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+xml"/>
  <Override PartName="/xl/charts/chart4.xml" ContentType="application/vnd.openxmlformats-officedocument.drawingml.chart+xml"/>
  <Override PartName="/xl/drawings/drawing6.xml" ContentType="application/vnd.openxmlformats-officedocument.drawing+xml"/>
  <Override PartName="/xl/charts/chart5.xml" ContentType="application/vnd.openxmlformats-officedocument.drawingml.chart+xml"/>
  <Override PartName="/xl/drawings/drawing7.xml" ContentType="application/vnd.openxmlformats-officedocument.drawing+xml"/>
  <Override PartName="/xl/charts/chart6.xml" ContentType="application/vnd.openxmlformats-officedocument.drawingml.chart+xml"/>
  <Override PartName="/xl/drawings/drawing8.xml" ContentType="application/vnd.openxmlformats-officedocument.drawing+xml"/>
  <Override PartName="/xl/charts/chart7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esm\Downloads\"/>
    </mc:Choice>
  </mc:AlternateContent>
  <xr:revisionPtr revIDLastSave="0" documentId="8_{004989D6-EC57-4D46-B27E-E1AA15CAE385}" xr6:coauthVersionLast="44" xr6:coauthVersionMax="44" xr10:uidLastSave="{00000000-0000-0000-0000-000000000000}"/>
  <bookViews>
    <workbookView xWindow="-120" yWindow="-120" windowWidth="29040" windowHeight="15840" tabRatio="921" xr2:uid="{00000000-000D-0000-FFFF-FFFF00000000}"/>
  </bookViews>
  <sheets>
    <sheet name="Índice" sheetId="1" r:id="rId1"/>
    <sheet name="Quadro 1.1" sheetId="2" r:id="rId2"/>
    <sheet name="Quadro 1.2" sheetId="3" r:id="rId3"/>
    <sheet name="Quadro 1.3" sheetId="4" r:id="rId4"/>
    <sheet name="Quadro 1.4" sheetId="5" r:id="rId5"/>
    <sheet name="Quadro 1.5" sheetId="6" r:id="rId6"/>
    <sheet name="Quadro 1.6" sheetId="7" r:id="rId7"/>
    <sheet name="Quadro 1.7" sheetId="8" r:id="rId8"/>
    <sheet name="Quadro 1.8" sheetId="9" r:id="rId9"/>
    <sheet name="Gráfico 1.1" sheetId="10" r:id="rId10"/>
    <sheet name="Gráfico 1.2" sheetId="11" r:id="rId11"/>
    <sheet name="Gráfico 1.3" sheetId="12" r:id="rId12"/>
    <sheet name="Gráfico 1.4" sheetId="13" r:id="rId13"/>
    <sheet name="Gráfico 1.5" sheetId="14" r:id="rId14"/>
    <sheet name="Gráfico 1.6" sheetId="15" r:id="rId15"/>
    <sheet name="Gráfico 1.7" sheetId="16" r:id="rId16"/>
  </sheets>
  <definedNames>
    <definedName name="Quadro_1.1_Indicadores_sociais_de_contexto">'Quadro 1.1'!$B$2</definedName>
    <definedName name="_xlnm.Print_Titles" localSheetId="0">Índice!$1:$2</definedName>
    <definedName name="_xlnm.Print_Titles" localSheetId="1">'Quadro 1.1'!$1:$4</definedName>
    <definedName name="_xlnm.Print_Titles" localSheetId="2">'Quadro 1.2'!$1:$3</definedName>
    <definedName name="_xlnm.Print_Titles" localSheetId="3">'Quadro 1.3'!$1:$4</definedName>
    <definedName name="Z_0736B1FA_9E06_4CE7_B68A_C3C39CCEF01C_.wvu.PrintTitles" localSheetId="0" hidden="1">Índice!$1:$2</definedName>
    <definedName name="Z_0736B1FA_9E06_4CE7_B68A_C3C39CCEF01C_.wvu.PrintTitles" localSheetId="1" hidden="1">'Quadro 1.1'!$1:$4</definedName>
    <definedName name="Z_0736B1FA_9E06_4CE7_B68A_C3C39CCEF01C_.wvu.PrintTitles" localSheetId="2" hidden="1">'Quadro 1.2'!$1:$3</definedName>
    <definedName name="Z_0736B1FA_9E06_4CE7_B68A_C3C39CCEF01C_.wvu.PrintTitles" localSheetId="3" hidden="1">'Quadro 1.3'!$1:$4</definedName>
    <definedName name="Z_B544136C_407E_43E6_9B24_EBD70BB50554_.wvu.PrintTitles" localSheetId="0" hidden="1">Índice!$1:$2</definedName>
    <definedName name="Z_B544136C_407E_43E6_9B24_EBD70BB50554_.wvu.PrintTitles" localSheetId="1" hidden="1">'Quadro 1.1'!$1:$4</definedName>
    <definedName name="Z_B544136C_407E_43E6_9B24_EBD70BB50554_.wvu.PrintTitles" localSheetId="2" hidden="1">'Quadro 1.2'!$1:$3</definedName>
    <definedName name="Z_B544136C_407E_43E6_9B24_EBD70BB50554_.wvu.PrintTitles" localSheetId="3" hidden="1">'Quadro 1.3'!$1:$4</definedName>
    <definedName name="Z_DC35590C_2B94_4904_B7EE_424B7FEB2A9E_.wvu.PrintTitles" localSheetId="0" hidden="1">Índice!$1:$2</definedName>
    <definedName name="Z_DC35590C_2B94_4904_B7EE_424B7FEB2A9E_.wvu.PrintTitles" localSheetId="1" hidden="1">'Quadro 1.1'!$1:$4</definedName>
    <definedName name="Z_DC35590C_2B94_4904_B7EE_424B7FEB2A9E_.wvu.PrintTitles" localSheetId="2" hidden="1">'Quadro 1.2'!$1:$3</definedName>
    <definedName name="Z_DC35590C_2B94_4904_B7EE_424B7FEB2A9E_.wvu.PrintTitles" localSheetId="3" hidden="1">'Quadro 1.3'!$1:$4</definedName>
  </definedNames>
  <calcPr calcId="191029"/>
  <customWorkbookViews>
    <customWorkbookView name="user - Personal View" guid="{DC35590C-2B94-4904-B7EE-424B7FEB2A9E}" mergeInterval="0" personalView="1" maximized="1" windowWidth="1676" windowHeight="810" tabRatio="921" activeSheetId="4"/>
    <customWorkbookView name="CIES - Personal View" guid="{0736B1FA-9E06-4CE7-B68A-C3C39CCEF01C}" mergeInterval="0" personalView="1" maximized="1" xWindow="-8" yWindow="-8" windowWidth="1296" windowHeight="1000" tabRatio="921" activeSheetId="2" showComments="commIndAndComment"/>
    <customWorkbookView name="Utlizador - Vista pessoal" guid="{B544136C-407E-43E6-9B24-EBD70BB50554}" mergeInterval="0" personalView="1" maximized="1" xWindow="-8" yWindow="-8" windowWidth="1296" windowHeight="776" tabRatio="921" activeSheetId="1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84" i="16" l="1"/>
  <c r="D84" i="16"/>
  <c r="I11" i="5" l="1"/>
  <c r="D11" i="5"/>
  <c r="H10" i="5"/>
  <c r="I10" i="5"/>
  <c r="J10" i="5" s="1"/>
  <c r="F10" i="5"/>
  <c r="D10" i="5"/>
  <c r="C6" i="4" l="1"/>
  <c r="B10" i="1" l="1"/>
  <c r="E7" i="1" l="1"/>
  <c r="D14" i="6"/>
  <c r="C14" i="6"/>
  <c r="J11" i="5" l="1"/>
  <c r="H11" i="5"/>
  <c r="F11" i="5"/>
  <c r="I9" i="5"/>
  <c r="J9" i="5" s="1"/>
  <c r="H9" i="5"/>
  <c r="F9" i="5"/>
  <c r="D9" i="5"/>
  <c r="I8" i="5"/>
  <c r="J8" i="5" s="1"/>
  <c r="H8" i="5"/>
  <c r="F8" i="5"/>
  <c r="D8" i="5"/>
  <c r="I7" i="5"/>
  <c r="J7" i="5" s="1"/>
  <c r="H7" i="5"/>
  <c r="F7" i="5"/>
  <c r="D7" i="5"/>
  <c r="I6" i="5"/>
  <c r="J6" i="5" s="1"/>
  <c r="H6" i="5"/>
  <c r="F6" i="5"/>
  <c r="D6" i="5"/>
  <c r="I5" i="5"/>
  <c r="J5" i="5" s="1"/>
  <c r="H5" i="5"/>
  <c r="F5" i="5"/>
  <c r="D5" i="5"/>
  <c r="C19" i="4"/>
  <c r="E9" i="1" l="1"/>
  <c r="B5" i="1"/>
  <c r="B4" i="1"/>
  <c r="C18" i="4"/>
  <c r="C17" i="4"/>
  <c r="C16" i="4"/>
  <c r="C8" i="4"/>
  <c r="C7" i="4"/>
  <c r="E10" i="1"/>
  <c r="E8" i="1"/>
  <c r="B11" i="1"/>
  <c r="B9" i="1"/>
  <c r="B8" i="1"/>
  <c r="E6" i="1"/>
  <c r="E5" i="1"/>
  <c r="E4" i="1"/>
  <c r="B7" i="1"/>
  <c r="B6" i="1"/>
</calcChain>
</file>

<file path=xl/sharedStrings.xml><?xml version="1.0" encoding="utf-8"?>
<sst xmlns="http://schemas.openxmlformats.org/spreadsheetml/2006/main" count="433" uniqueCount="199">
  <si>
    <t>OEm</t>
  </si>
  <si>
    <t>Observatório da Emigração</t>
  </si>
  <si>
    <t>link</t>
  </si>
  <si>
    <t>Total</t>
  </si>
  <si>
    <t>Portugal</t>
  </si>
  <si>
    <t>Ranking</t>
  </si>
  <si>
    <t>Malta</t>
  </si>
  <si>
    <t>..</t>
  </si>
  <si>
    <t>Cabo Verde</t>
  </si>
  <si>
    <t>China</t>
  </si>
  <si>
    <t>Bangladesh</t>
  </si>
  <si>
    <t>Atualizado em</t>
  </si>
  <si>
    <t>Nota</t>
  </si>
  <si>
    <t>Fonte</t>
  </si>
  <si>
    <t>Instituto Nacional de Estatística
[A]</t>
  </si>
  <si>
    <t>Ano</t>
  </si>
  <si>
    <t>Permanente</t>
  </si>
  <si>
    <t>Temporária</t>
  </si>
  <si>
    <r>
      <t xml:space="preserve">[índice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</si>
  <si>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Milhares</t>
  </si>
  <si>
    <t>Percentagem</t>
  </si>
  <si>
    <t>País</t>
  </si>
  <si>
    <t>Principais países de origem</t>
  </si>
  <si>
    <t>Taxa de emigração</t>
  </si>
  <si>
    <t>Taxa de imigração</t>
  </si>
  <si>
    <t>Suíça</t>
  </si>
  <si>
    <t>Reino Unido</t>
  </si>
  <si>
    <t>Espanha</t>
  </si>
  <si>
    <t>França</t>
  </si>
  <si>
    <t>Luxemburgo</t>
  </si>
  <si>
    <t>Alemanha</t>
  </si>
  <si>
    <t>Brasil</t>
  </si>
  <si>
    <t>Roménia</t>
  </si>
  <si>
    <t>Indicadores</t>
  </si>
  <si>
    <t>Taxa de emigração da população com ensino superior (idade de entrada &gt; 22, %, 2000)</t>
  </si>
  <si>
    <t>Gráfico elaborado pelo Observatório da Emigração com base nos dados sobre as entradas de portugueses nos países de destino.</t>
  </si>
  <si>
    <r>
      <t xml:space="preserve">Quadro elaborado pelo Observatório da Emigração, valores de: </t>
    </r>
    <r>
      <rPr>
        <b/>
        <sz val="8"/>
        <color indexed="8"/>
        <rFont val="Arial"/>
        <family val="2"/>
      </rPr>
      <t>[A]</t>
    </r>
    <r>
      <rPr>
        <sz val="8"/>
        <color indexed="8"/>
        <rFont val="Arial"/>
        <family val="2"/>
      </rPr>
      <t xml:space="preserve"> Instituto Nacional de Estatística (INE), Inquérito aos Movimentos Migratórios de Saída (1992 a 2007) e Estimativas Anuais da Emigração (desde 2008), com base em dados do Inquérito Permanente ao Emprego, em Pordata, Base de Dados de Portugal Contemporâneo; </t>
    </r>
    <r>
      <rPr>
        <b/>
        <sz val="8"/>
        <color indexed="8"/>
        <rFont val="Arial"/>
        <family val="2"/>
      </rPr>
      <t>[B]</t>
    </r>
    <r>
      <rPr>
        <sz val="8"/>
        <color indexed="8"/>
        <rFont val="Arial"/>
        <family val="2"/>
      </rPr>
      <t xml:space="preserve"> Observatório da Emigração com base nos dados sobre as entradas de portugueses nos países de destino.</t>
    </r>
  </si>
  <si>
    <t>Áustria</t>
  </si>
  <si>
    <t>Bélgica</t>
  </si>
  <si>
    <t>Bulgária</t>
  </si>
  <si>
    <t>Chipre</t>
  </si>
  <si>
    <t>Dinamarca</t>
  </si>
  <si>
    <t>Eslováquia</t>
  </si>
  <si>
    <t>Eslovénia</t>
  </si>
  <si>
    <t>Estónia</t>
  </si>
  <si>
    <t>Finlândia</t>
  </si>
  <si>
    <t>Grécia</t>
  </si>
  <si>
    <t>Hungria</t>
  </si>
  <si>
    <t>Irlanda</t>
  </si>
  <si>
    <t>Itália</t>
  </si>
  <si>
    <t>Letónia</t>
  </si>
  <si>
    <t>Lituânia</t>
  </si>
  <si>
    <t>Polónia</t>
  </si>
  <si>
    <t>República Checa</t>
  </si>
  <si>
    <t>Suécia</t>
  </si>
  <si>
    <t>Croácia</t>
  </si>
  <si>
    <t>Holanda</t>
  </si>
  <si>
    <t>México</t>
  </si>
  <si>
    <t>Índia</t>
  </si>
  <si>
    <t>Federação Russa</t>
  </si>
  <si>
    <t>Paquistão</t>
  </si>
  <si>
    <t>Filipinas</t>
  </si>
  <si>
    <t>Turquia</t>
  </si>
  <si>
    <t>Marrocos</t>
  </si>
  <si>
    <t>Palestina</t>
  </si>
  <si>
    <t>Indonésia</t>
  </si>
  <si>
    <t>EUA</t>
  </si>
  <si>
    <t>Afeganistão</t>
  </si>
  <si>
    <t>Coreia do Sul</t>
  </si>
  <si>
    <t>Porto Rico</t>
  </si>
  <si>
    <t>Colômbia</t>
  </si>
  <si>
    <t>1 | Emigração total e indicadores de enquadramento</t>
  </si>
  <si>
    <t>Albânia</t>
  </si>
  <si>
    <t>Jamaica</t>
  </si>
  <si>
    <t>Arménia</t>
  </si>
  <si>
    <t>Trinidad e Tobago</t>
  </si>
  <si>
    <t>Geórgia</t>
  </si>
  <si>
    <t>Macedónia</t>
  </si>
  <si>
    <t>Moldávia</t>
  </si>
  <si>
    <t>Lesoto</t>
  </si>
  <si>
    <t>El Salvador</t>
  </si>
  <si>
    <t>Nova Zelândia</t>
  </si>
  <si>
    <t>Europa</t>
  </si>
  <si>
    <t>América</t>
  </si>
  <si>
    <t>Outros</t>
  </si>
  <si>
    <t>Egipto</t>
  </si>
  <si>
    <t>Myanmar</t>
  </si>
  <si>
    <t>(*)</t>
  </si>
  <si>
    <t>O Observatório da Emigração é uma estrutura técnica e de investigação independente integrada no Centro de Investigação e Estudos de Sociologia (CIES-IUL), do ISCTE – Instituto Universitário de Lisboa, onde tem a sua sede. Funciona com base numa parceria entre o CIES-IUL, o Centro de Estudos Geográficos (CEG), da Universidade de Lisboa, o Instituto de Sociologia (IS-UP), da Universidade do Porto, e o Centro de Investigação em Sociologia Económica e das Organizações (SOCIUS), da Universidade de Lisboa. Tem um protocolo de cooperação com o Ministério dos Negócios Estrangeiros.</t>
  </si>
  <si>
    <t>Síria</t>
  </si>
  <si>
    <t>Vietname</t>
  </si>
  <si>
    <t>Somália</t>
  </si>
  <si>
    <t>Bósnia</t>
  </si>
  <si>
    <t>Laos</t>
  </si>
  <si>
    <t>China, Hong Kong</t>
  </si>
  <si>
    <t>Taxa de emigração = número de emigrantes em percentagem da população do país de origem; apenas países com mais de um milhão de habitantes.</t>
  </si>
  <si>
    <t>Apenas países com mais de um milhão de habitantes;
taxa de emigração = número de emigrantes em percentagem da população do país de origem; 
taxa de imigração = número de imigrantes em percentagem da população do país de residência.</t>
  </si>
  <si>
    <t>Emigrantes (stock), milhões</t>
  </si>
  <si>
    <t>Taxa (stock)</t>
  </si>
  <si>
    <t>Indicador</t>
  </si>
  <si>
    <t>2000/01</t>
  </si>
  <si>
    <t>2010/11</t>
  </si>
  <si>
    <t>Sexo</t>
  </si>
  <si>
    <t>Homens</t>
  </si>
  <si>
    <t>Mulheres</t>
  </si>
  <si>
    <t>Total (milhares)</t>
  </si>
  <si>
    <t>Grupo etário</t>
  </si>
  <si>
    <t>15 a 24 anos</t>
  </si>
  <si>
    <t>25 a 64 anos</t>
  </si>
  <si>
    <t>65 e mais anos</t>
  </si>
  <si>
    <t>Duração da estadia</t>
  </si>
  <si>
    <t>Menos de 5 anos</t>
  </si>
  <si>
    <t>5 a 10 anos</t>
  </si>
  <si>
    <t>Mais de 10 anos</t>
  </si>
  <si>
    <t>Grau de instrução</t>
  </si>
  <si>
    <t>Básico [ISCED 0/1/2]</t>
  </si>
  <si>
    <t>Secundário [ISCED 3/4]</t>
  </si>
  <si>
    <t>Superior [ISCED 5/6]</t>
  </si>
  <si>
    <t>Condição perante o trabalho</t>
  </si>
  <si>
    <t>Empregado</t>
  </si>
  <si>
    <t>Desempregado</t>
  </si>
  <si>
    <t>Inativo</t>
  </si>
  <si>
    <r>
      <rPr>
        <b/>
        <sz val="9"/>
        <color rgb="FFC00000"/>
        <rFont val="Arial"/>
        <family val="2"/>
      </rPr>
      <t>Quadro 1.5</t>
    </r>
    <r>
      <rPr>
        <b/>
        <sz val="9"/>
        <rFont val="Arial"/>
        <family val="2"/>
      </rPr>
      <t xml:space="preserve"> Nascidos em Portugal residentes em países da OCDE, 15 e mais anos, indicadores sociodemográficos, 2000/01 e 2010/11</t>
    </r>
  </si>
  <si>
    <t>Profissão</t>
  </si>
  <si>
    <t>Dirigentes e quadros [ISCO 1/2/3]</t>
  </si>
  <si>
    <t>Trabalhadores não qualificados [ISCO 9]</t>
  </si>
  <si>
    <t>Trabalhadores de qualificação intermédia [ISCO 4/5/6/7/8]</t>
  </si>
  <si>
    <t>Quadro elaborado pelo Observatório da Emigração, valores da OCDE, Database on Immigrants in OECD Countries, DIOC-2000/01 e DIOC-2010/11 (Rev 3).</t>
  </si>
  <si>
    <t>Nacionalidade</t>
  </si>
  <si>
    <t>Do país de residência</t>
  </si>
  <si>
    <t>Portuguesa (ou outra estrangeira)</t>
  </si>
  <si>
    <t>As variações nos valores totais devem-se à falta de dados em alguns países, em diferentes indicadores; problemas de fiabilidade ou de cobertura, sobretudo dos dados da Alemanha (2001 e 2011), Holanda (2001) e Suíça (2011), podem afetar ligeiramente os valores totais; a classificação das profissões mudou entre os dois censos, embora as variações estejam minimizadas com o grau de agregação utilizado.</t>
  </si>
  <si>
    <r>
      <rPr>
        <b/>
        <sz val="9"/>
        <color indexed="60"/>
        <rFont val="Arial"/>
        <family val="2"/>
      </rPr>
      <t>Gráfico 1.3</t>
    </r>
    <r>
      <rPr>
        <b/>
        <sz val="9"/>
        <rFont val="Arial"/>
        <family val="2"/>
      </rPr>
      <t xml:space="preserve"> Nascidos em Portugal residentes em países da OCDE, 15 e mais anos, por grupo etário, 2000/01 e 2010/11</t>
    </r>
  </si>
  <si>
    <r>
      <rPr>
        <b/>
        <sz val="9"/>
        <color indexed="60"/>
        <rFont val="Arial"/>
        <family val="2"/>
      </rPr>
      <t>Gráfico 1.4</t>
    </r>
    <r>
      <rPr>
        <b/>
        <sz val="9"/>
        <rFont val="Arial"/>
        <family val="2"/>
      </rPr>
      <t xml:space="preserve"> Nascidos em Portugal residentes em países da OCDE, 15 e mais anos, por grau de instrução, 2000/01 e 2010/11</t>
    </r>
  </si>
  <si>
    <t>Observatório da Emigração
[B]</t>
  </si>
  <si>
    <t>Três principais países de destino 
da emigração portuguesa</t>
  </si>
  <si>
    <t>Três principais países de origem 
da imigração em Portugal</t>
  </si>
  <si>
    <t>Gráfico elaborado pelo Observatório da Emigração, valores da OCDE, Database on Immigrants in OECD Countries, DIOC-2000/01 e DIOC-2010/11 (Rev 3).</t>
  </si>
  <si>
    <t xml:space="preserve">Taxa de emigração = número de emigrantes em percentagem da população do país de origem; 
apenas países com mais de um milhão de habitantes.
</t>
  </si>
  <si>
    <t>Uzbequistão</t>
  </si>
  <si>
    <t>Cazaquistão</t>
  </si>
  <si>
    <t>Bielorrússia</t>
  </si>
  <si>
    <t>Taxa de emigração = número de emigrantes em percentagem da população do país de origem; 
taxa de imigração = número de imigrantes em percentagem da população do país de residência.</t>
  </si>
  <si>
    <t>Taxa de mortalidade infantil (mortes por 1000 nados-vivos, 2016)</t>
  </si>
  <si>
    <t>Posição no índice de desenvolvimento humano (2015)</t>
  </si>
  <si>
    <t>Número médio de anos de escolaridade (2015)</t>
  </si>
  <si>
    <t>Índice de desenvolvimento humano (2015)</t>
  </si>
  <si>
    <t>Série nova</t>
  </si>
  <si>
    <t>(**)</t>
  </si>
  <si>
    <t>Série anterior</t>
  </si>
  <si>
    <t>(*) Valores provisórios. (**) Anos em que há diferenças entre os valores da série nova e da série anterior.</t>
  </si>
  <si>
    <r>
      <t>Área (1000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2017)</t>
    </r>
  </si>
  <si>
    <t>População (milhões, 2017)</t>
  </si>
  <si>
    <r>
      <t>Densidade populacional (pessoas por km</t>
    </r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>, 2017)</t>
    </r>
  </si>
  <si>
    <t>População urbana (% do total, 2017)</t>
  </si>
  <si>
    <t>Crescimento populacional (% anual, 2017)</t>
  </si>
  <si>
    <t>População com 0-14 anos (% do total, 2017)</t>
  </si>
  <si>
    <t>População com 65 e mais anos (% do total, 2017)</t>
  </si>
  <si>
    <t>Fecundidade total (nascimentos por mulher, 2016)</t>
  </si>
  <si>
    <t>PIB (preços correntes, milhares de milhões de dólares, 2017)</t>
  </si>
  <si>
    <t>Crescimento do PIB (% anual, 2017)</t>
  </si>
  <si>
    <t>PIB per capita (preços correntes, milhares de dólares, 2017)</t>
  </si>
  <si>
    <t>Cuba</t>
  </si>
  <si>
    <t>Sudão</t>
  </si>
  <si>
    <t>Ucrânia</t>
  </si>
  <si>
    <t>Relatório Estatístico 2018</t>
  </si>
  <si>
    <r>
      <t>Quadro 1.1</t>
    </r>
    <r>
      <rPr>
        <b/>
        <sz val="9"/>
        <rFont val="Arial"/>
        <family val="2"/>
      </rPr>
      <t xml:space="preserve"> Indicadores sociais de contexto, 2017 ou último ano disponível</t>
    </r>
  </si>
  <si>
    <t>Três principais países de emigração (fluxos de saída) e de imigração (fluxos de entrada) nos últimos seis anos (2012-2017). [CV] A percentagem de população ativa com ensino superior corresponde ao ano de 2015.</t>
  </si>
  <si>
    <t>População ativa com ensino superior (% do total de população ativa, 2017)</t>
  </si>
  <si>
    <t>Desemprego de longa duração (mais de um ano,% do desemprego total, 2017)</t>
  </si>
  <si>
    <t>Desemprego jovem (15-24 anos,% do desemprego total, 2017)</t>
  </si>
  <si>
    <t>Três principais países de emigração (fluxos de saída) e de imigração (fluxos de entrada) nos últimos seis anos (2012-2017).</t>
  </si>
  <si>
    <t>Quadro elaborado pelo Observatório da Emigração, valores de: United Nations, Department of Economic and Social Affairs, Population Division (2017). Trends in International Migrant Stock: The 2017 revision (United Nations database, POP/DB/MIG/Stock/Rev.2017) (número de emigrantes e de imigrantes); Migration Database with Age of Entry, 1900-2000 (taxa de emigração da população com ensino superior); World Bank, World Bank, Bilateral Remittance Matrix 2017 (remessas).</t>
  </si>
  <si>
    <t>Número de emigrantes a residir no estrangeiro (milhares, 2017)</t>
  </si>
  <si>
    <t>Número de emigrantes a residir no estrangeiro em percentagem da população do país de origem (2017)</t>
  </si>
  <si>
    <t>Número de imigrantes (milhares, 2017)</t>
  </si>
  <si>
    <t>Número de imigrantes em percentagem da população do país de destino (2017)</t>
  </si>
  <si>
    <t>Entrada de remessas (preços correntes, milhões de dólares, 2017)</t>
  </si>
  <si>
    <t>Remessas entradas em percentagem do PIB (2016)</t>
  </si>
  <si>
    <t>Saídas de remessas (preços correntes, milhões de dólares, 2017)</t>
  </si>
  <si>
    <r>
      <t xml:space="preserve">Quadro 1.2 </t>
    </r>
    <r>
      <rPr>
        <b/>
        <sz val="9"/>
        <rFont val="Arial"/>
        <family val="2"/>
      </rPr>
      <t>Indicadores migratórios de contexto, 2017 ou último ano disponível</t>
    </r>
  </si>
  <si>
    <r>
      <t xml:space="preserve">Quadro 1.3 </t>
    </r>
    <r>
      <rPr>
        <b/>
        <sz val="9"/>
        <rFont val="Arial"/>
        <family val="2"/>
      </rPr>
      <t>Estimativa das saídas totais de emigrantes portugueses, 2001-2017</t>
    </r>
  </si>
  <si>
    <r>
      <t xml:space="preserve">Quadro 1.4 </t>
    </r>
    <r>
      <rPr>
        <b/>
        <sz val="9"/>
        <rFont val="Arial"/>
        <family val="2"/>
      </rPr>
      <t>Estimativa do número total de emigrantes portugueses (stock): nascidos em Portugal a residir no estrangeiro, por continente, 1990-2017</t>
    </r>
  </si>
  <si>
    <t>Quadro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</si>
  <si>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t>Quadro 1.6</t>
    </r>
    <r>
      <rPr>
        <b/>
        <sz val="9"/>
        <rFont val="Arial"/>
        <family val="2"/>
      </rPr>
      <t xml:space="preserve"> Comparação internacional: número de emigrantes (stock), principais países de origem,</t>
    </r>
    <r>
      <rPr>
        <b/>
        <sz val="9"/>
        <color theme="9"/>
        <rFont val="Arial"/>
        <family val="2"/>
      </rPr>
      <t xml:space="preserve"> </t>
    </r>
    <r>
      <rPr>
        <b/>
        <sz val="9"/>
        <rFont val="Arial"/>
        <family val="2"/>
      </rPr>
      <t>2017</t>
    </r>
  </si>
  <si>
    <r>
      <t xml:space="preserve">Quadro 1.7 </t>
    </r>
    <r>
      <rPr>
        <b/>
        <sz val="9"/>
        <rFont val="Arial"/>
        <family val="2"/>
      </rPr>
      <t>Comparação internacional: taxa de emigração (stock), principais países de origem, 2017</t>
    </r>
  </si>
  <si>
    <r>
      <t xml:space="preserve">Quadro 1.8 </t>
    </r>
    <r>
      <rPr>
        <b/>
        <sz val="9"/>
        <rFont val="Arial"/>
        <family val="2"/>
      </rPr>
      <t>Comparação internacional: taxas de emigração e de imigração nos países da UE, 2017</t>
    </r>
  </si>
  <si>
    <r>
      <rPr>
        <b/>
        <sz val="9"/>
        <color indexed="60"/>
        <rFont val="Arial"/>
        <family val="2"/>
      </rPr>
      <t>Gráfico 1.1</t>
    </r>
    <r>
      <rPr>
        <b/>
        <sz val="9"/>
        <rFont val="Arial"/>
        <family val="2"/>
      </rPr>
      <t xml:space="preserve"> Estimativa das saídas totais de emigrantes portugueses, 2001-2017</t>
    </r>
  </si>
  <si>
    <t>Gráfico elaborado pelo Observatório da Emigração, valores de United Nations, Department of Economic and Social Affairs, Population Division (2017). Trends in International Migrant Stock: The 2017 revision (United Nations database, POP/DB/MIG/Stock/Rev.2017).</t>
  </si>
  <si>
    <r>
      <rPr>
        <b/>
        <sz val="9"/>
        <color indexed="60"/>
        <rFont val="Arial"/>
        <family val="2"/>
      </rPr>
      <t>Gráfico 1.2</t>
    </r>
    <r>
      <rPr>
        <b/>
        <sz val="9"/>
        <rFont val="Arial"/>
        <family val="2"/>
      </rPr>
      <t xml:space="preserve"> Estimativa do número total de emigrantes portugueses (stock): nascidos em Portugal a residir no estrangeiro, por continente, 1990-2017</t>
    </r>
  </si>
  <si>
    <r>
      <rPr>
        <b/>
        <sz val="9"/>
        <color indexed="60"/>
        <rFont val="Arial"/>
        <family val="2"/>
      </rPr>
      <t>Gráfico 1.5</t>
    </r>
    <r>
      <rPr>
        <b/>
        <sz val="9"/>
        <rFont val="Arial"/>
        <family val="2"/>
      </rPr>
      <t xml:space="preserve"> Comparação internacional: número de emigrantes (stock), principais países de origem, 2017</t>
    </r>
  </si>
  <si>
    <r>
      <rPr>
        <b/>
        <sz val="9"/>
        <color indexed="60"/>
        <rFont val="Arial"/>
        <family val="2"/>
      </rPr>
      <t>Gráfico 1.6</t>
    </r>
    <r>
      <rPr>
        <b/>
        <sz val="9"/>
        <rFont val="Arial"/>
        <family val="2"/>
      </rPr>
      <t xml:space="preserve"> Comparação internacional: taxa de emigração (stock), principais países de origem, 2017</t>
    </r>
  </si>
  <si>
    <r>
      <rPr>
        <b/>
        <sz val="9"/>
        <color indexed="60"/>
        <rFont val="Arial"/>
        <family val="2"/>
      </rPr>
      <t>Gráfico 1.7</t>
    </r>
    <r>
      <rPr>
        <b/>
        <sz val="9"/>
        <rFont val="Arial"/>
        <family val="2"/>
      </rPr>
      <t xml:space="preserve"> Comparação internacional: taxas de emigração e de imigração nos países da UE, 2017</t>
    </r>
  </si>
  <si>
    <t>Desemprego total (% da população ativa total, 2017)</t>
  </si>
  <si>
    <t>População ativa total (milhões, 2017)</t>
  </si>
  <si>
    <t>20 de dezembro de 2018.</t>
  </si>
  <si>
    <t>http://www.observatorioemigracao.pt/np4/6415</t>
  </si>
  <si>
    <t>Quadro elaborado pelo Observatório da Emigração, valores de World Bank, DataBank, World Development Indicators, atualizado em 28/09/2018, de International Labour Organization (ILO) (para o emprego e desemprego), e de United Nations Development Programme (UNDP), 2016 Human Development Report (para anos de escolaridade e índice de desenvolvimento humano).</t>
  </si>
  <si>
    <t>Os valores de 2015, 2016 e 2017 são provisórios.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</si>
</sst>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47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"/>
      <name val="Arial"/>
      <family val="2"/>
    </font>
    <font>
      <b/>
      <sz val="9"/>
      <color indexed="6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vertAlign val="superscript"/>
      <sz val="8"/>
      <name val="Arial"/>
      <family val="2"/>
    </font>
    <font>
      <sz val="11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11"/>
      <color theme="1"/>
      <name val="Arial"/>
      <family val="2"/>
    </font>
    <font>
      <b/>
      <sz val="8"/>
      <color theme="1"/>
      <name val="Arial"/>
      <family val="2"/>
    </font>
    <font>
      <sz val="10"/>
      <color theme="1"/>
      <name val="Calibri"/>
      <family val="2"/>
      <scheme val="minor"/>
    </font>
    <font>
      <i/>
      <sz val="8"/>
      <color theme="1"/>
      <name val="Arial"/>
      <family val="2"/>
    </font>
    <font>
      <b/>
      <sz val="12"/>
      <color rgb="FFC00000"/>
      <name val="Arial"/>
      <family val="2"/>
    </font>
    <font>
      <b/>
      <sz val="8"/>
      <color theme="4" tint="-0.499984740745262"/>
      <name val="Arial"/>
      <family val="2"/>
    </font>
    <font>
      <sz val="11"/>
      <name val="Calibri"/>
      <family val="2"/>
      <scheme val="minor"/>
    </font>
    <font>
      <b/>
      <sz val="8"/>
      <color rgb="FFC00000"/>
      <name val="Arial"/>
      <family val="2"/>
    </font>
    <font>
      <b/>
      <sz val="8"/>
      <color theme="1"/>
      <name val="Calibri"/>
      <family val="2"/>
      <scheme val="minor"/>
    </font>
    <font>
      <b/>
      <sz val="9"/>
      <color rgb="FFC0000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8"/>
      <color rgb="FFC00000"/>
      <name val="Wingdings 3"/>
      <family val="1"/>
      <charset val="2"/>
    </font>
    <font>
      <sz val="8"/>
      <color rgb="FFFF0000"/>
      <name val="Arial"/>
      <family val="2"/>
    </font>
    <font>
      <b/>
      <sz val="9"/>
      <color theme="9"/>
      <name val="Arial"/>
      <family val="2"/>
    </font>
    <font>
      <sz val="8"/>
      <color theme="9"/>
      <name val="Arial"/>
      <family val="2"/>
    </font>
    <font>
      <b/>
      <sz val="8"/>
      <color theme="9"/>
      <name val="Arial"/>
      <family val="2"/>
    </font>
    <font>
      <sz val="10"/>
      <color indexed="8"/>
      <name val="MS Sans Serif"/>
      <family val="2"/>
    </font>
    <font>
      <sz val="11"/>
      <color theme="9"/>
      <name val="Calibri"/>
      <family val="2"/>
      <scheme val="minor"/>
    </font>
    <font>
      <i/>
      <sz val="8"/>
      <name val="Arial"/>
      <family val="2"/>
    </font>
    <font>
      <u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6" fillId="0" borderId="0" applyNumberFormat="0" applyFill="0" applyBorder="0" applyAlignment="0" applyProtection="0"/>
    <xf numFmtId="0" fontId="24" fillId="0" borderId="0"/>
    <xf numFmtId="0" fontId="25" fillId="0" borderId="0"/>
    <xf numFmtId="0" fontId="24" fillId="0" borderId="0"/>
    <xf numFmtId="0" fontId="21" fillId="0" borderId="0" applyNumberFormat="0" applyFill="0" applyBorder="0" applyProtection="0">
      <alignment horizontal="left" vertical="center" wrapText="1"/>
    </xf>
    <xf numFmtId="166" fontId="21" fillId="0" borderId="1" applyFill="0" applyProtection="0">
      <alignment horizontal="right" vertical="center" wrapText="1"/>
    </xf>
    <xf numFmtId="168" fontId="21" fillId="0" borderId="0" applyFill="0" applyBorder="0" applyProtection="0">
      <alignment horizontal="right" vertical="center" wrapText="1"/>
    </xf>
    <xf numFmtId="167" fontId="21" fillId="0" borderId="2" applyFill="0" applyProtection="0">
      <alignment horizontal="right" vertical="center" wrapText="1"/>
    </xf>
    <xf numFmtId="169" fontId="21" fillId="0" borderId="3" applyFill="0" applyProtection="0">
      <alignment horizontal="right" vertical="center" wrapText="1"/>
    </xf>
    <xf numFmtId="0" fontId="43" fillId="0" borderId="0"/>
  </cellStyleXfs>
  <cellXfs count="460">
    <xf numFmtId="0" fontId="0" fillId="0" borderId="0" xfId="0"/>
    <xf numFmtId="3" fontId="25" fillId="0" borderId="0" xfId="0" applyNumberFormat="1" applyFont="1" applyAlignment="1">
      <alignment vertical="center"/>
    </xf>
    <xf numFmtId="3" fontId="16" fillId="2" borderId="0" xfId="0" applyNumberFormat="1" applyFont="1" applyFill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left" vertical="center" indent="1"/>
    </xf>
    <xf numFmtId="3" fontId="16" fillId="0" borderId="0" xfId="0" applyNumberFormat="1" applyFont="1" applyBorder="1" applyAlignment="1">
      <alignment horizontal="righ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3" fontId="25" fillId="0" borderId="0" xfId="0" applyNumberFormat="1" applyFont="1" applyAlignment="1">
      <alignment horizontal="left" vertical="center" indent="1"/>
    </xf>
    <xf numFmtId="3" fontId="25" fillId="0" borderId="0" xfId="0" applyNumberFormat="1" applyFont="1" applyBorder="1" applyAlignment="1">
      <alignment vertical="center"/>
    </xf>
    <xf numFmtId="0" fontId="26" fillId="0" borderId="0" xfId="0" applyFont="1" applyBorder="1" applyAlignment="1">
      <alignment horizontal="left" vertical="center" indent="1"/>
    </xf>
    <xf numFmtId="3" fontId="16" fillId="0" borderId="0" xfId="0" applyNumberFormat="1" applyFont="1" applyFill="1" applyBorder="1" applyAlignment="1">
      <alignment horizontal="left" vertical="center" indent="1"/>
    </xf>
    <xf numFmtId="3" fontId="27" fillId="0" borderId="0" xfId="0" applyNumberFormat="1" applyFont="1" applyAlignment="1">
      <alignment horizontal="left" indent="1"/>
    </xf>
    <xf numFmtId="0" fontId="28" fillId="0" borderId="0" xfId="0" applyFont="1" applyAlignment="1">
      <alignment horizontal="left" indent="1"/>
    </xf>
    <xf numFmtId="3" fontId="25" fillId="0" borderId="0" xfId="0" applyNumberFormat="1" applyFont="1" applyAlignment="1">
      <alignment horizontal="left" indent="1"/>
    </xf>
    <xf numFmtId="14" fontId="25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25" fillId="0" borderId="0" xfId="0" applyNumberFormat="1" applyFont="1" applyAlignment="1">
      <alignment horizontal="left" vertical="center"/>
    </xf>
    <xf numFmtId="0" fontId="25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25" fillId="0" borderId="0" xfId="0" applyNumberFormat="1" applyFont="1" applyAlignment="1"/>
    <xf numFmtId="3" fontId="27" fillId="0" borderId="0" xfId="0" applyNumberFormat="1" applyFont="1" applyBorder="1" applyAlignment="1">
      <alignment horizontal="right" vertical="center"/>
    </xf>
    <xf numFmtId="3" fontId="27" fillId="0" borderId="0" xfId="0" applyNumberFormat="1" applyFont="1" applyAlignment="1">
      <alignment horizontal="right" vertical="center"/>
    </xf>
    <xf numFmtId="3" fontId="25" fillId="0" borderId="0" xfId="0" applyNumberFormat="1" applyFont="1" applyAlignment="1">
      <alignment horizontal="right" vertical="center"/>
    </xf>
    <xf numFmtId="3" fontId="29" fillId="0" borderId="0" xfId="0" applyNumberFormat="1" applyFont="1" applyAlignment="1">
      <alignment horizontal="right" vertical="center"/>
    </xf>
    <xf numFmtId="0" fontId="0" fillId="3" borderId="0" xfId="0" applyFill="1"/>
    <xf numFmtId="3" fontId="25" fillId="3" borderId="0" xfId="0" applyNumberFormat="1" applyFont="1" applyFill="1" applyAlignment="1">
      <alignment vertical="center"/>
    </xf>
    <xf numFmtId="14" fontId="25" fillId="0" borderId="0" xfId="0" applyNumberFormat="1" applyFont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25" fillId="0" borderId="0" xfId="0" applyFont="1" applyBorder="1" applyAlignment="1">
      <alignment horizontal="left" vertical="center"/>
    </xf>
    <xf numFmtId="0" fontId="0" fillId="0" borderId="0" xfId="0" applyAlignment="1">
      <alignment horizontal="left" vertical="center" indent="1"/>
    </xf>
    <xf numFmtId="0" fontId="0" fillId="0" borderId="0" xfId="0" applyAlignment="1">
      <alignment horizontal="left" wrapText="1" indent="1"/>
    </xf>
    <xf numFmtId="0" fontId="25" fillId="3" borderId="0" xfId="0" applyFont="1" applyFill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14" fontId="25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30" fillId="3" borderId="0" xfId="0" applyNumberFormat="1" applyFont="1" applyFill="1" applyAlignment="1">
      <alignment horizontal="center" vertical="center"/>
    </xf>
    <xf numFmtId="3" fontId="30" fillId="0" borderId="0" xfId="0" applyNumberFormat="1" applyFont="1" applyAlignment="1">
      <alignment horizontal="center" vertical="center"/>
    </xf>
    <xf numFmtId="3" fontId="31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>
      <alignment horizontal="right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27" fillId="0" borderId="0" xfId="0" applyNumberFormat="1" applyFont="1" applyAlignment="1">
      <alignment horizontal="right" vertical="top" indent="1"/>
    </xf>
    <xf numFmtId="3" fontId="25" fillId="0" borderId="0" xfId="0" applyNumberFormat="1" applyFont="1" applyFill="1" applyAlignment="1">
      <alignment vertical="center"/>
    </xf>
    <xf numFmtId="0" fontId="0" fillId="0" borderId="0" xfId="0" applyFill="1"/>
    <xf numFmtId="0" fontId="25" fillId="3" borderId="0" xfId="0" applyFont="1" applyFill="1" applyBorder="1" applyAlignment="1">
      <alignment horizontal="left" vertical="center" wrapText="1"/>
    </xf>
    <xf numFmtId="0" fontId="26" fillId="3" borderId="0" xfId="0" applyFont="1" applyFill="1" applyBorder="1" applyAlignment="1">
      <alignment horizontal="left" vertical="center" wrapText="1"/>
    </xf>
    <xf numFmtId="3" fontId="0" fillId="3" borderId="0" xfId="0" applyNumberFormat="1" applyFill="1" applyAlignment="1">
      <alignment vertical="center"/>
    </xf>
    <xf numFmtId="0" fontId="0" fillId="2" borderId="0" xfId="0" applyFill="1"/>
    <xf numFmtId="0" fontId="0" fillId="3" borderId="0" xfId="0" applyFill="1" applyAlignment="1">
      <alignment horizontal="left" vertical="top"/>
    </xf>
    <xf numFmtId="3" fontId="0" fillId="3" borderId="0" xfId="0" applyNumberFormat="1" applyFill="1" applyAlignment="1">
      <alignment horizontal="right" indent="1"/>
    </xf>
    <xf numFmtId="0" fontId="0" fillId="0" borderId="0" xfId="0" applyAlignment="1">
      <alignment horizontal="left" indent="1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32" fillId="0" borderId="0" xfId="0" applyFont="1" applyAlignment="1">
      <alignment horizontal="left" vertical="center" indent="1"/>
    </xf>
    <xf numFmtId="0" fontId="33" fillId="0" borderId="0" xfId="1" applyFont="1" applyBorder="1" applyAlignment="1">
      <alignment horizontal="right" vertical="center" indent="1"/>
    </xf>
    <xf numFmtId="0" fontId="33" fillId="0" borderId="0" xfId="0" applyFont="1" applyFill="1" applyAlignment="1">
      <alignment horizontal="left" vertical="top"/>
    </xf>
    <xf numFmtId="0" fontId="33" fillId="0" borderId="0" xfId="1" applyFont="1" applyFill="1" applyAlignment="1">
      <alignment horizontal="left" vertical="top"/>
    </xf>
    <xf numFmtId="0" fontId="3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" fontId="16" fillId="2" borderId="0" xfId="0" applyNumberFormat="1" applyFont="1" applyFill="1" applyBorder="1" applyAlignment="1">
      <alignment horizontal="center" vertical="center"/>
    </xf>
    <xf numFmtId="0" fontId="26" fillId="0" borderId="0" xfId="0" applyFont="1" applyFill="1" applyBorder="1" applyAlignment="1">
      <alignment horizontal="right" vertical="center" indent="1"/>
    </xf>
    <xf numFmtId="0" fontId="33" fillId="2" borderId="0" xfId="0" applyFont="1" applyFill="1" applyBorder="1" applyAlignment="1">
      <alignment horizontal="left" vertical="center" indent="1"/>
    </xf>
    <xf numFmtId="1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16" fillId="0" borderId="0" xfId="0" applyFont="1" applyFill="1" applyBorder="1" applyAlignment="1">
      <alignment horizontal="left" vertical="center" indent="1"/>
    </xf>
    <xf numFmtId="3" fontId="27" fillId="0" borderId="0" xfId="0" applyNumberFormat="1" applyFont="1" applyFill="1" applyAlignment="1">
      <alignment horizontal="left" indent="1"/>
    </xf>
    <xf numFmtId="3" fontId="27" fillId="0" borderId="0" xfId="0" applyNumberFormat="1" applyFont="1" applyFill="1" applyAlignment="1">
      <alignment horizontal="left"/>
    </xf>
    <xf numFmtId="3" fontId="16" fillId="2" borderId="5" xfId="0" applyNumberFormat="1" applyFont="1" applyFill="1" applyBorder="1" applyAlignment="1">
      <alignment horizontal="right" vertical="center" indent="4"/>
    </xf>
    <xf numFmtId="3" fontId="25" fillId="0" borderId="0" xfId="0" applyNumberFormat="1" applyFont="1" applyAlignment="1">
      <alignment horizontal="right" vertical="center" indent="1"/>
    </xf>
    <xf numFmtId="3" fontId="16" fillId="0" borderId="6" xfId="0" applyNumberFormat="1" applyFont="1" applyFill="1" applyBorder="1" applyAlignment="1">
      <alignment horizontal="left" vertical="center" indent="1"/>
    </xf>
    <xf numFmtId="3" fontId="15" fillId="0" borderId="7" xfId="0" applyNumberFormat="1" applyFont="1" applyBorder="1" applyAlignment="1">
      <alignment horizontal="center" vertical="center" wrapText="1"/>
    </xf>
    <xf numFmtId="3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1" fontId="15" fillId="3" borderId="4" xfId="0" applyNumberFormat="1" applyFont="1" applyFill="1" applyBorder="1" applyAlignment="1" applyProtection="1">
      <alignment horizontal="left" vertical="center" wrapText="1" indent="1"/>
      <protection locked="0"/>
    </xf>
    <xf numFmtId="3" fontId="27" fillId="3" borderId="4" xfId="0" applyNumberFormat="1" applyFont="1" applyFill="1" applyBorder="1" applyAlignment="1">
      <alignment horizontal="left" vertical="center" indent="1"/>
    </xf>
    <xf numFmtId="3" fontId="16" fillId="2" borderId="0" xfId="0" applyNumberFormat="1" applyFont="1" applyFill="1" applyBorder="1" applyAlignment="1">
      <alignment horizontal="left" vertical="center" wrapText="1" indent="1"/>
    </xf>
    <xf numFmtId="1" fontId="16" fillId="2" borderId="8" xfId="0" applyNumberFormat="1" applyFont="1" applyFill="1" applyBorder="1" applyAlignment="1">
      <alignment horizontal="center" vertical="center" wrapText="1"/>
    </xf>
    <xf numFmtId="1" fontId="16" fillId="0" borderId="0" xfId="0" applyNumberFormat="1" applyFont="1" applyFill="1" applyBorder="1" applyAlignment="1">
      <alignment horizontal="center" vertical="center"/>
    </xf>
    <xf numFmtId="3" fontId="16" fillId="0" borderId="5" xfId="0" applyNumberFormat="1" applyFont="1" applyFill="1" applyBorder="1" applyAlignment="1">
      <alignment horizontal="right" vertical="center" indent="4"/>
    </xf>
    <xf numFmtId="3" fontId="15" fillId="0" borderId="13" xfId="0" applyNumberFormat="1" applyFont="1" applyBorder="1" applyAlignment="1">
      <alignment horizontal="center" vertical="center" wrapText="1"/>
    </xf>
    <xf numFmtId="3" fontId="15" fillId="0" borderId="14" xfId="0" applyNumberFormat="1" applyFont="1" applyBorder="1" applyAlignment="1">
      <alignment horizontal="center" vertical="center" wrapText="1"/>
    </xf>
    <xf numFmtId="0" fontId="27" fillId="3" borderId="0" xfId="0" applyFont="1" applyFill="1" applyAlignment="1">
      <alignment horizontal="right" vertical="top" indent="1"/>
    </xf>
    <xf numFmtId="3" fontId="25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1" fontId="15" fillId="3" borderId="4" xfId="0" applyNumberFormat="1" applyFont="1" applyFill="1" applyBorder="1" applyAlignment="1" applyProtection="1">
      <alignment horizontal="center" vertical="center" wrapText="1"/>
      <protection locked="0"/>
    </xf>
    <xf numFmtId="3" fontId="15" fillId="0" borderId="3" xfId="0" applyNumberFormat="1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3" fontId="19" fillId="0" borderId="0" xfId="0" applyNumberFormat="1" applyFont="1" applyAlignment="1">
      <alignment horizontal="left" vertical="center" indent="1"/>
    </xf>
    <xf numFmtId="3" fontId="15" fillId="0" borderId="2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15" fillId="3" borderId="0" xfId="0" applyNumberFormat="1" applyFont="1" applyFill="1" applyAlignment="1">
      <alignment horizontal="left" vertical="center" indent="1"/>
    </xf>
    <xf numFmtId="3" fontId="15" fillId="3" borderId="0" xfId="0" applyNumberFormat="1" applyFont="1" applyFill="1" applyAlignment="1">
      <alignment horizontal="left" vertical="center"/>
    </xf>
    <xf numFmtId="3" fontId="15" fillId="0" borderId="0" xfId="0" applyNumberFormat="1" applyFont="1" applyAlignment="1">
      <alignment horizontal="left" vertical="center"/>
    </xf>
    <xf numFmtId="3" fontId="15" fillId="0" borderId="0" xfId="0" applyNumberFormat="1" applyFont="1" applyBorder="1" applyAlignment="1">
      <alignment horizontal="left" vertical="center"/>
    </xf>
    <xf numFmtId="0" fontId="23" fillId="0" borderId="0" xfId="0" applyFont="1" applyFill="1" applyBorder="1" applyAlignment="1">
      <alignment horizontal="right" vertical="center" indent="1"/>
    </xf>
    <xf numFmtId="3" fontId="15" fillId="0" borderId="0" xfId="0" applyNumberFormat="1" applyFont="1" applyFill="1" applyBorder="1" applyAlignment="1">
      <alignment horizontal="left" vertical="center"/>
    </xf>
    <xf numFmtId="3" fontId="15" fillId="0" borderId="0" xfId="0" applyNumberFormat="1" applyFont="1" applyFill="1" applyAlignment="1">
      <alignment horizontal="left" vertical="center"/>
    </xf>
    <xf numFmtId="0" fontId="27" fillId="0" borderId="10" xfId="0" applyFont="1" applyBorder="1" applyAlignment="1">
      <alignment horizontal="center" vertical="center"/>
    </xf>
    <xf numFmtId="3" fontId="15" fillId="0" borderId="12" xfId="0" applyNumberFormat="1" applyFont="1" applyFill="1" applyBorder="1" applyAlignment="1" applyProtection="1">
      <alignment horizontal="center" vertical="center" wrapText="1"/>
      <protection locked="0"/>
    </xf>
    <xf numFmtId="0" fontId="27" fillId="0" borderId="11" xfId="0" applyFont="1" applyBorder="1" applyAlignment="1">
      <alignment horizontal="center" vertical="center"/>
    </xf>
    <xf numFmtId="3" fontId="15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 wrapText="1"/>
    </xf>
    <xf numFmtId="3" fontId="25" fillId="0" borderId="0" xfId="0" applyNumberFormat="1" applyFont="1" applyAlignment="1">
      <alignment vertical="center" wrapText="1"/>
    </xf>
    <xf numFmtId="165" fontId="25" fillId="0" borderId="0" xfId="0" applyNumberFormat="1" applyFont="1" applyFill="1" applyBorder="1" applyAlignment="1">
      <alignment horizontal="right" vertical="center" indent="8"/>
    </xf>
    <xf numFmtId="165" fontId="16" fillId="0" borderId="0" xfId="0" applyNumberFormat="1" applyFont="1" applyFill="1" applyBorder="1" applyAlignment="1">
      <alignment horizontal="right" vertical="center" indent="8"/>
    </xf>
    <xf numFmtId="3" fontId="16" fillId="2" borderId="8" xfId="0" applyNumberFormat="1" applyFont="1" applyFill="1" applyBorder="1" applyAlignment="1">
      <alignment horizontal="right" vertical="center" wrapText="1" indent="4"/>
    </xf>
    <xf numFmtId="3" fontId="16" fillId="0" borderId="0" xfId="0" applyNumberFormat="1" applyFont="1" applyFill="1" applyBorder="1" applyAlignment="1">
      <alignment horizontal="right" vertical="center" indent="4"/>
    </xf>
    <xf numFmtId="3" fontId="16" fillId="2" borderId="0" xfId="0" applyNumberFormat="1" applyFont="1" applyFill="1" applyBorder="1" applyAlignment="1">
      <alignment horizontal="right" vertical="center" indent="4"/>
    </xf>
    <xf numFmtId="3" fontId="16" fillId="2" borderId="13" xfId="0" applyNumberFormat="1" applyFont="1" applyFill="1" applyBorder="1" applyAlignment="1">
      <alignment horizontal="right" vertical="center" wrapText="1" indent="4"/>
    </xf>
    <xf numFmtId="3" fontId="16" fillId="2" borderId="14" xfId="0" applyNumberFormat="1" applyFont="1" applyFill="1" applyBorder="1" applyAlignment="1">
      <alignment horizontal="right" vertical="center" wrapText="1" indent="4"/>
    </xf>
    <xf numFmtId="3" fontId="16" fillId="0" borderId="1" xfId="0" applyNumberFormat="1" applyFont="1" applyFill="1" applyBorder="1" applyAlignment="1">
      <alignment horizontal="right" vertical="center" indent="4"/>
    </xf>
    <xf numFmtId="3" fontId="16" fillId="2" borderId="1" xfId="0" applyNumberFormat="1" applyFont="1" applyFill="1" applyBorder="1" applyAlignment="1">
      <alignment horizontal="right" vertical="center" indent="4"/>
    </xf>
    <xf numFmtId="3" fontId="15" fillId="0" borderId="8" xfId="0" applyNumberFormat="1" applyFont="1" applyBorder="1" applyAlignment="1">
      <alignment horizontal="center" vertical="center" wrapText="1"/>
    </xf>
    <xf numFmtId="3" fontId="16" fillId="0" borderId="0" xfId="1" applyNumberFormat="1" applyFont="1" applyFill="1" applyBorder="1" applyAlignment="1">
      <alignment horizontal="left" vertical="top" wrapText="1"/>
    </xf>
    <xf numFmtId="0" fontId="16" fillId="0" borderId="0" xfId="1" applyFont="1" applyFill="1" applyBorder="1" applyAlignment="1">
      <alignment horizontal="left" vertical="top" wrapText="1"/>
    </xf>
    <xf numFmtId="0" fontId="26" fillId="0" borderId="0" xfId="0" applyFont="1" applyFill="1" applyAlignment="1">
      <alignment horizontal="left" vertical="center" indent="1"/>
    </xf>
    <xf numFmtId="3" fontId="25" fillId="0" borderId="0" xfId="0" applyNumberFormat="1" applyFont="1" applyFill="1" applyAlignment="1">
      <alignment horizontal="left" vertical="center" indent="1"/>
    </xf>
    <xf numFmtId="3" fontId="25" fillId="0" borderId="0" xfId="0" applyNumberFormat="1" applyFont="1" applyFill="1" applyAlignment="1">
      <alignment horizontal="left"/>
    </xf>
    <xf numFmtId="0" fontId="25" fillId="0" borderId="0" xfId="0" applyFont="1" applyFill="1" applyAlignment="1">
      <alignment horizontal="left" vertical="center"/>
    </xf>
    <xf numFmtId="0" fontId="26" fillId="0" borderId="0" xfId="0" applyFont="1"/>
    <xf numFmtId="0" fontId="25" fillId="0" borderId="0" xfId="0" applyFont="1" applyFill="1" applyAlignment="1">
      <alignment horizontal="left"/>
    </xf>
    <xf numFmtId="0" fontId="25" fillId="0" borderId="0" xfId="0" applyFont="1" applyFill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 wrapText="1"/>
    </xf>
    <xf numFmtId="0" fontId="25" fillId="0" borderId="0" xfId="0" applyFont="1" applyFill="1" applyAlignment="1">
      <alignment horizontal="left" vertical="center" wrapText="1"/>
    </xf>
    <xf numFmtId="3" fontId="25" fillId="0" borderId="0" xfId="0" applyNumberFormat="1" applyFont="1" applyAlignment="1">
      <alignment vertical="top"/>
    </xf>
    <xf numFmtId="0" fontId="13" fillId="0" borderId="0" xfId="0" applyFont="1" applyAlignment="1">
      <alignment horizontal="left" vertical="top" indent="1"/>
    </xf>
    <xf numFmtId="0" fontId="27" fillId="0" borderId="0" xfId="0" applyFont="1" applyAlignment="1">
      <alignment horizontal="right" vertical="top" indent="1"/>
    </xf>
    <xf numFmtId="0" fontId="16" fillId="0" borderId="0" xfId="0" applyFont="1" applyAlignment="1">
      <alignment horizontal="left" vertical="center" wrapText="1"/>
    </xf>
    <xf numFmtId="164" fontId="13" fillId="0" borderId="0" xfId="0" applyNumberFormat="1" applyFont="1"/>
    <xf numFmtId="0" fontId="13" fillId="3" borderId="0" xfId="0" applyFont="1" applyFill="1" applyAlignment="1">
      <alignment vertical="top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3" fontId="12" fillId="0" borderId="0" xfId="0" applyNumberFormat="1" applyFont="1" applyBorder="1" applyAlignment="1">
      <alignment vertical="center"/>
    </xf>
    <xf numFmtId="3" fontId="12" fillId="3" borderId="0" xfId="0" applyNumberFormat="1" applyFont="1" applyFill="1" applyAlignment="1">
      <alignment vertical="center"/>
    </xf>
    <xf numFmtId="0" fontId="12" fillId="3" borderId="0" xfId="0" applyFont="1" applyFill="1"/>
    <xf numFmtId="0" fontId="12" fillId="0" borderId="0" xfId="0" applyFont="1" applyFill="1"/>
    <xf numFmtId="0" fontId="12" fillId="0" borderId="0" xfId="0" applyFont="1"/>
    <xf numFmtId="3" fontId="30" fillId="0" borderId="0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 indent="1"/>
    </xf>
    <xf numFmtId="0" fontId="12" fillId="0" borderId="0" xfId="0" applyFont="1" applyAlignment="1">
      <alignment vertical="center"/>
    </xf>
    <xf numFmtId="3" fontId="12" fillId="0" borderId="0" xfId="0" applyNumberFormat="1" applyFont="1" applyAlignment="1">
      <alignment vertical="center"/>
    </xf>
    <xf numFmtId="3" fontId="12" fillId="0" borderId="0" xfId="0" applyNumberFormat="1" applyFont="1" applyBorder="1" applyAlignment="1">
      <alignment horizontal="right" vertical="center"/>
    </xf>
    <xf numFmtId="3" fontId="12" fillId="3" borderId="0" xfId="0" applyNumberFormat="1" applyFont="1" applyFill="1" applyAlignment="1">
      <alignment horizontal="right" vertical="center"/>
    </xf>
    <xf numFmtId="3" fontId="12" fillId="3" borderId="0" xfId="0" applyNumberFormat="1" applyFont="1" applyFill="1" applyAlignment="1">
      <alignment horizontal="right"/>
    </xf>
    <xf numFmtId="3" fontId="12" fillId="0" borderId="0" xfId="0" applyNumberFormat="1" applyFont="1" applyFill="1" applyAlignment="1">
      <alignment horizontal="right"/>
    </xf>
    <xf numFmtId="3" fontId="12" fillId="0" borderId="0" xfId="0" applyNumberFormat="1" applyFont="1" applyAlignment="1">
      <alignment horizontal="right"/>
    </xf>
    <xf numFmtId="0" fontId="33" fillId="0" borderId="0" xfId="1" applyFont="1" applyBorder="1" applyAlignment="1">
      <alignment horizontal="right" vertical="center" indent="1"/>
    </xf>
    <xf numFmtId="0" fontId="25" fillId="0" borderId="0" xfId="0" applyFont="1" applyFill="1" applyAlignment="1">
      <alignment horizontal="left" vertical="center"/>
    </xf>
    <xf numFmtId="3" fontId="16" fillId="0" borderId="0" xfId="1" applyNumberFormat="1" applyFont="1" applyFill="1" applyBorder="1" applyAlignment="1">
      <alignment horizontal="left" vertical="top" wrapText="1" indent="1"/>
    </xf>
    <xf numFmtId="0" fontId="16" fillId="0" borderId="0" xfId="1" applyFont="1" applyBorder="1" applyAlignment="1">
      <alignment horizontal="left" vertical="top" wrapText="1" indent="1"/>
    </xf>
    <xf numFmtId="1" fontId="16" fillId="3" borderId="1" xfId="0" applyNumberFormat="1" applyFont="1" applyFill="1" applyBorder="1" applyAlignment="1">
      <alignment horizontal="center" vertical="center"/>
    </xf>
    <xf numFmtId="3" fontId="16" fillId="3" borderId="5" xfId="0" applyNumberFormat="1" applyFont="1" applyFill="1" applyBorder="1" applyAlignment="1">
      <alignment horizontal="right" vertical="center" indent="4"/>
    </xf>
    <xf numFmtId="3" fontId="16" fillId="3" borderId="0" xfId="0" applyNumberFormat="1" applyFont="1" applyFill="1" applyBorder="1" applyAlignment="1">
      <alignment horizontal="right" vertical="center" indent="4"/>
    </xf>
    <xf numFmtId="3" fontId="16" fillId="3" borderId="1" xfId="0" applyNumberFormat="1" applyFont="1" applyFill="1" applyBorder="1" applyAlignment="1">
      <alignment horizontal="right" vertical="center" indent="4"/>
    </xf>
    <xf numFmtId="3" fontId="39" fillId="0" borderId="0" xfId="0" applyNumberFormat="1" applyFont="1" applyFill="1" applyBorder="1" applyAlignment="1">
      <alignment horizontal="right" vertical="center" indent="4"/>
    </xf>
    <xf numFmtId="0" fontId="10" fillId="2" borderId="14" xfId="0" applyFont="1" applyFill="1" applyBorder="1" applyAlignment="1">
      <alignment horizontal="center" vertical="center"/>
    </xf>
    <xf numFmtId="3" fontId="10" fillId="2" borderId="5" xfId="0" applyNumberFormat="1" applyFont="1" applyFill="1" applyBorder="1" applyAlignment="1">
      <alignment horizontal="center" vertical="center"/>
    </xf>
    <xf numFmtId="165" fontId="16" fillId="2" borderId="1" xfId="0" applyNumberFormat="1" applyFont="1" applyFill="1" applyBorder="1" applyAlignment="1">
      <alignment horizontal="center" vertical="center"/>
    </xf>
    <xf numFmtId="3" fontId="10" fillId="2" borderId="0" xfId="0" applyNumberFormat="1" applyFont="1" applyFill="1" applyBorder="1" applyAlignment="1">
      <alignment horizontal="center" vertical="center"/>
    </xf>
    <xf numFmtId="164" fontId="10" fillId="2" borderId="0" xfId="0" applyNumberFormat="1" applyFont="1" applyFill="1" applyBorder="1" applyAlignment="1">
      <alignment horizontal="center" vertical="center"/>
    </xf>
    <xf numFmtId="164" fontId="10" fillId="2" borderId="1" xfId="0" applyNumberFormat="1" applyFont="1" applyFill="1" applyBorder="1" applyAlignment="1">
      <alignment horizontal="center" vertical="center"/>
    </xf>
    <xf numFmtId="164" fontId="16" fillId="2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3" fontId="10" fillId="0" borderId="5" xfId="0" applyNumberFormat="1" applyFont="1" applyFill="1" applyBorder="1" applyAlignment="1">
      <alignment horizontal="center" vertical="center"/>
    </xf>
    <xf numFmtId="165" fontId="16" fillId="0" borderId="1" xfId="0" applyNumberFormat="1" applyFont="1" applyFill="1" applyBorder="1" applyAlignment="1">
      <alignment horizontal="center" vertical="center"/>
    </xf>
    <xf numFmtId="3" fontId="10" fillId="0" borderId="0" xfId="0" applyNumberFormat="1" applyFont="1" applyFill="1" applyBorder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164" fontId="10" fillId="0" borderId="1" xfId="0" applyNumberFormat="1" applyFont="1" applyFill="1" applyBorder="1" applyAlignment="1">
      <alignment horizontal="center" vertical="center"/>
    </xf>
    <xf numFmtId="164" fontId="16" fillId="0" borderId="0" xfId="0" applyNumberFormat="1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33" fillId="2" borderId="0" xfId="0" applyFont="1" applyFill="1" applyBorder="1" applyAlignment="1">
      <alignment horizontal="right" vertical="center" indent="2"/>
    </xf>
    <xf numFmtId="3" fontId="33" fillId="2" borderId="0" xfId="0" applyNumberFormat="1" applyFont="1" applyFill="1" applyBorder="1" applyAlignment="1">
      <alignment horizontal="left" vertical="center" indent="1"/>
    </xf>
    <xf numFmtId="3" fontId="15" fillId="0" borderId="3" xfId="0" applyNumberFormat="1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vertical="center"/>
    </xf>
    <xf numFmtId="0" fontId="0" fillId="0" borderId="0" xfId="0" applyAlignment="1">
      <alignment vertical="center" wrapText="1"/>
    </xf>
    <xf numFmtId="0" fontId="16" fillId="0" borderId="0" xfId="0" applyFont="1" applyAlignment="1">
      <alignment vertical="center" wrapText="1"/>
    </xf>
    <xf numFmtId="0" fontId="33" fillId="0" borderId="0" xfId="1" applyFont="1" applyBorder="1" applyAlignment="1">
      <alignment horizontal="right" vertical="center" indent="1"/>
    </xf>
    <xf numFmtId="0" fontId="33" fillId="0" borderId="0" xfId="1" applyFont="1" applyBorder="1" applyAlignment="1">
      <alignment horizontal="right" vertical="center" indent="1"/>
    </xf>
    <xf numFmtId="0" fontId="27" fillId="0" borderId="3" xfId="0" applyFont="1" applyBorder="1" applyAlignment="1">
      <alignment horizontal="left" vertical="center" wrapText="1" indent="1"/>
    </xf>
    <xf numFmtId="3" fontId="15" fillId="0" borderId="3" xfId="0" quotePrefix="1" applyNumberFormat="1" applyFont="1" applyBorder="1" applyAlignment="1">
      <alignment horizontal="center" vertical="center" wrapText="1"/>
    </xf>
    <xf numFmtId="3" fontId="15" fillId="0" borderId="0" xfId="0" applyNumberFormat="1" applyFont="1" applyFill="1" applyBorder="1" applyAlignment="1">
      <alignment horizontal="left" vertical="center" wrapText="1" indent="1"/>
    </xf>
    <xf numFmtId="164" fontId="16" fillId="0" borderId="0" xfId="0" applyNumberFormat="1" applyFont="1" applyFill="1" applyBorder="1" applyAlignment="1">
      <alignment horizontal="center" vertical="center" wrapText="1"/>
    </xf>
    <xf numFmtId="9" fontId="16" fillId="2" borderId="0" xfId="0" applyNumberFormat="1" applyFont="1" applyFill="1" applyBorder="1" applyAlignment="1">
      <alignment horizontal="right" vertical="center" wrapText="1" indent="8"/>
    </xf>
    <xf numFmtId="3" fontId="16" fillId="0" borderId="0" xfId="0" applyNumberFormat="1" applyFont="1" applyFill="1" applyBorder="1" applyAlignment="1">
      <alignment horizontal="left" vertical="center" wrapText="1" indent="1"/>
    </xf>
    <xf numFmtId="9" fontId="16" fillId="0" borderId="0" xfId="0" applyNumberFormat="1" applyFont="1" applyFill="1" applyBorder="1" applyAlignment="1">
      <alignment horizontal="right" vertical="center" wrapText="1" indent="8"/>
    </xf>
    <xf numFmtId="164" fontId="7" fillId="2" borderId="0" xfId="0" applyNumberFormat="1" applyFont="1" applyFill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wrapText="1" indent="1"/>
    </xf>
    <xf numFmtId="164" fontId="16" fillId="0" borderId="8" xfId="0" applyNumberFormat="1" applyFont="1" applyFill="1" applyBorder="1" applyAlignment="1">
      <alignment horizontal="right" vertical="center" wrapText="1" indent="8"/>
    </xf>
    <xf numFmtId="164" fontId="7" fillId="0" borderId="0" xfId="0" applyNumberFormat="1" applyFont="1" applyFill="1" applyAlignment="1">
      <alignment horizontal="center" vertical="center"/>
    </xf>
    <xf numFmtId="3" fontId="15" fillId="0" borderId="8" xfId="0" applyNumberFormat="1" applyFont="1" applyFill="1" applyBorder="1" applyAlignment="1">
      <alignment horizontal="left" vertical="center" indent="1"/>
    </xf>
    <xf numFmtId="164" fontId="16" fillId="0" borderId="8" xfId="0" applyNumberFormat="1" applyFont="1" applyFill="1" applyBorder="1" applyAlignment="1">
      <alignment horizontal="right" vertical="center" indent="8"/>
    </xf>
    <xf numFmtId="9" fontId="16" fillId="2" borderId="0" xfId="0" applyNumberFormat="1" applyFont="1" applyFill="1" applyBorder="1" applyAlignment="1">
      <alignment horizontal="right" vertical="center" indent="8"/>
    </xf>
    <xf numFmtId="9" fontId="16" fillId="0" borderId="0" xfId="0" applyNumberFormat="1" applyFont="1" applyFill="1" applyBorder="1" applyAlignment="1">
      <alignment horizontal="right" vertical="center" indent="8"/>
    </xf>
    <xf numFmtId="164" fontId="7" fillId="0" borderId="6" xfId="0" applyNumberFormat="1" applyFont="1" applyFill="1" applyBorder="1" applyAlignment="1">
      <alignment horizontal="center" vertical="center"/>
    </xf>
    <xf numFmtId="0" fontId="7" fillId="0" borderId="0" xfId="0" applyFont="1"/>
    <xf numFmtId="164" fontId="7" fillId="0" borderId="0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Border="1" applyAlignment="1">
      <alignment horizontal="left" vertical="center" indent="1"/>
    </xf>
    <xf numFmtId="164" fontId="16" fillId="0" borderId="0" xfId="0" applyNumberFormat="1" applyFont="1" applyFill="1" applyBorder="1" applyAlignment="1">
      <alignment horizontal="right" vertical="center" indent="8"/>
    </xf>
    <xf numFmtId="3" fontId="16" fillId="0" borderId="3" xfId="0" applyNumberFormat="1" applyFont="1" applyFill="1" applyBorder="1" applyAlignment="1">
      <alignment horizontal="left" vertical="center" indent="1"/>
    </xf>
    <xf numFmtId="164" fontId="7" fillId="0" borderId="3" xfId="0" applyNumberFormat="1" applyFont="1" applyFill="1" applyBorder="1" applyAlignment="1">
      <alignment horizontal="center" vertical="center"/>
    </xf>
    <xf numFmtId="0" fontId="7" fillId="0" borderId="0" xfId="0" applyFont="1" applyFill="1"/>
    <xf numFmtId="3" fontId="16" fillId="2" borderId="0" xfId="0" applyNumberFormat="1" applyFont="1" applyFill="1" applyBorder="1" applyAlignment="1">
      <alignment horizontal="right" vertical="center" wrapText="1" indent="1"/>
    </xf>
    <xf numFmtId="3" fontId="16" fillId="2" borderId="0" xfId="0" applyNumberFormat="1" applyFont="1" applyFill="1" applyBorder="1" applyAlignment="1">
      <alignment vertical="center"/>
    </xf>
    <xf numFmtId="3" fontId="16" fillId="0" borderId="0" xfId="0" applyNumberFormat="1" applyFont="1" applyFill="1" applyBorder="1" applyAlignment="1">
      <alignment horizontal="right" vertical="center" indent="1"/>
    </xf>
    <xf numFmtId="3" fontId="16" fillId="0" borderId="0" xfId="0" applyNumberFormat="1" applyFont="1" applyBorder="1" applyAlignment="1">
      <alignment vertical="center"/>
    </xf>
    <xf numFmtId="3" fontId="16" fillId="2" borderId="0" xfId="0" applyNumberFormat="1" applyFont="1" applyFill="1" applyBorder="1" applyAlignment="1">
      <alignment horizontal="right" vertical="center" indent="1"/>
    </xf>
    <xf numFmtId="3" fontId="16" fillId="0" borderId="0" xfId="0" applyNumberFormat="1" applyFont="1" applyBorder="1" applyAlignment="1">
      <alignment horizontal="left" vertical="center"/>
    </xf>
    <xf numFmtId="3" fontId="16" fillId="2" borderId="0" xfId="0" applyNumberFormat="1" applyFont="1" applyFill="1" applyBorder="1" applyAlignment="1">
      <alignment horizontal="left" vertical="center"/>
    </xf>
    <xf numFmtId="1" fontId="16" fillId="3" borderId="0" xfId="0" applyNumberFormat="1" applyFont="1" applyFill="1" applyBorder="1" applyAlignment="1">
      <alignment horizontal="center" vertical="center"/>
    </xf>
    <xf numFmtId="3" fontId="16" fillId="3" borderId="0" xfId="0" applyNumberFormat="1" applyFont="1" applyFill="1" applyBorder="1" applyAlignment="1">
      <alignment horizontal="right" vertical="center" indent="1"/>
    </xf>
    <xf numFmtId="3" fontId="16" fillId="3" borderId="0" xfId="0" applyNumberFormat="1" applyFont="1" applyFill="1" applyBorder="1" applyAlignment="1">
      <alignment vertical="center"/>
    </xf>
    <xf numFmtId="3" fontId="2" fillId="3" borderId="0" xfId="0" applyNumberFormat="1" applyFont="1" applyFill="1" applyAlignment="1">
      <alignment horizontal="center" vertical="center"/>
    </xf>
    <xf numFmtId="3" fontId="25" fillId="3" borderId="0" xfId="0" applyNumberFormat="1" applyFont="1" applyFill="1" applyAlignment="1">
      <alignment horizontal="center" vertical="center"/>
    </xf>
    <xf numFmtId="0" fontId="13" fillId="3" borderId="0" xfId="0" applyFont="1" applyFill="1" applyAlignment="1">
      <alignment horizontal="center" vertical="top"/>
    </xf>
    <xf numFmtId="0" fontId="25" fillId="3" borderId="0" xfId="0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/>
    </xf>
    <xf numFmtId="0" fontId="0" fillId="3" borderId="0" xfId="0" applyFill="1" applyBorder="1"/>
    <xf numFmtId="165" fontId="41" fillId="0" borderId="0" xfId="0" applyNumberFormat="1" applyFont="1" applyFill="1" applyAlignment="1">
      <alignment horizontal="right" vertical="center" indent="8"/>
    </xf>
    <xf numFmtId="165" fontId="41" fillId="0" borderId="0" xfId="0" applyNumberFormat="1" applyFont="1" applyFill="1" applyBorder="1" applyAlignment="1">
      <alignment horizontal="right" vertical="center" indent="8"/>
    </xf>
    <xf numFmtId="0" fontId="36" fillId="0" borderId="0" xfId="0" applyFont="1" applyFill="1" applyBorder="1" applyAlignment="1">
      <alignment horizontal="center"/>
    </xf>
    <xf numFmtId="3" fontId="17" fillId="0" borderId="0" xfId="10" applyNumberFormat="1" applyFont="1" applyFill="1" applyBorder="1" applyAlignment="1">
      <alignment horizontal="right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>
      <alignment horizontal="left" vertical="center" indent="1"/>
    </xf>
    <xf numFmtId="0" fontId="0" fillId="0" borderId="0" xfId="0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indent="1"/>
    </xf>
    <xf numFmtId="0" fontId="25" fillId="0" borderId="0" xfId="0" applyFont="1" applyFill="1" applyBorder="1" applyAlignment="1">
      <alignment horizontal="left" vertical="center"/>
    </xf>
    <xf numFmtId="14" fontId="25" fillId="0" borderId="0" xfId="0" applyNumberFormat="1" applyFont="1" applyFill="1" applyBorder="1" applyAlignment="1">
      <alignment horizontal="left" vertical="center"/>
    </xf>
    <xf numFmtId="0" fontId="33" fillId="0" borderId="0" xfId="0" applyFont="1" applyFill="1" applyBorder="1" applyAlignment="1">
      <alignment horizontal="left" vertical="center" indent="1"/>
    </xf>
    <xf numFmtId="165" fontId="42" fillId="0" borderId="0" xfId="0" applyNumberFormat="1" applyFont="1" applyFill="1" applyBorder="1" applyAlignment="1">
      <alignment horizontal="right" vertical="center" indent="8"/>
    </xf>
    <xf numFmtId="0" fontId="41" fillId="0" borderId="0" xfId="0" applyFont="1"/>
    <xf numFmtId="165" fontId="41" fillId="0" borderId="0" xfId="0" applyNumberFormat="1" applyFont="1"/>
    <xf numFmtId="0" fontId="42" fillId="0" borderId="0" xfId="0" applyFont="1"/>
    <xf numFmtId="0" fontId="44" fillId="0" borderId="0" xfId="0" applyFont="1" applyAlignment="1">
      <alignment horizontal="left" vertical="center" indent="1"/>
    </xf>
    <xf numFmtId="165" fontId="41" fillId="0" borderId="0" xfId="0" applyNumberFormat="1" applyFont="1" applyAlignment="1">
      <alignment horizontal="right" vertical="center"/>
    </xf>
    <xf numFmtId="0" fontId="25" fillId="0" borderId="0" xfId="0" applyFont="1" applyFill="1" applyBorder="1" applyAlignment="1">
      <alignment horizontal="right" vertical="center" indent="2"/>
    </xf>
    <xf numFmtId="3" fontId="8" fillId="0" borderId="0" xfId="0" applyNumberFormat="1" applyFont="1" applyFill="1" applyBorder="1" applyAlignment="1" applyProtection="1">
      <alignment horizontal="left" vertical="center" indent="1"/>
      <protection locked="0"/>
    </xf>
    <xf numFmtId="164" fontId="16" fillId="0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Fill="1" applyBorder="1" applyAlignment="1">
      <alignment horizontal="left" vertical="center" indent="1"/>
    </xf>
    <xf numFmtId="3" fontId="5" fillId="0" borderId="0" xfId="0" applyNumberFormat="1" applyFont="1" applyFill="1" applyBorder="1" applyAlignment="1">
      <alignment horizontal="left" vertical="center" indent="1"/>
    </xf>
    <xf numFmtId="0" fontId="33" fillId="0" borderId="0" xfId="0" applyFont="1" applyFill="1" applyBorder="1" applyAlignment="1">
      <alignment horizontal="right" vertical="center" indent="2"/>
    </xf>
    <xf numFmtId="3" fontId="33" fillId="0" borderId="0" xfId="0" applyNumberFormat="1" applyFont="1" applyFill="1" applyBorder="1" applyAlignment="1">
      <alignment horizontal="left" vertical="center" indent="1"/>
    </xf>
    <xf numFmtId="164" fontId="33" fillId="0" borderId="0" xfId="0" applyNumberFormat="1" applyFont="1" applyFill="1" applyBorder="1" applyAlignment="1">
      <alignment horizontal="right" vertical="center" indent="5"/>
    </xf>
    <xf numFmtId="0" fontId="16" fillId="0" borderId="0" xfId="0" applyFont="1" applyFill="1" applyBorder="1" applyAlignment="1">
      <alignment horizontal="right" vertical="center" indent="2"/>
    </xf>
    <xf numFmtId="3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1" fontId="15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" fontId="15" fillId="0" borderId="0" xfId="0" applyNumberFormat="1" applyFont="1" applyFill="1" applyBorder="1" applyAlignment="1" applyProtection="1">
      <alignment horizontal="center" vertical="center" wrapText="1"/>
      <protection locked="0"/>
    </xf>
    <xf numFmtId="3" fontId="25" fillId="0" borderId="0" xfId="0" applyNumberFormat="1" applyFont="1" applyFill="1" applyBorder="1" applyAlignment="1">
      <alignment vertical="center"/>
    </xf>
    <xf numFmtId="0" fontId="0" fillId="0" borderId="0" xfId="0" applyFill="1" applyBorder="1"/>
    <xf numFmtId="3" fontId="30" fillId="0" borderId="0" xfId="0" applyNumberFormat="1" applyFont="1" applyFill="1" applyAlignment="1">
      <alignment horizontal="center" vertical="center"/>
    </xf>
    <xf numFmtId="164" fontId="16" fillId="2" borderId="16" xfId="0" applyNumberFormat="1" applyFont="1" applyFill="1" applyBorder="1" applyAlignment="1">
      <alignment horizontal="right" vertical="center" wrapText="1" indent="3"/>
    </xf>
    <xf numFmtId="164" fontId="16" fillId="2" borderId="5" xfId="0" applyNumberFormat="1" applyFont="1" applyFill="1" applyBorder="1" applyAlignment="1">
      <alignment horizontal="right" vertical="center" wrapText="1" indent="3"/>
    </xf>
    <xf numFmtId="164" fontId="16" fillId="2" borderId="0" xfId="0" applyNumberFormat="1" applyFont="1" applyFill="1" applyBorder="1" applyAlignment="1">
      <alignment horizontal="right" vertical="center" wrapText="1" indent="3"/>
    </xf>
    <xf numFmtId="164" fontId="16" fillId="2" borderId="1" xfId="0" applyNumberFormat="1" applyFont="1" applyFill="1" applyBorder="1" applyAlignment="1">
      <alignment horizontal="right" vertical="center" wrapText="1" indent="3"/>
    </xf>
    <xf numFmtId="164" fontId="16" fillId="2" borderId="0" xfId="0" applyNumberFormat="1" applyFont="1" applyFill="1" applyBorder="1" applyAlignment="1">
      <alignment horizontal="right" vertical="center" wrapText="1" indent="2"/>
    </xf>
    <xf numFmtId="164" fontId="16" fillId="0" borderId="16" xfId="0" applyNumberFormat="1" applyFont="1" applyFill="1" applyBorder="1" applyAlignment="1">
      <alignment horizontal="right" vertical="center" indent="3"/>
    </xf>
    <xf numFmtId="164" fontId="16" fillId="0" borderId="5" xfId="0" applyNumberFormat="1" applyFont="1" applyFill="1" applyBorder="1" applyAlignment="1">
      <alignment horizontal="right" vertical="center" indent="3"/>
    </xf>
    <xf numFmtId="164" fontId="16" fillId="0" borderId="0" xfId="0" applyNumberFormat="1" applyFont="1" applyFill="1" applyBorder="1" applyAlignment="1">
      <alignment horizontal="right" vertical="center" indent="3"/>
    </xf>
    <xf numFmtId="164" fontId="16" fillId="0" borderId="1" xfId="0" applyNumberFormat="1" applyFont="1" applyFill="1" applyBorder="1" applyAlignment="1">
      <alignment horizontal="right" vertical="center" indent="3"/>
    </xf>
    <xf numFmtId="164" fontId="16" fillId="0" borderId="0" xfId="0" applyNumberFormat="1" applyFont="1" applyFill="1" applyBorder="1" applyAlignment="1">
      <alignment horizontal="right" vertical="center" indent="2"/>
    </xf>
    <xf numFmtId="164" fontId="16" fillId="2" borderId="16" xfId="0" applyNumberFormat="1" applyFont="1" applyFill="1" applyBorder="1" applyAlignment="1">
      <alignment horizontal="right" vertical="center" indent="3"/>
    </xf>
    <xf numFmtId="164" fontId="16" fillId="2" borderId="5" xfId="0" applyNumberFormat="1" applyFont="1" applyFill="1" applyBorder="1" applyAlignment="1">
      <alignment horizontal="right" vertical="center" indent="3"/>
    </xf>
    <xf numFmtId="164" fontId="16" fillId="2" borderId="0" xfId="0" applyNumberFormat="1" applyFont="1" applyFill="1" applyBorder="1" applyAlignment="1">
      <alignment horizontal="right" vertical="center" indent="3"/>
    </xf>
    <xf numFmtId="164" fontId="16" fillId="2" borderId="1" xfId="0" applyNumberFormat="1" applyFont="1" applyFill="1" applyBorder="1" applyAlignment="1">
      <alignment horizontal="right" vertical="center" indent="3"/>
    </xf>
    <xf numFmtId="164" fontId="16" fillId="2" borderId="0" xfId="0" applyNumberFormat="1" applyFont="1" applyFill="1" applyBorder="1" applyAlignment="1">
      <alignment horizontal="right" vertical="center" indent="2"/>
    </xf>
    <xf numFmtId="3" fontId="16" fillId="0" borderId="17" xfId="0" applyNumberFormat="1" applyFont="1" applyFill="1" applyBorder="1" applyAlignment="1">
      <alignment horizontal="right" vertical="center" indent="3"/>
    </xf>
    <xf numFmtId="3" fontId="16" fillId="0" borderId="9" xfId="0" applyNumberFormat="1" applyFont="1" applyFill="1" applyBorder="1" applyAlignment="1">
      <alignment horizontal="right" vertical="center" indent="3"/>
    </xf>
    <xf numFmtId="3" fontId="16" fillId="0" borderId="6" xfId="0" applyNumberFormat="1" applyFont="1" applyFill="1" applyBorder="1" applyAlignment="1">
      <alignment horizontal="right" vertical="center" indent="3"/>
    </xf>
    <xf numFmtId="3" fontId="16" fillId="0" borderId="15" xfId="0" applyNumberFormat="1" applyFont="1" applyFill="1" applyBorder="1" applyAlignment="1">
      <alignment horizontal="right" vertical="center" indent="3"/>
    </xf>
    <xf numFmtId="3" fontId="16" fillId="0" borderId="6" xfId="0" applyNumberFormat="1" applyFont="1" applyFill="1" applyBorder="1" applyAlignment="1">
      <alignment horizontal="right" vertical="center" indent="2"/>
    </xf>
    <xf numFmtId="3" fontId="16" fillId="3" borderId="0" xfId="0" applyNumberFormat="1" applyFont="1" applyFill="1" applyBorder="1" applyAlignment="1">
      <alignment horizontal="left" vertical="center" indent="1"/>
    </xf>
    <xf numFmtId="3" fontId="16" fillId="2" borderId="25" xfId="0" applyNumberFormat="1" applyFont="1" applyFill="1" applyBorder="1" applyAlignment="1">
      <alignment horizontal="right" vertical="center" indent="2"/>
    </xf>
    <xf numFmtId="3" fontId="16" fillId="2" borderId="5" xfId="0" applyNumberFormat="1" applyFont="1" applyFill="1" applyBorder="1" applyAlignment="1">
      <alignment horizontal="right" vertical="center" indent="2"/>
    </xf>
    <xf numFmtId="3" fontId="16" fillId="2" borderId="0" xfId="0" applyNumberFormat="1" applyFont="1" applyFill="1" applyBorder="1" applyAlignment="1">
      <alignment horizontal="right" vertical="center" indent="2"/>
    </xf>
    <xf numFmtId="3" fontId="16" fillId="2" borderId="1" xfId="0" applyNumberFormat="1" applyFont="1" applyFill="1" applyBorder="1" applyAlignment="1">
      <alignment horizontal="right" vertical="center" indent="2"/>
    </xf>
    <xf numFmtId="164" fontId="16" fillId="0" borderId="16" xfId="0" applyNumberFormat="1" applyFont="1" applyFill="1" applyBorder="1" applyAlignment="1">
      <alignment horizontal="right" vertical="center" indent="2"/>
    </xf>
    <xf numFmtId="164" fontId="16" fillId="0" borderId="5" xfId="0" applyNumberFormat="1" applyFont="1" applyFill="1" applyBorder="1" applyAlignment="1">
      <alignment horizontal="right" vertical="center" indent="2"/>
    </xf>
    <xf numFmtId="164" fontId="16" fillId="0" borderId="1" xfId="0" applyNumberFormat="1" applyFont="1" applyFill="1" applyBorder="1" applyAlignment="1">
      <alignment horizontal="right" vertical="center" indent="2"/>
    </xf>
    <xf numFmtId="164" fontId="16" fillId="2" borderId="16" xfId="0" applyNumberFormat="1" applyFont="1" applyFill="1" applyBorder="1" applyAlignment="1">
      <alignment horizontal="right" vertical="center" indent="2"/>
    </xf>
    <xf numFmtId="164" fontId="16" fillId="2" borderId="5" xfId="0" applyNumberFormat="1" applyFont="1" applyFill="1" applyBorder="1" applyAlignment="1">
      <alignment horizontal="right" vertical="center" indent="2"/>
    </xf>
    <xf numFmtId="164" fontId="16" fillId="2" borderId="1" xfId="0" applyNumberFormat="1" applyFont="1" applyFill="1" applyBorder="1" applyAlignment="1">
      <alignment horizontal="right" vertical="center" indent="2"/>
    </xf>
    <xf numFmtId="3" fontId="16" fillId="0" borderId="16" xfId="0" applyNumberFormat="1" applyFont="1" applyFill="1" applyBorder="1" applyAlignment="1">
      <alignment horizontal="right" vertical="center" indent="2"/>
    </xf>
    <xf numFmtId="3" fontId="16" fillId="0" borderId="5" xfId="0" applyNumberFormat="1" applyFont="1" applyFill="1" applyBorder="1" applyAlignment="1">
      <alignment horizontal="right" vertical="center" indent="2"/>
    </xf>
    <xf numFmtId="3" fontId="16" fillId="0" borderId="0" xfId="0" applyNumberFormat="1" applyFont="1" applyFill="1" applyBorder="1" applyAlignment="1">
      <alignment horizontal="right" vertical="center" indent="2"/>
    </xf>
    <xf numFmtId="3" fontId="16" fillId="0" borderId="1" xfId="0" applyNumberFormat="1" applyFont="1" applyFill="1" applyBorder="1" applyAlignment="1">
      <alignment horizontal="right" vertical="center" indent="2"/>
    </xf>
    <xf numFmtId="3" fontId="16" fillId="0" borderId="17" xfId="0" applyNumberFormat="1" applyFont="1" applyFill="1" applyBorder="1" applyAlignment="1">
      <alignment horizontal="right" vertical="center" indent="2"/>
    </xf>
    <xf numFmtId="3" fontId="16" fillId="0" borderId="9" xfId="0" applyNumberFormat="1" applyFont="1" applyFill="1" applyBorder="1" applyAlignment="1">
      <alignment horizontal="right" vertical="center" indent="2"/>
    </xf>
    <xf numFmtId="3" fontId="16" fillId="0" borderId="15" xfId="0" applyNumberFormat="1" applyFont="1" applyFill="1" applyBorder="1" applyAlignment="1">
      <alignment horizontal="right" vertical="center" indent="2"/>
    </xf>
    <xf numFmtId="1" fontId="16" fillId="2" borderId="6" xfId="0" applyNumberFormat="1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right" vertical="center" indent="4"/>
    </xf>
    <xf numFmtId="3" fontId="16" fillId="2" borderId="6" xfId="0" applyNumberFormat="1" applyFont="1" applyFill="1" applyBorder="1" applyAlignment="1">
      <alignment horizontal="right" vertical="center" indent="4"/>
    </xf>
    <xf numFmtId="3" fontId="16" fillId="2" borderId="15" xfId="0" applyNumberFormat="1" applyFont="1" applyFill="1" applyBorder="1" applyAlignment="1">
      <alignment horizontal="right" vertical="center" indent="4"/>
    </xf>
    <xf numFmtId="0" fontId="16" fillId="2" borderId="6" xfId="0" applyFont="1" applyFill="1" applyBorder="1" applyAlignment="1">
      <alignment horizontal="center" vertical="center"/>
    </xf>
    <xf numFmtId="3" fontId="16" fillId="2" borderId="9" xfId="0" applyNumberFormat="1" applyFont="1" applyFill="1" applyBorder="1" applyAlignment="1">
      <alignment horizontal="center" vertical="center"/>
    </xf>
    <xf numFmtId="165" fontId="16" fillId="2" borderId="15" xfId="0" applyNumberFormat="1" applyFont="1" applyFill="1" applyBorder="1" applyAlignment="1">
      <alignment horizontal="center" vertical="center"/>
    </xf>
    <xf numFmtId="3" fontId="16" fillId="2" borderId="6" xfId="0" applyNumberFormat="1" applyFont="1" applyFill="1" applyBorder="1" applyAlignment="1">
      <alignment horizontal="center" vertical="center"/>
    </xf>
    <xf numFmtId="164" fontId="16" fillId="2" borderId="6" xfId="0" applyNumberFormat="1" applyFont="1" applyFill="1" applyBorder="1" applyAlignment="1">
      <alignment horizontal="center" vertical="center"/>
    </xf>
    <xf numFmtId="164" fontId="16" fillId="2" borderId="15" xfId="0" applyNumberFormat="1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right" vertical="center" indent="2"/>
    </xf>
    <xf numFmtId="3" fontId="16" fillId="2" borderId="0" xfId="0" applyNumberFormat="1" applyFont="1" applyFill="1" applyBorder="1" applyAlignment="1" applyProtection="1">
      <alignment horizontal="left" vertical="center" indent="1"/>
      <protection locked="0"/>
    </xf>
    <xf numFmtId="164" fontId="16" fillId="2" borderId="0" xfId="0" applyNumberFormat="1" applyFont="1" applyFill="1" applyBorder="1" applyAlignment="1">
      <alignment horizontal="right" vertical="center" indent="5"/>
    </xf>
    <xf numFmtId="0" fontId="16" fillId="3" borderId="0" xfId="0" applyFont="1" applyFill="1" applyBorder="1" applyAlignment="1">
      <alignment horizontal="right" vertical="center" indent="2"/>
    </xf>
    <xf numFmtId="164" fontId="16" fillId="3" borderId="0" xfId="0" applyNumberFormat="1" applyFont="1" applyFill="1" applyBorder="1" applyAlignment="1">
      <alignment horizontal="right" vertical="center" indent="5"/>
    </xf>
    <xf numFmtId="0" fontId="16" fillId="3" borderId="6" xfId="0" applyFont="1" applyFill="1" applyBorder="1" applyAlignment="1">
      <alignment horizontal="right" vertical="center" indent="2"/>
    </xf>
    <xf numFmtId="3" fontId="16" fillId="3" borderId="6" xfId="0" applyNumberFormat="1" applyFont="1" applyFill="1" applyBorder="1" applyAlignment="1">
      <alignment horizontal="left" vertical="center" indent="1"/>
    </xf>
    <xf numFmtId="164" fontId="16" fillId="3" borderId="6" xfId="0" applyNumberFormat="1" applyFont="1" applyFill="1" applyBorder="1" applyAlignment="1">
      <alignment horizontal="right" vertical="center" indent="5"/>
    </xf>
    <xf numFmtId="164" fontId="33" fillId="2" borderId="0" xfId="0" applyNumberFormat="1" applyFont="1" applyFill="1" applyBorder="1" applyAlignment="1">
      <alignment horizontal="right" vertical="center" indent="5"/>
    </xf>
    <xf numFmtId="165" fontId="33" fillId="2" borderId="0" xfId="0" applyNumberFormat="1" applyFont="1" applyFill="1" applyBorder="1" applyAlignment="1">
      <alignment horizontal="right" vertical="center" indent="8"/>
    </xf>
    <xf numFmtId="165" fontId="33" fillId="2" borderId="0" xfId="0" applyNumberFormat="1" applyFont="1" applyFill="1" applyAlignment="1">
      <alignment horizontal="right" vertical="center" indent="8"/>
    </xf>
    <xf numFmtId="165" fontId="16" fillId="0" borderId="0" xfId="0" applyNumberFormat="1" applyFont="1" applyFill="1" applyAlignment="1">
      <alignment horizontal="right" vertical="center" indent="8"/>
    </xf>
    <xf numFmtId="0" fontId="16" fillId="2" borderId="0" xfId="0" applyFont="1" applyFill="1" applyBorder="1" applyAlignment="1">
      <alignment horizontal="left" vertical="center" indent="1"/>
    </xf>
    <xf numFmtId="165" fontId="16" fillId="2" borderId="0" xfId="0" applyNumberFormat="1" applyFont="1" applyFill="1" applyBorder="1" applyAlignment="1">
      <alignment horizontal="right" vertical="center" indent="8"/>
    </xf>
    <xf numFmtId="165" fontId="16" fillId="2" borderId="0" xfId="0" applyNumberFormat="1" applyFont="1" applyFill="1" applyAlignment="1">
      <alignment horizontal="right" vertical="center" indent="8"/>
    </xf>
    <xf numFmtId="0" fontId="16" fillId="2" borderId="6" xfId="0" applyFont="1" applyFill="1" applyBorder="1" applyAlignment="1">
      <alignment horizontal="left" vertical="center" indent="1"/>
    </xf>
    <xf numFmtId="165" fontId="16" fillId="2" borderId="6" xfId="0" applyNumberFormat="1" applyFont="1" applyFill="1" applyBorder="1" applyAlignment="1">
      <alignment horizontal="right" vertical="center" indent="8"/>
    </xf>
    <xf numFmtId="3" fontId="16" fillId="2" borderId="9" xfId="0" applyNumberFormat="1" applyFont="1" applyFill="1" applyBorder="1" applyAlignment="1">
      <alignment horizontal="right" vertical="center" indent="1"/>
    </xf>
    <xf numFmtId="3" fontId="16" fillId="2" borderId="6" xfId="0" applyNumberFormat="1" applyFont="1" applyFill="1" applyBorder="1" applyAlignment="1">
      <alignment vertical="center"/>
    </xf>
    <xf numFmtId="3" fontId="16" fillId="2" borderId="6" xfId="0" applyNumberFormat="1" applyFont="1" applyFill="1" applyBorder="1" applyAlignment="1">
      <alignment horizontal="right" vertical="center" indent="1"/>
    </xf>
    <xf numFmtId="0" fontId="23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right" vertical="center" wrapText="1" indent="1"/>
    </xf>
    <xf numFmtId="0" fontId="16" fillId="0" borderId="0" xfId="0" quotePrefix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top"/>
    </xf>
    <xf numFmtId="0" fontId="15" fillId="0" borderId="0" xfId="0" applyFont="1" applyFill="1" applyAlignment="1">
      <alignment horizontal="left" vertical="top" indent="1"/>
    </xf>
    <xf numFmtId="0" fontId="16" fillId="0" borderId="0" xfId="0" applyFont="1" applyFill="1" applyAlignment="1">
      <alignment horizontal="left" vertical="center" indent="1"/>
    </xf>
    <xf numFmtId="3" fontId="45" fillId="0" borderId="0" xfId="0" applyNumberFormat="1" applyFont="1" applyFill="1" applyAlignment="1">
      <alignment horizontal="right" vertical="center" wrapText="1" indent="1"/>
    </xf>
    <xf numFmtId="0" fontId="16" fillId="0" borderId="0" xfId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3" fontId="16" fillId="0" borderId="0" xfId="0" applyNumberFormat="1" applyFont="1" applyFill="1" applyAlignment="1">
      <alignment horizontal="right" vertical="center" indent="1"/>
    </xf>
    <xf numFmtId="3" fontId="16" fillId="0" borderId="0" xfId="0" applyNumberFormat="1" applyFont="1" applyFill="1" applyAlignment="1">
      <alignment vertical="center"/>
    </xf>
    <xf numFmtId="0" fontId="32" fillId="0" borderId="0" xfId="0" applyFont="1" applyFill="1"/>
    <xf numFmtId="3" fontId="45" fillId="0" borderId="0" xfId="0" applyNumberFormat="1" applyFont="1" applyFill="1" applyAlignment="1">
      <alignment horizontal="right" vertical="center" indent="1"/>
    </xf>
    <xf numFmtId="3" fontId="16" fillId="0" borderId="5" xfId="0" applyNumberFormat="1" applyFont="1" applyFill="1" applyBorder="1" applyAlignment="1">
      <alignment horizontal="center" vertical="center"/>
    </xf>
    <xf numFmtId="0" fontId="16" fillId="0" borderId="0" xfId="0" applyFont="1" applyFill="1"/>
    <xf numFmtId="3" fontId="16" fillId="0" borderId="0" xfId="0" applyNumberFormat="1" applyFont="1" applyFill="1" applyAlignment="1">
      <alignment horizontal="right"/>
    </xf>
    <xf numFmtId="14" fontId="16" fillId="0" borderId="0" xfId="0" applyNumberFormat="1" applyFont="1" applyFill="1" applyBorder="1" applyAlignment="1">
      <alignment horizontal="left" vertical="center"/>
    </xf>
    <xf numFmtId="0" fontId="23" fillId="0" borderId="0" xfId="0" applyFont="1" applyFill="1" applyBorder="1" applyAlignment="1">
      <alignment horizontal="left" vertical="center"/>
    </xf>
    <xf numFmtId="0" fontId="46" fillId="0" borderId="0" xfId="1" applyFont="1" applyFill="1" applyBorder="1" applyAlignment="1">
      <alignment horizontal="left" vertical="center"/>
    </xf>
    <xf numFmtId="0" fontId="16" fillId="0" borderId="0" xfId="0" applyFont="1" applyFill="1" applyBorder="1" applyAlignment="1">
      <alignment horizontal="left" vertical="center"/>
    </xf>
    <xf numFmtId="14" fontId="16" fillId="0" borderId="0" xfId="0" applyNumberFormat="1" applyFont="1" applyFill="1" applyBorder="1" applyAlignment="1">
      <alignment horizontal="center" vertical="center"/>
    </xf>
    <xf numFmtId="0" fontId="46" fillId="0" borderId="0" xfId="1" applyFont="1" applyFill="1" applyBorder="1" applyAlignment="1">
      <alignment horizontal="center" vertical="center"/>
    </xf>
    <xf numFmtId="3" fontId="16" fillId="2" borderId="5" xfId="0" applyNumberFormat="1" applyFont="1" applyFill="1" applyBorder="1" applyAlignment="1">
      <alignment horizontal="center" vertical="center"/>
    </xf>
    <xf numFmtId="3" fontId="15" fillId="0" borderId="0" xfId="0" applyNumberFormat="1" applyFont="1" applyFill="1" applyAlignment="1">
      <alignment horizontal="left" vertical="center" wrapText="1"/>
    </xf>
    <xf numFmtId="0" fontId="23" fillId="0" borderId="0" xfId="0" applyFont="1" applyFill="1" applyAlignment="1">
      <alignment horizontal="left" vertical="center" wrapText="1"/>
    </xf>
    <xf numFmtId="3" fontId="16" fillId="0" borderId="0" xfId="1" quotePrefix="1" applyNumberFormat="1" applyFont="1" applyFill="1" applyAlignment="1">
      <alignment horizontal="left" vertical="top" wrapText="1"/>
    </xf>
    <xf numFmtId="0" fontId="16" fillId="0" borderId="0" xfId="1" applyFont="1" applyFill="1" applyAlignment="1">
      <alignment horizontal="left" vertical="top" wrapText="1"/>
    </xf>
    <xf numFmtId="3" fontId="19" fillId="0" borderId="0" xfId="0" applyNumberFormat="1" applyFont="1" applyFill="1" applyAlignment="1">
      <alignment horizontal="left" wrapText="1"/>
    </xf>
    <xf numFmtId="0" fontId="20" fillId="0" borderId="0" xfId="0" applyFont="1" applyFill="1" applyAlignment="1">
      <alignment horizontal="left" wrapText="1"/>
    </xf>
    <xf numFmtId="0" fontId="20" fillId="0" borderId="0" xfId="0" applyFont="1" applyAlignment="1">
      <alignment horizontal="left" wrapText="1"/>
    </xf>
    <xf numFmtId="0" fontId="23" fillId="0" borderId="0" xfId="0" applyFont="1" applyAlignment="1">
      <alignment horizontal="left" wrapText="1"/>
    </xf>
    <xf numFmtId="0" fontId="15" fillId="0" borderId="0" xfId="0" applyFont="1" applyFill="1" applyBorder="1" applyAlignment="1">
      <alignment horizontal="left" vertical="top" wrapText="1"/>
    </xf>
    <xf numFmtId="0" fontId="23" fillId="0" borderId="0" xfId="0" applyFont="1" applyFill="1" applyBorder="1" applyAlignment="1">
      <alignment horizontal="left" vertical="top" wrapText="1"/>
    </xf>
    <xf numFmtId="3" fontId="16" fillId="0" borderId="0" xfId="1" applyNumberFormat="1" applyFont="1" applyFill="1" applyAlignment="1">
      <alignment horizontal="left" vertical="top" wrapText="1" indent="1"/>
    </xf>
    <xf numFmtId="0" fontId="16" fillId="0" borderId="0" xfId="1" applyFont="1" applyAlignment="1">
      <alignment horizontal="left" vertical="top" wrapText="1" indent="1"/>
    </xf>
    <xf numFmtId="0" fontId="9" fillId="0" borderId="10" xfId="0" applyFont="1" applyFill="1" applyBorder="1" applyAlignment="1">
      <alignment horizontal="left" vertical="center" wrapText="1" indent="1"/>
    </xf>
    <xf numFmtId="0" fontId="26" fillId="0" borderId="11" xfId="0" applyFont="1" applyBorder="1" applyAlignment="1">
      <alignment horizontal="left" vertical="center" wrapText="1" indent="1"/>
    </xf>
    <xf numFmtId="0" fontId="26" fillId="0" borderId="12" xfId="0" applyFont="1" applyBorder="1" applyAlignment="1">
      <alignment horizontal="left" vertical="center" wrapText="1" indent="1"/>
    </xf>
    <xf numFmtId="3" fontId="16" fillId="0" borderId="0" xfId="1" applyNumberFormat="1" applyFill="1" applyAlignment="1">
      <alignment horizontal="left" vertical="top" wrapText="1" indent="1"/>
    </xf>
    <xf numFmtId="0" fontId="16" fillId="0" borderId="0" xfId="1" applyAlignment="1">
      <alignment horizontal="left" vertical="top" wrapText="1" indent="1"/>
    </xf>
    <xf numFmtId="3" fontId="16" fillId="0" borderId="0" xfId="1" applyNumberFormat="1" applyFont="1" applyFill="1" applyAlignment="1">
      <alignment horizontal="left" vertical="top" wrapText="1"/>
    </xf>
    <xf numFmtId="3" fontId="16" fillId="0" borderId="0" xfId="1" applyNumberFormat="1" applyFill="1" applyBorder="1" applyAlignment="1">
      <alignment horizontal="left" vertical="top" wrapText="1" indent="1"/>
    </xf>
    <xf numFmtId="0" fontId="16" fillId="0" borderId="0" xfId="1" applyBorder="1" applyAlignment="1">
      <alignment horizontal="left" vertical="top" wrapText="1" indent="1"/>
    </xf>
    <xf numFmtId="3" fontId="16" fillId="0" borderId="0" xfId="1" quotePrefix="1" applyNumberFormat="1" applyFill="1" applyAlignment="1">
      <alignment horizontal="left" vertical="top" wrapText="1"/>
    </xf>
    <xf numFmtId="0" fontId="16" fillId="0" borderId="0" xfId="1" applyAlignment="1">
      <alignment horizontal="left" vertical="top" wrapText="1"/>
    </xf>
    <xf numFmtId="0" fontId="16" fillId="0" borderId="0" xfId="1" applyFill="1" applyBorder="1" applyAlignment="1">
      <alignment horizontal="left" vertical="top" wrapText="1" indent="1"/>
    </xf>
    <xf numFmtId="0" fontId="13" fillId="0" borderId="0" xfId="0" quotePrefix="1" applyFont="1" applyFill="1" applyAlignment="1">
      <alignment horizontal="left" vertical="center" wrapText="1"/>
    </xf>
    <xf numFmtId="0" fontId="26" fillId="0" borderId="0" xfId="0" applyFont="1" applyAlignment="1">
      <alignment horizontal="left" vertical="center" wrapText="1"/>
    </xf>
    <xf numFmtId="3" fontId="16" fillId="0" borderId="0" xfId="0" applyNumberFormat="1" applyFont="1" applyAlignment="1">
      <alignment horizontal="left" vertical="top" wrapText="1"/>
    </xf>
    <xf numFmtId="0" fontId="32" fillId="0" borderId="0" xfId="0" applyFont="1" applyAlignment="1">
      <alignment horizontal="left" vertical="top" wrapText="1"/>
    </xf>
    <xf numFmtId="3" fontId="16" fillId="0" borderId="0" xfId="0" quotePrefix="1" applyNumberFormat="1" applyFont="1" applyFill="1" applyAlignment="1">
      <alignment horizontal="left" vertical="center" wrapText="1"/>
    </xf>
    <xf numFmtId="0" fontId="32" fillId="0" borderId="0" xfId="0" applyFont="1" applyFill="1" applyAlignment="1">
      <alignment horizontal="left" vertical="center" wrapText="1"/>
    </xf>
    <xf numFmtId="3" fontId="16" fillId="0" borderId="0" xfId="1" applyNumberFormat="1" applyFont="1" applyFill="1" applyAlignment="1">
      <alignment horizontal="left" vertical="center" wrapText="1"/>
    </xf>
    <xf numFmtId="0" fontId="16" fillId="0" borderId="0" xfId="1" applyFont="1" applyFill="1" applyAlignment="1">
      <alignment horizontal="left" vertical="center" wrapText="1"/>
    </xf>
    <xf numFmtId="3" fontId="35" fillId="0" borderId="6" xfId="0" applyNumberFormat="1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3" fontId="15" fillId="0" borderId="18" xfId="0" applyNumberFormat="1" applyFont="1" applyBorder="1" applyAlignment="1">
      <alignment horizontal="left" vertical="center" wrapText="1" indent="1"/>
    </xf>
    <xf numFmtId="0" fontId="0" fillId="0" borderId="3" xfId="0" applyBorder="1" applyAlignment="1">
      <alignment horizontal="left" vertical="center" wrapText="1" indent="1"/>
    </xf>
    <xf numFmtId="3" fontId="15" fillId="0" borderId="19" xfId="0" applyNumberFormat="1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15" fillId="0" borderId="21" xfId="0" applyNumberFormat="1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15" fillId="0" borderId="21" xfId="0" applyFont="1" applyBorder="1" applyAlignment="1">
      <alignment horizontal="center" vertical="center" wrapText="1"/>
    </xf>
    <xf numFmtId="3" fontId="16" fillId="0" borderId="0" xfId="0" applyNumberFormat="1" applyFont="1" applyBorder="1" applyAlignment="1">
      <alignment horizontal="left" vertical="top" wrapText="1"/>
    </xf>
    <xf numFmtId="0" fontId="20" fillId="0" borderId="6" xfId="0" applyFont="1" applyBorder="1" applyAlignment="1">
      <alignment horizontal="left" vertical="center" wrapText="1"/>
    </xf>
    <xf numFmtId="0" fontId="0" fillId="0" borderId="6" xfId="0" applyBorder="1" applyAlignment="1">
      <alignment horizontal="left" wrapText="1"/>
    </xf>
    <xf numFmtId="3" fontId="16" fillId="0" borderId="0" xfId="0" applyNumberFormat="1" applyFont="1" applyAlignment="1">
      <alignment vertical="top" wrapText="1"/>
    </xf>
    <xf numFmtId="0" fontId="32" fillId="0" borderId="0" xfId="0" applyFont="1" applyAlignment="1">
      <alignment vertical="top" wrapText="1"/>
    </xf>
    <xf numFmtId="3" fontId="16" fillId="0" borderId="0" xfId="0" quotePrefix="1" applyNumberFormat="1" applyFont="1" applyFill="1" applyAlignment="1">
      <alignment vertical="center" wrapText="1"/>
    </xf>
    <xf numFmtId="0" fontId="32" fillId="0" borderId="0" xfId="0" applyFont="1" applyFill="1" applyAlignment="1">
      <alignment vertical="center" wrapText="1"/>
    </xf>
    <xf numFmtId="3" fontId="16" fillId="0" borderId="0" xfId="1" applyNumberFormat="1" applyFont="1" applyFill="1" applyAlignment="1">
      <alignment vertical="center" wrapText="1"/>
    </xf>
    <xf numFmtId="0" fontId="16" fillId="0" borderId="0" xfId="1" applyFont="1" applyFill="1" applyAlignment="1">
      <alignment vertical="center" wrapText="1"/>
    </xf>
    <xf numFmtId="3" fontId="16" fillId="0" borderId="0" xfId="0" applyNumberFormat="1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3" fontId="16" fillId="0" borderId="0" xfId="0" applyNumberFormat="1" applyFont="1" applyBorder="1" applyAlignment="1">
      <alignment vertical="top" wrapText="1"/>
    </xf>
    <xf numFmtId="0" fontId="0" fillId="0" borderId="0" xfId="0" applyAlignment="1">
      <alignment vertical="top" wrapText="1"/>
    </xf>
    <xf numFmtId="0" fontId="20" fillId="0" borderId="0" xfId="0" applyFont="1" applyBorder="1" applyAlignment="1">
      <alignment horizontal="left" vertical="center" wrapText="1"/>
    </xf>
    <xf numFmtId="3" fontId="15" fillId="0" borderId="7" xfId="0" applyNumberFormat="1" applyFont="1" applyBorder="1" applyAlignment="1">
      <alignment horizontal="center" vertical="center" wrapText="1"/>
    </xf>
    <xf numFmtId="3" fontId="15" fillId="0" borderId="3" xfId="0" applyNumberFormat="1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3" fontId="15" fillId="0" borderId="18" xfId="0" applyNumberFormat="1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33" fillId="0" borderId="0" xfId="1" applyFont="1" applyBorder="1" applyAlignment="1">
      <alignment horizontal="right" vertical="center" indent="1"/>
    </xf>
    <xf numFmtId="0" fontId="15" fillId="0" borderId="5" xfId="0" applyFont="1" applyBorder="1" applyAlignment="1">
      <alignment horizontal="center" vertical="center" wrapText="1"/>
    </xf>
    <xf numFmtId="0" fontId="0" fillId="0" borderId="0" xfId="0" applyAlignment="1">
      <alignment vertical="center" wrapText="1"/>
    </xf>
    <xf numFmtId="3" fontId="15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3" fontId="27" fillId="0" borderId="11" xfId="0" applyNumberFormat="1" applyFont="1" applyBorder="1" applyAlignment="1">
      <alignment horizontal="center" vertical="center" wrapText="1"/>
    </xf>
    <xf numFmtId="3" fontId="2" fillId="0" borderId="0" xfId="0" applyNumberFormat="1" applyFont="1" applyAlignment="1">
      <alignment vertical="top" wrapText="1"/>
    </xf>
    <xf numFmtId="0" fontId="0" fillId="0" borderId="0" xfId="0" applyFont="1" applyAlignment="1">
      <alignment vertical="top" wrapText="1"/>
    </xf>
    <xf numFmtId="0" fontId="0" fillId="0" borderId="0" xfId="0" applyAlignment="1">
      <alignment wrapText="1"/>
    </xf>
    <xf numFmtId="0" fontId="34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0" fillId="0" borderId="4" xfId="0" applyBorder="1" applyAlignment="1"/>
    <xf numFmtId="3" fontId="35" fillId="3" borderId="6" xfId="0" applyNumberFormat="1" applyFont="1" applyFill="1" applyBorder="1" applyAlignment="1">
      <alignment horizontal="left" vertical="center" wrapText="1"/>
    </xf>
    <xf numFmtId="0" fontId="36" fillId="0" borderId="6" xfId="0" applyFont="1" applyBorder="1" applyAlignment="1">
      <alignment horizontal="left" vertical="center" wrapText="1"/>
    </xf>
    <xf numFmtId="0" fontId="16" fillId="0" borderId="0" xfId="0" applyFont="1" applyBorder="1" applyAlignment="1">
      <alignment horizontal="left" vertical="top" wrapText="1"/>
    </xf>
    <xf numFmtId="0" fontId="16" fillId="0" borderId="0" xfId="0" quotePrefix="1" applyFont="1" applyFill="1" applyAlignment="1">
      <alignment vertical="center" wrapText="1"/>
    </xf>
    <xf numFmtId="0" fontId="16" fillId="0" borderId="0" xfId="0" applyFont="1" applyFill="1" applyAlignment="1">
      <alignment vertical="center" wrapText="1"/>
    </xf>
    <xf numFmtId="0" fontId="27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27" fillId="0" borderId="2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7" fillId="0" borderId="21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27" fillId="0" borderId="4" xfId="0" applyFont="1" applyBorder="1" applyAlignment="1">
      <alignment horizontal="center" vertical="center"/>
    </xf>
    <xf numFmtId="3" fontId="19" fillId="0" borderId="6" xfId="0" applyNumberFormat="1" applyFont="1" applyBorder="1" applyAlignment="1">
      <alignment horizontal="left" vertical="center" wrapText="1"/>
    </xf>
    <xf numFmtId="0" fontId="0" fillId="0" borderId="0" xfId="0" applyAlignment="1">
      <alignment horizontal="left" vertical="top" wrapText="1"/>
    </xf>
    <xf numFmtId="3" fontId="6" fillId="0" borderId="0" xfId="0" applyNumberFormat="1" applyFont="1" applyAlignment="1">
      <alignment horizontal="left" vertical="top" wrapText="1"/>
    </xf>
    <xf numFmtId="0" fontId="32" fillId="0" borderId="0" xfId="0" applyFont="1" applyFill="1" applyAlignment="1">
      <alignment wrapText="1"/>
    </xf>
    <xf numFmtId="0" fontId="16" fillId="0" borderId="0" xfId="1" applyFont="1" applyFill="1" applyAlignment="1">
      <alignment wrapText="1"/>
    </xf>
    <xf numFmtId="3" fontId="35" fillId="0" borderId="6" xfId="0" applyNumberFormat="1" applyFont="1" applyFill="1" applyBorder="1" applyAlignment="1">
      <alignment horizontal="left" vertical="center" wrapText="1"/>
    </xf>
    <xf numFmtId="0" fontId="37" fillId="0" borderId="6" xfId="0" applyFont="1" applyFill="1" applyBorder="1" applyAlignment="1">
      <alignment horizontal="left" vertical="center" wrapText="1"/>
    </xf>
    <xf numFmtId="0" fontId="16" fillId="3" borderId="0" xfId="0" applyFont="1" applyFill="1" applyBorder="1" applyAlignment="1">
      <alignment horizontal="left" vertical="top" wrapText="1"/>
    </xf>
    <xf numFmtId="0" fontId="16" fillId="0" borderId="0" xfId="0" quotePrefix="1" applyFont="1" applyFill="1" applyAlignment="1">
      <alignment horizontal="left" vertical="center" wrapText="1"/>
    </xf>
    <xf numFmtId="0" fontId="16" fillId="0" borderId="0" xfId="0" applyFont="1" applyFill="1" applyAlignment="1">
      <alignment horizontal="left" vertical="center" wrapText="1"/>
    </xf>
    <xf numFmtId="0" fontId="6" fillId="3" borderId="0" xfId="0" applyFont="1" applyFill="1" applyAlignment="1">
      <alignment vertical="top" wrapText="1"/>
    </xf>
    <xf numFmtId="0" fontId="11" fillId="0" borderId="0" xfId="0" applyFont="1" applyAlignment="1">
      <alignment vertical="top" wrapText="1"/>
    </xf>
    <xf numFmtId="0" fontId="32" fillId="0" borderId="6" xfId="0" applyFont="1" applyBorder="1" applyAlignment="1">
      <alignment horizontal="left" vertical="center" wrapText="1"/>
    </xf>
    <xf numFmtId="0" fontId="3" fillId="3" borderId="0" xfId="0" applyFont="1" applyFill="1" applyAlignment="1">
      <alignment vertical="top" wrapText="1"/>
    </xf>
    <xf numFmtId="3" fontId="19" fillId="0" borderId="0" xfId="0" applyNumberFormat="1" applyFont="1" applyAlignment="1">
      <alignment horizontal="left" vertical="center" wrapText="1"/>
    </xf>
    <xf numFmtId="0" fontId="37" fillId="0" borderId="0" xfId="0" applyFont="1" applyAlignment="1">
      <alignment horizontal="left" vertical="center" wrapText="1"/>
    </xf>
    <xf numFmtId="0" fontId="0" fillId="0" borderId="0" xfId="0" applyFont="1" applyAlignment="1">
      <alignment wrapText="1"/>
    </xf>
    <xf numFmtId="0" fontId="1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3" fontId="19" fillId="0" borderId="0" xfId="0" applyNumberFormat="1" applyFont="1" applyFill="1" applyAlignment="1">
      <alignment horizontal="left" vertical="center" wrapText="1"/>
    </xf>
    <xf numFmtId="0" fontId="37" fillId="0" borderId="0" xfId="0" applyFont="1" applyFill="1" applyAlignment="1">
      <alignment horizontal="left" vertical="center" wrapText="1"/>
    </xf>
    <xf numFmtId="0" fontId="6" fillId="0" borderId="0" xfId="0" applyFont="1" applyAlignment="1">
      <alignment vertical="top" wrapText="1"/>
    </xf>
    <xf numFmtId="3" fontId="19" fillId="3" borderId="0" xfId="0" applyNumberFormat="1" applyFont="1" applyFill="1" applyAlignment="1">
      <alignment horizontal="left" vertical="center" wrapText="1"/>
    </xf>
    <xf numFmtId="0" fontId="37" fillId="3" borderId="0" xfId="0" applyFont="1" applyFill="1" applyAlignment="1">
      <alignment horizontal="left" vertical="center" wrapText="1"/>
    </xf>
    <xf numFmtId="0" fontId="8" fillId="0" borderId="0" xfId="0" applyFont="1" applyAlignment="1">
      <alignment horizontal="left" vertical="top" wrapText="1"/>
    </xf>
  </cellXfs>
  <cellStyles count="11">
    <cellStyle name="Hiperligação" xfId="1" builtinId="8" customBuiltin="1"/>
    <cellStyle name="Normal" xfId="0" builtinId="0"/>
    <cellStyle name="Normal 2" xfId="2" xr:uid="{00000000-0005-0000-0000-000002000000}"/>
    <cellStyle name="Normal 3" xfId="3" xr:uid="{00000000-0005-0000-0000-000003000000}"/>
    <cellStyle name="Normal 54" xfId="4" xr:uid="{00000000-0005-0000-0000-000004000000}"/>
    <cellStyle name="Normal_CONSTANT" xfId="10" xr:uid="{00000000-0005-0000-0000-000005000000}"/>
    <cellStyle name="ss15" xfId="5" xr:uid="{00000000-0005-0000-0000-000006000000}"/>
    <cellStyle name="ss16" xfId="6" xr:uid="{00000000-0005-0000-0000-000007000000}"/>
    <cellStyle name="ss17" xfId="7" xr:uid="{00000000-0005-0000-0000-000008000000}"/>
    <cellStyle name="ss22" xfId="8" xr:uid="{00000000-0005-0000-0000-000009000000}"/>
    <cellStyle name="ss23" xfId="9" xr:uid="{00000000-0005-0000-0000-00000A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'Quadro 1.3'!$F$5:$G$5</c:f>
              <c:strCache>
                <c:ptCount val="1"/>
                <c:pt idx="0">
                  <c:v>Série nova</c:v>
                </c:pt>
              </c:strCache>
            </c:strRef>
          </c:tx>
          <c:spPr>
            <a:ln w="19050">
              <a:solidFill>
                <a:schemeClr val="accent1">
                  <a:lumMod val="75000"/>
                </a:schemeClr>
              </a:solidFill>
            </a:ln>
          </c:spPr>
          <c:marker>
            <c:symbol val="none"/>
          </c:marker>
          <c:cat>
            <c:numRef>
              <c:f>'Quadro 1.3'!$B$6:$B$22</c:f>
              <c:numCache>
                <c:formatCode>0</c:formatCode>
                <c:ptCount val="17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</c:numCache>
            </c:numRef>
          </c:cat>
          <c:val>
            <c:numRef>
              <c:f>'Quadro 1.3'!$F$6:$F$22</c:f>
              <c:numCache>
                <c:formatCode>#,##0</c:formatCode>
                <c:ptCount val="17"/>
                <c:pt idx="0">
                  <c:v>45000</c:v>
                </c:pt>
                <c:pt idx="1">
                  <c:v>50000</c:v>
                </c:pt>
                <c:pt idx="2">
                  <c:v>60000</c:v>
                </c:pt>
                <c:pt idx="3">
                  <c:v>70000</c:v>
                </c:pt>
                <c:pt idx="4">
                  <c:v>65000</c:v>
                </c:pt>
                <c:pt idx="5">
                  <c:v>75000</c:v>
                </c:pt>
                <c:pt idx="6">
                  <c:v>90000</c:v>
                </c:pt>
                <c:pt idx="7">
                  <c:v>85000</c:v>
                </c:pt>
                <c:pt idx="8">
                  <c:v>75000</c:v>
                </c:pt>
                <c:pt idx="9">
                  <c:v>70000</c:v>
                </c:pt>
                <c:pt idx="10">
                  <c:v>85000</c:v>
                </c:pt>
                <c:pt idx="11">
                  <c:v>105000</c:v>
                </c:pt>
                <c:pt idx="12">
                  <c:v>120000</c:v>
                </c:pt>
                <c:pt idx="13">
                  <c:v>115000</c:v>
                </c:pt>
                <c:pt idx="14">
                  <c:v>115000</c:v>
                </c:pt>
                <c:pt idx="15">
                  <c:v>100000</c:v>
                </c:pt>
                <c:pt idx="16">
                  <c:v>85000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9F-4040-B9B9-CE978833EB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50229504"/>
        <c:axId val="149261120"/>
      </c:lineChart>
      <c:catAx>
        <c:axId val="150229504"/>
        <c:scaling>
          <c:orientation val="minMax"/>
        </c:scaling>
        <c:delete val="0"/>
        <c:axPos val="b"/>
        <c:numFmt formatCode="0" sourceLinked="1"/>
        <c:majorTickMark val="none"/>
        <c:minorTickMark val="none"/>
        <c:tickLblPos val="nextTo"/>
        <c:crossAx val="149261120"/>
        <c:crosses val="autoZero"/>
        <c:auto val="1"/>
        <c:lblAlgn val="ctr"/>
        <c:lblOffset val="100"/>
        <c:noMultiLvlLbl val="0"/>
      </c:catAx>
      <c:valAx>
        <c:axId val="149261120"/>
        <c:scaling>
          <c:orientation val="minMax"/>
          <c:min val="2000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0229504"/>
        <c:crosses val="autoZero"/>
        <c:crossBetween val="between"/>
        <c:majorUnit val="200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stacked"/>
        <c:varyColors val="0"/>
        <c:ser>
          <c:idx val="3"/>
          <c:order val="0"/>
          <c:tx>
            <c:strRef>
              <c:f>'Quadro 1.4'!$E$3:$F$3</c:f>
              <c:strCache>
                <c:ptCount val="1"/>
                <c:pt idx="0">
                  <c:v>Europa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1.4'!$E$5:$E$11</c:f>
              <c:numCache>
                <c:formatCode>#,##0</c:formatCode>
                <c:ptCount val="7"/>
                <c:pt idx="0">
                  <c:v>1092141</c:v>
                </c:pt>
                <c:pt idx="1">
                  <c:v>1187356</c:v>
                </c:pt>
                <c:pt idx="2">
                  <c:v>1301084</c:v>
                </c:pt>
                <c:pt idx="3">
                  <c:v>1114618</c:v>
                </c:pt>
                <c:pt idx="4">
                  <c:v>1308130</c:v>
                </c:pt>
                <c:pt idx="5">
                  <c:v>1433482</c:v>
                </c:pt>
                <c:pt idx="6">
                  <c:v>1502151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522-46C6-88A8-28CEE89D5DCC}"/>
            </c:ext>
          </c:extLst>
        </c:ser>
        <c:ser>
          <c:idx val="0"/>
          <c:order val="1"/>
          <c:tx>
            <c:strRef>
              <c:f>'Quadro 1.4'!$G$3:$H$3</c:f>
              <c:strCache>
                <c:ptCount val="1"/>
                <c:pt idx="0">
                  <c:v>América</c:v>
                </c:pt>
              </c:strCache>
            </c:strRef>
          </c:tx>
          <c:spPr>
            <a:solidFill>
              <a:schemeClr val="accent3">
                <a:lumMod val="75000"/>
              </a:schemeClr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1.4'!$G$5:$G$11</c:f>
              <c:numCache>
                <c:formatCode>#,##0</c:formatCode>
                <c:ptCount val="7"/>
                <c:pt idx="0">
                  <c:v>910907</c:v>
                </c:pt>
                <c:pt idx="1">
                  <c:v>853198</c:v>
                </c:pt>
                <c:pt idx="2">
                  <c:v>815315</c:v>
                </c:pt>
                <c:pt idx="3">
                  <c:v>758905</c:v>
                </c:pt>
                <c:pt idx="4">
                  <c:v>712886</c:v>
                </c:pt>
                <c:pt idx="5">
                  <c:v>775050</c:v>
                </c:pt>
                <c:pt idx="6">
                  <c:v>592642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22-46C6-88A8-28CEE89D5DCC}"/>
            </c:ext>
          </c:extLst>
        </c:ser>
        <c:ser>
          <c:idx val="1"/>
          <c:order val="2"/>
          <c:tx>
            <c:strRef>
              <c:f>'Quadro 1.4'!$I$3:$J$3</c:f>
              <c:strCache>
                <c:ptCount val="1"/>
                <c:pt idx="0">
                  <c:v>Outros</c:v>
                </c:pt>
              </c:strCache>
            </c:strRef>
          </c:tx>
          <c:spPr>
            <a:solidFill>
              <a:srgbClr val="C00000"/>
            </a:solidFill>
          </c:spPr>
          <c:invertIfNegative val="0"/>
          <c:cat>
            <c:numRef>
              <c:f>'Quadro 1.4'!$B$5:$B$11</c:f>
              <c:numCache>
                <c:formatCode>General</c:formatCode>
                <c:ptCount val="7"/>
                <c:pt idx="0">
                  <c:v>1990</c:v>
                </c:pt>
                <c:pt idx="1">
                  <c:v>1995</c:v>
                </c:pt>
                <c:pt idx="2">
                  <c:v>2000</c:v>
                </c:pt>
                <c:pt idx="3">
                  <c:v>2005</c:v>
                </c:pt>
                <c:pt idx="4">
                  <c:v>2010</c:v>
                </c:pt>
                <c:pt idx="5">
                  <c:v>2015</c:v>
                </c:pt>
                <c:pt idx="6">
                  <c:v>2017</c:v>
                </c:pt>
              </c:numCache>
            </c:numRef>
          </c:cat>
          <c:val>
            <c:numRef>
              <c:f>'Quadro 1.4'!$I$5:$I$11</c:f>
              <c:numCache>
                <c:formatCode>#,##0</c:formatCode>
                <c:ptCount val="7"/>
                <c:pt idx="0">
                  <c:v>57742</c:v>
                </c:pt>
                <c:pt idx="1">
                  <c:v>56635</c:v>
                </c:pt>
                <c:pt idx="2">
                  <c:v>58045</c:v>
                </c:pt>
                <c:pt idx="3">
                  <c:v>62543</c:v>
                </c:pt>
                <c:pt idx="4">
                  <c:v>77881</c:v>
                </c:pt>
                <c:pt idx="5">
                  <c:v>97789</c:v>
                </c:pt>
                <c:pt idx="6">
                  <c:v>171942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522-46C6-88A8-28CEE89D5D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overlap val="100"/>
        <c:axId val="150232064"/>
        <c:axId val="149262848"/>
      </c:barChart>
      <c:catAx>
        <c:axId val="15023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262848"/>
        <c:crosses val="autoZero"/>
        <c:auto val="1"/>
        <c:lblAlgn val="ctr"/>
        <c:lblOffset val="100"/>
        <c:noMultiLvlLbl val="0"/>
      </c:catAx>
      <c:valAx>
        <c:axId val="1492628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15023206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1.5'!$B$9</c:f>
              <c:strCache>
                <c:ptCount val="1"/>
                <c:pt idx="0">
                  <c:v>15 a 24 anos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141E-45B1-A3FF-D2AB98A1CDF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1.5'!$C$9:$D$9</c:f>
              <c:numCache>
                <c:formatCode>0%</c:formatCode>
                <c:ptCount val="2"/>
                <c:pt idx="0">
                  <c:v>6.5255358266501307E-2</c:v>
                </c:pt>
                <c:pt idx="1">
                  <c:v>5.4640643639985623E-2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41E-45B1-A3FF-D2AB98A1CDF4}"/>
            </c:ext>
          </c:extLst>
        </c:ser>
        <c:ser>
          <c:idx val="1"/>
          <c:order val="1"/>
          <c:tx>
            <c:strRef>
              <c:f>'Quadro 1.5'!$B$10</c:f>
              <c:strCache>
                <c:ptCount val="1"/>
                <c:pt idx="0">
                  <c:v>25 a 64 anos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1.5'!$C$10:$D$10</c:f>
              <c:numCache>
                <c:formatCode>0%</c:formatCode>
                <c:ptCount val="2"/>
                <c:pt idx="0">
                  <c:v>0.83989354484708978</c:v>
                </c:pt>
                <c:pt idx="1">
                  <c:v>0.77704874722887252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41E-45B1-A3FF-D2AB98A1CDF4}"/>
            </c:ext>
          </c:extLst>
        </c:ser>
        <c:ser>
          <c:idx val="2"/>
          <c:order val="2"/>
          <c:tx>
            <c:strRef>
              <c:f>'Quadro 1.5'!$B$11</c:f>
              <c:strCache>
                <c:ptCount val="1"/>
                <c:pt idx="0">
                  <c:v>65 e mais anos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1.5'!$C$11:$D$11</c:f>
              <c:numCache>
                <c:formatCode>0%</c:formatCode>
                <c:ptCount val="2"/>
                <c:pt idx="0">
                  <c:v>9.4851096886408956E-2</c:v>
                </c:pt>
                <c:pt idx="1">
                  <c:v>0.16831060913114182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41E-45B1-A3FF-D2AB98A1CD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150576640"/>
        <c:axId val="149265728"/>
      </c:barChart>
      <c:catAx>
        <c:axId val="1505766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265728"/>
        <c:crosses val="autoZero"/>
        <c:auto val="1"/>
        <c:lblAlgn val="ctr"/>
        <c:lblOffset val="100"/>
        <c:noMultiLvlLbl val="0"/>
      </c:catAx>
      <c:valAx>
        <c:axId val="14926572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15057664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percentStacked"/>
        <c:varyColors val="0"/>
        <c:ser>
          <c:idx val="0"/>
          <c:order val="0"/>
          <c:tx>
            <c:strRef>
              <c:f>'Quadro 1.5'!$B$23</c:f>
              <c:strCache>
                <c:ptCount val="1"/>
                <c:pt idx="0">
                  <c:v>Básico [ISCED 0/1/2]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dPt>
            <c:idx val="5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7820-47E5-A47B-6898C3C33F04}"/>
              </c:ext>
            </c:extLst>
          </c:dPt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1.5'!$C$23:$D$23</c:f>
              <c:numCache>
                <c:formatCode>0%</c:formatCode>
                <c:ptCount val="2"/>
                <c:pt idx="0">
                  <c:v>0.7</c:v>
                </c:pt>
                <c:pt idx="1">
                  <c:v>0.61873123220655435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820-47E5-A47B-6898C3C33F04}"/>
            </c:ext>
          </c:extLst>
        </c:ser>
        <c:ser>
          <c:idx val="1"/>
          <c:order val="1"/>
          <c:tx>
            <c:strRef>
              <c:f>'Quadro 1.5'!$B$24</c:f>
              <c:strCache>
                <c:ptCount val="1"/>
                <c:pt idx="0">
                  <c:v>Secundário [ISCED 3/4]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1.5'!$C$24:$D$24</c:f>
              <c:numCache>
                <c:formatCode>0%</c:formatCode>
                <c:ptCount val="2"/>
                <c:pt idx="0">
                  <c:v>0.24185652334628596</c:v>
                </c:pt>
                <c:pt idx="1">
                  <c:v>0.26900609106532397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820-47E5-A47B-6898C3C33F04}"/>
            </c:ext>
          </c:extLst>
        </c:ser>
        <c:ser>
          <c:idx val="2"/>
          <c:order val="2"/>
          <c:tx>
            <c:strRef>
              <c:f>'Quadro 1.5'!$B$25</c:f>
              <c:strCache>
                <c:ptCount val="1"/>
                <c:pt idx="0">
                  <c:v>Superior [ISCED 5/6]</c:v>
                </c:pt>
              </c:strCache>
            </c:strRef>
          </c:tx>
          <c:spPr>
            <a:solidFill>
              <a:schemeClr val="tx2">
                <a:lumMod val="50000"/>
              </a:schemeClr>
            </a:solidFill>
          </c:spPr>
          <c:invertIfNegative val="0"/>
          <c:cat>
            <c:strRef>
              <c:f>'Quadro 1.5'!$C$3:$D$3</c:f>
              <c:strCache>
                <c:ptCount val="2"/>
                <c:pt idx="0">
                  <c:v>2000/01</c:v>
                </c:pt>
                <c:pt idx="1">
                  <c:v>2010/11</c:v>
                </c:pt>
              </c:strCache>
            </c:strRef>
          </c:cat>
          <c:val>
            <c:numRef>
              <c:f>'Quadro 1.5'!$C$25:$D$25</c:f>
              <c:numCache>
                <c:formatCode>0%</c:formatCode>
                <c:ptCount val="2"/>
                <c:pt idx="0">
                  <c:v>6.3828235199621011E-2</c:v>
                </c:pt>
                <c:pt idx="1">
                  <c:v>0.11226267672812172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820-47E5-A47B-6898C3C33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serLines>
          <c:spPr>
            <a:ln>
              <a:solidFill>
                <a:schemeClr val="accent1">
                  <a:lumMod val="75000"/>
                </a:schemeClr>
              </a:solidFill>
            </a:ln>
          </c:spPr>
        </c:serLines>
        <c:axId val="149880832"/>
        <c:axId val="149202048"/>
      </c:barChart>
      <c:catAx>
        <c:axId val="14988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149202048"/>
        <c:crosses val="autoZero"/>
        <c:auto val="1"/>
        <c:lblAlgn val="ctr"/>
        <c:lblOffset val="100"/>
        <c:noMultiLvlLbl val="0"/>
      </c:catAx>
      <c:valAx>
        <c:axId val="149202048"/>
        <c:scaling>
          <c:orientation val="minMax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%" sourceLinked="1"/>
        <c:majorTickMark val="none"/>
        <c:minorTickMark val="none"/>
        <c:tickLblPos val="nextTo"/>
        <c:spPr>
          <a:ln>
            <a:noFill/>
          </a:ln>
        </c:spPr>
        <c:crossAx val="149880832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overlay val="0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2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0-A5E4-41D0-9807-20E510F942D9}"/>
              </c:ext>
            </c:extLst>
          </c:dPt>
          <c:dPt>
            <c:idx val="2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2-A5E4-41D0-9807-20E510F942D9}"/>
              </c:ext>
            </c:extLst>
          </c:dPt>
          <c:cat>
            <c:strRef>
              <c:f>'Quadro 1.6'!$C$4:$C$33</c:f>
              <c:strCache>
                <c:ptCount val="30"/>
                <c:pt idx="0">
                  <c:v>Índia</c:v>
                </c:pt>
                <c:pt idx="1">
                  <c:v>México</c:v>
                </c:pt>
                <c:pt idx="2">
                  <c:v>Federação Russa</c:v>
                </c:pt>
                <c:pt idx="3">
                  <c:v>China</c:v>
                </c:pt>
                <c:pt idx="4">
                  <c:v>Bangladesh</c:v>
                </c:pt>
                <c:pt idx="5">
                  <c:v>Síria</c:v>
                </c:pt>
                <c:pt idx="6">
                  <c:v>Paquistão</c:v>
                </c:pt>
                <c:pt idx="7">
                  <c:v>Ucrânia</c:v>
                </c:pt>
                <c:pt idx="8">
                  <c:v>Filipinas</c:v>
                </c:pt>
                <c:pt idx="9">
                  <c:v>Reino Unido</c:v>
                </c:pt>
                <c:pt idx="10">
                  <c:v>Afeganistão</c:v>
                </c:pt>
                <c:pt idx="11">
                  <c:v>Polónia</c:v>
                </c:pt>
                <c:pt idx="12">
                  <c:v>Indonésia</c:v>
                </c:pt>
                <c:pt idx="13">
                  <c:v>Alemanha</c:v>
                </c:pt>
                <c:pt idx="14">
                  <c:v>Cazaquistão</c:v>
                </c:pt>
                <c:pt idx="15">
                  <c:v>Palestina</c:v>
                </c:pt>
                <c:pt idx="16">
                  <c:v>Roménia</c:v>
                </c:pt>
                <c:pt idx="17">
                  <c:v>Turquia</c:v>
                </c:pt>
                <c:pt idx="18">
                  <c:v>Egipto</c:v>
                </c:pt>
                <c:pt idx="19">
                  <c:v>Itália</c:v>
                </c:pt>
                <c:pt idx="20">
                  <c:v>EUA</c:v>
                </c:pt>
                <c:pt idx="21">
                  <c:v>Marrocos</c:v>
                </c:pt>
                <c:pt idx="22">
                  <c:v>Myanmar</c:v>
                </c:pt>
                <c:pt idx="23">
                  <c:v>Colômbia</c:v>
                </c:pt>
                <c:pt idx="24">
                  <c:v>Vietname</c:v>
                </c:pt>
                <c:pt idx="25">
                  <c:v>Coreia do Sul</c:v>
                </c:pt>
                <c:pt idx="26">
                  <c:v>Portugal</c:v>
                </c:pt>
                <c:pt idx="27">
                  <c:v>França</c:v>
                </c:pt>
                <c:pt idx="28">
                  <c:v>Uzbequistão</c:v>
                </c:pt>
                <c:pt idx="29">
                  <c:v>Somália</c:v>
                </c:pt>
              </c:strCache>
            </c:strRef>
          </c:cat>
          <c:val>
            <c:numRef>
              <c:f>'Quadro 1.6'!$D$4:$D$33</c:f>
              <c:numCache>
                <c:formatCode>#\ ##0.0</c:formatCode>
                <c:ptCount val="30"/>
                <c:pt idx="0">
                  <c:v>16.587720000000001</c:v>
                </c:pt>
                <c:pt idx="1">
                  <c:v>12.964881999999999</c:v>
                </c:pt>
                <c:pt idx="2">
                  <c:v>10.635994</c:v>
                </c:pt>
                <c:pt idx="3">
                  <c:v>9.9620580000000007</c:v>
                </c:pt>
                <c:pt idx="4">
                  <c:v>7.4999190000000002</c:v>
                </c:pt>
                <c:pt idx="5">
                  <c:v>6.8644449999999999</c:v>
                </c:pt>
                <c:pt idx="6">
                  <c:v>5.9786349999999997</c:v>
                </c:pt>
                <c:pt idx="7">
                  <c:v>5.9416529999999996</c:v>
                </c:pt>
                <c:pt idx="8">
                  <c:v>5.680682</c:v>
                </c:pt>
                <c:pt idx="9">
                  <c:v>4.9213089999999999</c:v>
                </c:pt>
                <c:pt idx="10">
                  <c:v>4.8264639999999996</c:v>
                </c:pt>
                <c:pt idx="11">
                  <c:v>4.7014649999999998</c:v>
                </c:pt>
                <c:pt idx="12">
                  <c:v>4.2339729999999998</c:v>
                </c:pt>
                <c:pt idx="13">
                  <c:v>4.2080830000000002</c:v>
                </c:pt>
                <c:pt idx="14">
                  <c:v>4.074446</c:v>
                </c:pt>
                <c:pt idx="15">
                  <c:v>3.803893</c:v>
                </c:pt>
                <c:pt idx="16">
                  <c:v>3.5785040000000001</c:v>
                </c:pt>
                <c:pt idx="17">
                  <c:v>3.4189319999999999</c:v>
                </c:pt>
                <c:pt idx="18">
                  <c:v>3.412957</c:v>
                </c:pt>
                <c:pt idx="19">
                  <c:v>3.0291679999999999</c:v>
                </c:pt>
                <c:pt idx="20">
                  <c:v>3.0166849999999998</c:v>
                </c:pt>
                <c:pt idx="21">
                  <c:v>2.8987210000000001</c:v>
                </c:pt>
                <c:pt idx="22">
                  <c:v>2.8947409999999998</c:v>
                </c:pt>
                <c:pt idx="23">
                  <c:v>2.7362299999999999</c:v>
                </c:pt>
                <c:pt idx="24">
                  <c:v>2.7239800000000001</c:v>
                </c:pt>
                <c:pt idx="25">
                  <c:v>2.4775749999999999</c:v>
                </c:pt>
                <c:pt idx="26">
                  <c:v>2.2667350000000002</c:v>
                </c:pt>
                <c:pt idx="27">
                  <c:v>2.2072129999999999</c:v>
                </c:pt>
                <c:pt idx="28">
                  <c:v>1.9919100000000001</c:v>
                </c:pt>
                <c:pt idx="29">
                  <c:v>1.9884580000000001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5E4-41D0-9807-20E510F942D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49882880"/>
        <c:axId val="149204352"/>
      </c:barChart>
      <c:catAx>
        <c:axId val="14988288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49204352"/>
        <c:crosses val="autoZero"/>
        <c:auto val="1"/>
        <c:lblAlgn val="ctr"/>
        <c:lblOffset val="100"/>
        <c:noMultiLvlLbl val="0"/>
      </c:catAx>
      <c:valAx>
        <c:axId val="149204352"/>
        <c:scaling>
          <c:orientation val="minMax"/>
          <c:max val="12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Milhões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4988288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D136-4BCA-82F4-D648A8202B50}"/>
              </c:ext>
            </c:extLst>
          </c:dPt>
          <c:dPt>
            <c:idx val="12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7-669B-467A-8257-BB8F613CAC61}"/>
              </c:ext>
            </c:extLst>
          </c:dPt>
          <c:cat>
            <c:strRef>
              <c:f>'Quadro 1.7'!$C$4:$C$33</c:f>
              <c:strCache>
                <c:ptCount val="30"/>
                <c:pt idx="0">
                  <c:v>Palestina</c:v>
                </c:pt>
                <c:pt idx="1">
                  <c:v>Porto Rico</c:v>
                </c:pt>
                <c:pt idx="2">
                  <c:v>Bósnia</c:v>
                </c:pt>
                <c:pt idx="3">
                  <c:v>Albânia</c:v>
                </c:pt>
                <c:pt idx="4">
                  <c:v>Jamaica</c:v>
                </c:pt>
                <c:pt idx="5">
                  <c:v>Síria</c:v>
                </c:pt>
                <c:pt idx="6">
                  <c:v>Arménia</c:v>
                </c:pt>
                <c:pt idx="7">
                  <c:v>Trinidad e Tobago</c:v>
                </c:pt>
                <c:pt idx="8">
                  <c:v>Macedónia</c:v>
                </c:pt>
                <c:pt idx="9">
                  <c:v>El Salvador</c:v>
                </c:pt>
                <c:pt idx="10">
                  <c:v>Moldávia</c:v>
                </c:pt>
                <c:pt idx="11">
                  <c:v>Cazaquistão</c:v>
                </c:pt>
                <c:pt idx="12">
                  <c:v>Portugal</c:v>
                </c:pt>
                <c:pt idx="13">
                  <c:v>Croácia</c:v>
                </c:pt>
                <c:pt idx="14">
                  <c:v>Geórgia</c:v>
                </c:pt>
                <c:pt idx="15">
                  <c:v>Lituânia</c:v>
                </c:pt>
                <c:pt idx="16">
                  <c:v>Letónia</c:v>
                </c:pt>
                <c:pt idx="17">
                  <c:v>Laos</c:v>
                </c:pt>
                <c:pt idx="18">
                  <c:v>Bulgária</c:v>
                </c:pt>
                <c:pt idx="19">
                  <c:v>Roménia</c:v>
                </c:pt>
                <c:pt idx="20">
                  <c:v>Nova Zelândia</c:v>
                </c:pt>
                <c:pt idx="21">
                  <c:v>Irlanda</c:v>
                </c:pt>
                <c:pt idx="22">
                  <c:v>Bielorrússia</c:v>
                </c:pt>
                <c:pt idx="23">
                  <c:v>Estónia</c:v>
                </c:pt>
                <c:pt idx="24">
                  <c:v>Lesoto</c:v>
                </c:pt>
                <c:pt idx="25">
                  <c:v>China, Hong Kong</c:v>
                </c:pt>
                <c:pt idx="26">
                  <c:v>Sudão</c:v>
                </c:pt>
                <c:pt idx="27">
                  <c:v>Chipre</c:v>
                </c:pt>
                <c:pt idx="28">
                  <c:v>Cuba</c:v>
                </c:pt>
                <c:pt idx="29">
                  <c:v>Somália</c:v>
                </c:pt>
              </c:strCache>
            </c:strRef>
          </c:cat>
          <c:val>
            <c:numRef>
              <c:f>'Quadro 1.7'!$D$4:$D$33</c:f>
              <c:numCache>
                <c:formatCode>#\ ##0.0</c:formatCode>
                <c:ptCount val="30"/>
                <c:pt idx="0">
                  <c:v>77.3</c:v>
                </c:pt>
                <c:pt idx="1">
                  <c:v>52.65</c:v>
                </c:pt>
                <c:pt idx="2">
                  <c:v>47.33</c:v>
                </c:pt>
                <c:pt idx="3">
                  <c:v>39.18</c:v>
                </c:pt>
                <c:pt idx="4">
                  <c:v>38.479999999999997</c:v>
                </c:pt>
                <c:pt idx="5">
                  <c:v>37.57</c:v>
                </c:pt>
                <c:pt idx="6">
                  <c:v>32.450000000000003</c:v>
                </c:pt>
                <c:pt idx="7">
                  <c:v>27.28</c:v>
                </c:pt>
                <c:pt idx="8">
                  <c:v>25.67</c:v>
                </c:pt>
                <c:pt idx="9">
                  <c:v>24.46</c:v>
                </c:pt>
                <c:pt idx="10">
                  <c:v>24.03</c:v>
                </c:pt>
                <c:pt idx="11">
                  <c:v>22.38</c:v>
                </c:pt>
                <c:pt idx="12">
                  <c:v>21.94</c:v>
                </c:pt>
                <c:pt idx="13">
                  <c:v>21.88</c:v>
                </c:pt>
                <c:pt idx="14">
                  <c:v>21.42</c:v>
                </c:pt>
                <c:pt idx="15">
                  <c:v>20.65</c:v>
                </c:pt>
                <c:pt idx="16">
                  <c:v>19.18</c:v>
                </c:pt>
                <c:pt idx="17">
                  <c:v>19.149999999999999</c:v>
                </c:pt>
                <c:pt idx="18">
                  <c:v>18.23</c:v>
                </c:pt>
                <c:pt idx="19">
                  <c:v>18.18</c:v>
                </c:pt>
                <c:pt idx="20">
                  <c:v>17.73</c:v>
                </c:pt>
                <c:pt idx="21">
                  <c:v>16.84</c:v>
                </c:pt>
                <c:pt idx="22">
                  <c:v>15.68</c:v>
                </c:pt>
                <c:pt idx="23">
                  <c:v>15.23</c:v>
                </c:pt>
                <c:pt idx="24">
                  <c:v>14.62</c:v>
                </c:pt>
                <c:pt idx="25">
                  <c:v>14.48</c:v>
                </c:pt>
                <c:pt idx="26">
                  <c:v>13.93</c:v>
                </c:pt>
                <c:pt idx="27">
                  <c:v>13.88</c:v>
                </c:pt>
                <c:pt idx="28">
                  <c:v>13.57</c:v>
                </c:pt>
                <c:pt idx="29">
                  <c:v>13.49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136-4BCA-82F4-D648A820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0622720"/>
        <c:axId val="149206080"/>
      </c:barChart>
      <c:catAx>
        <c:axId val="150622720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49206080"/>
        <c:crosses val="autoZero"/>
        <c:auto val="1"/>
        <c:lblAlgn val="ctr"/>
        <c:lblOffset val="100"/>
        <c:noMultiLvlLbl val="0"/>
      </c:catAx>
      <c:valAx>
        <c:axId val="149206080"/>
        <c:scaling>
          <c:orientation val="minMax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Percentagem</a:t>
                </a:r>
              </a:p>
            </c:rich>
          </c:tx>
          <c:layout>
            <c:manualLayout>
              <c:xMode val="edge"/>
              <c:yMode val="edge"/>
              <c:x val="0.16819202727864146"/>
              <c:y val="0.9534944401379879"/>
            </c:manualLayout>
          </c:layout>
          <c:overlay val="0"/>
        </c:title>
        <c:numFmt formatCode="#\ ##0.0" sourceLinked="1"/>
        <c:majorTickMark val="out"/>
        <c:minorTickMark val="none"/>
        <c:tickLblPos val="nextTo"/>
        <c:spPr>
          <a:ln>
            <a:noFill/>
          </a:ln>
        </c:spPr>
        <c:crossAx val="150622720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spPr>
            <a:ln w="28575">
              <a:noFill/>
            </a:ln>
          </c:spPr>
          <c:marker>
            <c:symbol val="circle"/>
            <c:size val="5"/>
            <c:spPr>
              <a:solidFill>
                <a:schemeClr val="tx2">
                  <a:lumMod val="75000"/>
                </a:schemeClr>
              </a:solidFill>
              <a:ln>
                <a:noFill/>
              </a:ln>
            </c:spPr>
          </c:marker>
          <c:dLbls>
            <c:dLbl>
              <c:idx val="0"/>
              <c:tx>
                <c:strRef>
                  <c:f>'Gráfico 1.7'!$B$60</c:f>
                  <c:strCache>
                    <c:ptCount val="1"/>
                    <c:pt idx="0">
                      <c:v>Alemanha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{CB9785BE-CF76-437A-98B7-7BD4C1236AFE}</c15:txfldGUID>
                      <c15:f>'Gráfico 1.7'!$B$60</c15:f>
                      <c15:dlblFieldTableCache>
                        <c:ptCount val="1"/>
                        <c:pt idx="0">
                          <c:v>Alemanha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0-D2F6-4337-A107-33C80573E181}"/>
                </c:ext>
              </c:extLst>
            </c:dLbl>
            <c:dLbl>
              <c:idx val="1"/>
              <c:tx>
                <c:strRef>
                  <c:f>'Gráfico 1.7'!$B$61</c:f>
                  <c:strCache>
                    <c:ptCount val="1"/>
                    <c:pt idx="0">
                      <c:v>Áustria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{C16F1BA3-0E8D-4815-8C94-ABE1D8891BC9}</c15:txfldGUID>
                      <c15:f>'Gráfico 1.7'!$B$61</c15:f>
                      <c15:dlblFieldTableCache>
                        <c:ptCount val="1"/>
                        <c:pt idx="0">
                          <c:v>Áustria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1-D2F6-4337-A107-33C80573E181}"/>
                </c:ext>
              </c:extLst>
            </c:dLbl>
            <c:dLbl>
              <c:idx val="2"/>
              <c:tx>
                <c:strRef>
                  <c:f>'Gráfico 1.7'!$B$62</c:f>
                  <c:strCache>
                    <c:ptCount val="1"/>
                    <c:pt idx="0">
                      <c:v>Bélgica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{B9781F3A-CA89-4D92-BDE8-344C16BD6509}</c15:txfldGUID>
                      <c15:f>'Gráfico 1.7'!$B$62</c15:f>
                      <c15:dlblFieldTableCache>
                        <c:ptCount val="1"/>
                        <c:pt idx="0">
                          <c:v>Bélgica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2-D2F6-4337-A107-33C80573E181}"/>
                </c:ext>
              </c:extLst>
            </c:dLbl>
            <c:dLbl>
              <c:idx val="3"/>
              <c:tx>
                <c:strRef>
                  <c:f>'Gráfico 1.7'!$B$63</c:f>
                  <c:strCache>
                    <c:ptCount val="1"/>
                    <c:pt idx="0">
                      <c:v>Bulgária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{C98ADCFB-85C5-42BD-B297-0525EBA0285E}</c15:txfldGUID>
                      <c15:f>'Gráfico 1.7'!$B$63</c15:f>
                      <c15:dlblFieldTableCache>
                        <c:ptCount val="1"/>
                        <c:pt idx="0">
                          <c:v>Bulgária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3-D2F6-4337-A107-33C80573E181}"/>
                </c:ext>
              </c:extLst>
            </c:dLbl>
            <c:dLbl>
              <c:idx val="4"/>
              <c:tx>
                <c:strRef>
                  <c:f>'Gráfico 1.7'!$B$64</c:f>
                  <c:strCache>
                    <c:ptCount val="1"/>
                    <c:pt idx="0">
                      <c:v>Dinamarca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{6E6CEF9B-2D5C-4D33-B029-89224D082F50}</c15:txfldGUID>
                      <c15:f>'Gráfico 1.7'!$B$64</c15:f>
                      <c15:dlblFieldTableCache>
                        <c:ptCount val="1"/>
                        <c:pt idx="0">
                          <c:v>Dinamarca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4-D2F6-4337-A107-33C80573E181}"/>
                </c:ext>
              </c:extLst>
            </c:dLbl>
            <c:dLbl>
              <c:idx val="5"/>
              <c:tx>
                <c:strRef>
                  <c:f>'Gráfico 1.7'!$B$65</c:f>
                  <c:strCache>
                    <c:ptCount val="1"/>
                    <c:pt idx="0">
                      <c:v>Eslováquia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{D44A2960-89D0-4D54-A698-61DC157E00F1}</c15:txfldGUID>
                      <c15:f>'Gráfico 1.7'!$B$65</c15:f>
                      <c15:dlblFieldTableCache>
                        <c:ptCount val="1"/>
                        <c:pt idx="0">
                          <c:v>Eslováquia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5-D2F6-4337-A107-33C80573E181}"/>
                </c:ext>
              </c:extLst>
            </c:dLbl>
            <c:dLbl>
              <c:idx val="6"/>
              <c:tx>
                <c:strRef>
                  <c:f>'Gráfico 1.7'!$B$66</c:f>
                  <c:strCache>
                    <c:ptCount val="1"/>
                    <c:pt idx="0">
                      <c:v>Eslovénia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{B0D9CF3D-829D-4557-82AC-7F371EE51F0B}</c15:txfldGUID>
                      <c15:f>'Gráfico 1.7'!$B$66</c15:f>
                      <c15:dlblFieldTableCache>
                        <c:ptCount val="1"/>
                        <c:pt idx="0">
                          <c:v>Eslovénia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6-D2F6-4337-A107-33C80573E181}"/>
                </c:ext>
              </c:extLst>
            </c:dLbl>
            <c:dLbl>
              <c:idx val="7"/>
              <c:tx>
                <c:strRef>
                  <c:f>'Gráfico 1.7'!$B$67</c:f>
                  <c:strCache>
                    <c:ptCount val="1"/>
                    <c:pt idx="0">
                      <c:v>Espanha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{5C1AEE3F-1E70-4FDC-8797-772474CFC001}</c15:txfldGUID>
                      <c15:f>'Gráfico 1.7'!$B$67</c15:f>
                      <c15:dlblFieldTableCache>
                        <c:ptCount val="1"/>
                        <c:pt idx="0">
                          <c:v>Espanha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7-D2F6-4337-A107-33C80573E181}"/>
                </c:ext>
              </c:extLst>
            </c:dLbl>
            <c:dLbl>
              <c:idx val="8"/>
              <c:tx>
                <c:strRef>
                  <c:f>'Gráfico 1.7'!$B$68</c:f>
                  <c:strCache>
                    <c:ptCount val="1"/>
                    <c:pt idx="0">
                      <c:v>Estónia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{9EC3F873-2743-4B8B-BA97-D3554D5D7406}</c15:txfldGUID>
                      <c15:f>'Gráfico 1.7'!$B$68</c15:f>
                      <c15:dlblFieldTableCache>
                        <c:ptCount val="1"/>
                        <c:pt idx="0">
                          <c:v>Estónia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8-D2F6-4337-A107-33C80573E181}"/>
                </c:ext>
              </c:extLst>
            </c:dLbl>
            <c:dLbl>
              <c:idx val="9"/>
              <c:tx>
                <c:strRef>
                  <c:f>'Gráfico 1.7'!$B$69</c:f>
                  <c:strCache>
                    <c:ptCount val="1"/>
                    <c:pt idx="0">
                      <c:v>Finlândia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{6B278D47-3E1C-409F-8DC6-3150191AF3F4}</c15:txfldGUID>
                      <c15:f>'Gráfico 1.7'!$B$69</c15:f>
                      <c15:dlblFieldTableCache>
                        <c:ptCount val="1"/>
                        <c:pt idx="0">
                          <c:v>Finlândia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9-D2F6-4337-A107-33C80573E181}"/>
                </c:ext>
              </c:extLst>
            </c:dLbl>
            <c:dLbl>
              <c:idx val="10"/>
              <c:tx>
                <c:strRef>
                  <c:f>'Gráfico 1.7'!$B$70</c:f>
                  <c:strCache>
                    <c:ptCount val="1"/>
                    <c:pt idx="0">
                      <c:v>França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b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{3E198B71-5BCF-424D-869C-24AB1042E110}</c15:txfldGUID>
                      <c15:f>'Gráfico 1.7'!$B$70</c15:f>
                      <c15:dlblFieldTableCache>
                        <c:ptCount val="1"/>
                        <c:pt idx="0">
                          <c:v>França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A-D2F6-4337-A107-33C80573E181}"/>
                </c:ext>
              </c:extLst>
            </c:dLbl>
            <c:dLbl>
              <c:idx val="11"/>
              <c:tx>
                <c:strRef>
                  <c:f>'Gráfico 1.7'!$B$71</c:f>
                  <c:strCache>
                    <c:ptCount val="1"/>
                    <c:pt idx="0">
                      <c:v>Grécia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{34B64CFC-FDA4-400B-B322-85B663E65ADD}</c15:txfldGUID>
                      <c15:f>'Gráfico 1.7'!$B$71</c15:f>
                      <c15:dlblFieldTableCache>
                        <c:ptCount val="1"/>
                        <c:pt idx="0">
                          <c:v>Grécia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B-D2F6-4337-A107-33C80573E181}"/>
                </c:ext>
              </c:extLst>
            </c:dLbl>
            <c:dLbl>
              <c:idx val="12"/>
              <c:layout>
                <c:manualLayout>
                  <c:x val="-2.3703703703703744E-2"/>
                  <c:y val="-2.6706920702269731E-2"/>
                </c:manualLayout>
              </c:layout>
              <c:tx>
                <c:strRef>
                  <c:f>'Gráfico 1.7'!$B$72</c:f>
                  <c:strCache>
                    <c:ptCount val="1"/>
                    <c:pt idx="0">
                      <c:v>Holanda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{DD319B5E-5168-4083-BF7F-35BCB2715E2B}</c15:txfldGUID>
                      <c15:f>'Gráfico 1.7'!$B$72</c15:f>
                      <c15:dlblFieldTableCache>
                        <c:ptCount val="1"/>
                        <c:pt idx="0">
                          <c:v>Holanda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C-D2F6-4337-A107-33C80573E181}"/>
                </c:ext>
              </c:extLst>
            </c:dLbl>
            <c:dLbl>
              <c:idx val="13"/>
              <c:tx>
                <c:strRef>
                  <c:f>'Gráfico 1.7'!$B$73</c:f>
                  <c:strCache>
                    <c:ptCount val="1"/>
                    <c:pt idx="0">
                      <c:v>Hungria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{1FCE66DD-1E78-46C0-A389-EC465CF1AB77}</c15:txfldGUID>
                      <c15:f>'Gráfico 1.7'!$B$73</c15:f>
                      <c15:dlblFieldTableCache>
                        <c:ptCount val="1"/>
                        <c:pt idx="0">
                          <c:v>Hungria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D-D2F6-4337-A107-33C80573E181}"/>
                </c:ext>
              </c:extLst>
            </c:dLbl>
            <c:dLbl>
              <c:idx val="14"/>
              <c:tx>
                <c:strRef>
                  <c:f>'Gráfico 1.7'!$B$74</c:f>
                  <c:strCache>
                    <c:ptCount val="1"/>
                    <c:pt idx="0">
                      <c:v>Irlanda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{58A3F649-AE53-4485-B980-A3217DA6EBDA}</c15:txfldGUID>
                      <c15:f>'Gráfico 1.7'!$B$74</c15:f>
                      <c15:dlblFieldTableCache>
                        <c:ptCount val="1"/>
                        <c:pt idx="0">
                          <c:v>Irlanda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E-D2F6-4337-A107-33C80573E181}"/>
                </c:ext>
              </c:extLst>
            </c:dLbl>
            <c:dLbl>
              <c:idx val="15"/>
              <c:tx>
                <c:strRef>
                  <c:f>'Gráfico 1.7'!$B$75</c:f>
                  <c:strCache>
                    <c:ptCount val="1"/>
                    <c:pt idx="0">
                      <c:v>Itália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{1DB8F246-4D3A-4138-9640-6F5F3A69F280}</c15:txfldGUID>
                      <c15:f>'Gráfico 1.7'!$B$75</c15:f>
                      <c15:dlblFieldTableCache>
                        <c:ptCount val="1"/>
                        <c:pt idx="0">
                          <c:v>Itália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0F-D2F6-4337-A107-33C80573E181}"/>
                </c:ext>
              </c:extLst>
            </c:dLbl>
            <c:dLbl>
              <c:idx val="16"/>
              <c:tx>
                <c:strRef>
                  <c:f>'Gráfico 1.7'!$B$76</c:f>
                  <c:strCache>
                    <c:ptCount val="1"/>
                    <c:pt idx="0">
                      <c:v>Letónia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{F151B4BC-B7F9-4E66-AE67-F1438563EF07}</c15:txfldGUID>
                      <c15:f>'Gráfico 1.7'!$B$76</c15:f>
                      <c15:dlblFieldTableCache>
                        <c:ptCount val="1"/>
                        <c:pt idx="0">
                          <c:v>Letónia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0-D2F6-4337-A107-33C80573E181}"/>
                </c:ext>
              </c:extLst>
            </c:dLbl>
            <c:dLbl>
              <c:idx val="17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0" i="0" strike="noStrike">
                        <a:solidFill>
                          <a:sysClr val="windowText" lastClr="000000"/>
                        </a:solidFill>
                        <a:latin typeface="Arial"/>
                      </a:rPr>
                      <a:t>Lituânia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D2F6-4337-A107-33C80573E181}"/>
                </c:ext>
              </c:extLst>
            </c:dLbl>
            <c:dLbl>
              <c:idx val="18"/>
              <c:tx>
                <c:strRef>
                  <c:f>'Gráfico 1.7'!$B$78</c:f>
                  <c:strCache>
                    <c:ptCount val="1"/>
                    <c:pt idx="0">
                      <c:v>Polónia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{534DFA0B-E88C-40A0-8D0D-C9778FAAA969}</c15:txfldGUID>
                      <c15:f>'Gráfico 1.7'!$B$78</c15:f>
                      <c15:dlblFieldTableCache>
                        <c:ptCount val="1"/>
                        <c:pt idx="0">
                          <c:v>Polónia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2-D2F6-4337-A107-33C80573E181}"/>
                </c:ext>
              </c:extLst>
            </c:dLbl>
            <c:dLbl>
              <c:idx val="19"/>
              <c:tx>
                <c:rich>
                  <a:bodyPr/>
                  <a:lstStyle/>
                  <a:p>
                    <a:pPr>
                      <a:defRPr sz="800" b="0" i="0" strike="noStrike">
                        <a:latin typeface="Arial"/>
                      </a:defRPr>
                    </a:pPr>
                    <a:r>
                      <a:rPr lang="en-US" sz="800" b="1" i="0" strike="noStrike">
                        <a:solidFill>
                          <a:srgbClr val="C00000"/>
                        </a:solidFill>
                        <a:latin typeface="Arial"/>
                      </a:rPr>
                      <a:t>Portugal</a:t>
                    </a:r>
                  </a:p>
                </c:rich>
              </c:tx>
              <c:spPr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D2F6-4337-A107-33C80573E181}"/>
                </c:ext>
              </c:extLst>
            </c:dLbl>
            <c:dLbl>
              <c:idx val="20"/>
              <c:tx>
                <c:strRef>
                  <c:f>'Gráfico 1.7'!$B$80</c:f>
                  <c:strCache>
                    <c:ptCount val="1"/>
                    <c:pt idx="0">
                      <c:v>Reino Unido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{400A0A42-EA86-47C5-9664-FC24437BF2A0}</c15:txfldGUID>
                      <c15:f>'Gráfico 1.7'!$B$80</c15:f>
                      <c15:dlblFieldTableCache>
                        <c:ptCount val="1"/>
                        <c:pt idx="0">
                          <c:v>Reino Unido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4-D2F6-4337-A107-33C80573E181}"/>
                </c:ext>
              </c:extLst>
            </c:dLbl>
            <c:dLbl>
              <c:idx val="21"/>
              <c:tx>
                <c:strRef>
                  <c:f>'Gráfico 1.7'!$B$81</c:f>
                  <c:strCache>
                    <c:ptCount val="1"/>
                    <c:pt idx="0">
                      <c:v>República Checa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{8BAD49E4-84F8-423A-8E88-8D2D1A990437}</c15:txfldGUID>
                      <c15:f>'Gráfico 1.7'!$B$81</c15:f>
                      <c15:dlblFieldTableCache>
                        <c:ptCount val="1"/>
                        <c:pt idx="0">
                          <c:v>República Checa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5-D2F6-4337-A107-33C80573E181}"/>
                </c:ext>
              </c:extLst>
            </c:dLbl>
            <c:dLbl>
              <c:idx val="22"/>
              <c:tx>
                <c:strRef>
                  <c:f>'Gráfico 1.7'!$B$82</c:f>
                  <c:strCache>
                    <c:ptCount val="1"/>
                    <c:pt idx="0">
                      <c:v>Roménia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{950B69A2-C871-49E6-9770-FEB364EFF2C7}</c15:txfldGUID>
                      <c15:f>'Gráfico 1.7'!$B$82</c15:f>
                      <c15:dlblFieldTableCache>
                        <c:ptCount val="1"/>
                        <c:pt idx="0">
                          <c:v>Roménia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6-D2F6-4337-A107-33C80573E181}"/>
                </c:ext>
              </c:extLst>
            </c:dLbl>
            <c:dLbl>
              <c:idx val="23"/>
              <c:tx>
                <c:strRef>
                  <c:f>'Gráfico 1.7'!$B$83</c:f>
                  <c:strCache>
                    <c:ptCount val="1"/>
                    <c:pt idx="0">
                      <c:v>Suécia</c:v>
                    </c:pt>
                  </c:strCache>
                </c:strRef>
              </c:tx>
              <c:spPr/>
              <c:txPr>
                <a:bodyPr/>
                <a:lstStyle/>
                <a:p>
                  <a:pPr>
                    <a:defRPr sz="800" b="0" i="0" strike="noStrike">
                      <a:latin typeface="Arial"/>
                    </a:defRPr>
                  </a:pPr>
                  <a:endParaRPr lang="pt-PT"/>
                </a:p>
              </c:txPr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>
                    <c15:dlblFTEntry>
                      <c15:txfldGUID>{81C74B12-C4A4-448C-B127-1320AB62C9BB}</c15:txfldGUID>
                      <c15:f>'Gráfico 1.7'!$B$83</c15:f>
                      <c15:dlblFieldTableCache>
                        <c:ptCount val="1"/>
                        <c:pt idx="0">
                          <c:v>Suécia</c:v>
                        </c:pt>
                      </c15:dlblFieldTableCache>
                    </c15:dlblFTEntry>
                  </c15:dlblFieldTable>
                  <c15:showDataLabelsRange val="0"/>
                </c:ext>
                <c:ext xmlns:c16="http://schemas.microsoft.com/office/drawing/2014/chart" uri="{C3380CC4-5D6E-409C-BE32-E72D297353CC}">
                  <c16:uniqueId val="{00000017-D2F6-4337-A107-33C80573E181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xVal>
            <c:numRef>
              <c:f>'Gráfico 1.7'!$C$60:$C$83</c:f>
              <c:numCache>
                <c:formatCode>0.0</c:formatCode>
                <c:ptCount val="24"/>
                <c:pt idx="0">
                  <c:v>5.088679</c:v>
                </c:pt>
                <c:pt idx="1">
                  <c:v>6.6539549999999998</c:v>
                </c:pt>
                <c:pt idx="2">
                  <c:v>4.947438</c:v>
                </c:pt>
                <c:pt idx="3">
                  <c:v>18.253699999999998</c:v>
                </c:pt>
                <c:pt idx="4">
                  <c:v>4.5454600000000003</c:v>
                </c:pt>
                <c:pt idx="5">
                  <c:v>6.5499460000000003</c:v>
                </c:pt>
                <c:pt idx="6">
                  <c:v>6.9432749999999999</c:v>
                </c:pt>
                <c:pt idx="7">
                  <c:v>2.8898510000000002</c:v>
                </c:pt>
                <c:pt idx="8">
                  <c:v>15.15964</c:v>
                </c:pt>
                <c:pt idx="9">
                  <c:v>5.3459409999999998</c:v>
                </c:pt>
                <c:pt idx="10">
                  <c:v>3.2885239999999998</c:v>
                </c:pt>
                <c:pt idx="11">
                  <c:v>8.6717329999999997</c:v>
                </c:pt>
                <c:pt idx="12">
                  <c:v>5.9260529999999996</c:v>
                </c:pt>
                <c:pt idx="13">
                  <c:v>6.510313</c:v>
                </c:pt>
                <c:pt idx="14">
                  <c:v>16.662839999999999</c:v>
                </c:pt>
                <c:pt idx="15">
                  <c:v>5.0026380000000001</c:v>
                </c:pt>
                <c:pt idx="16">
                  <c:v>19.271100000000001</c:v>
                </c:pt>
                <c:pt idx="17">
                  <c:v>21.107320000000001</c:v>
                </c:pt>
                <c:pt idx="18">
                  <c:v>12.38015</c:v>
                </c:pt>
                <c:pt idx="19">
                  <c:v>22.020569999999999</c:v>
                </c:pt>
                <c:pt idx="20">
                  <c:v>7.4540129999999998</c:v>
                </c:pt>
                <c:pt idx="21">
                  <c:v>9.0843509999999998</c:v>
                </c:pt>
                <c:pt idx="22">
                  <c:v>18.3</c:v>
                </c:pt>
                <c:pt idx="23">
                  <c:v>18.270219999999998</c:v>
                </c:pt>
              </c:numCache>
            </c:numRef>
          </c:xVal>
          <c:yVal>
            <c:numRef>
              <c:f>'Gráfico 1.7'!$D$60:$D$83</c:f>
              <c:numCache>
                <c:formatCode>0.0</c:formatCode>
                <c:ptCount val="24"/>
                <c:pt idx="0">
                  <c:v>14.7</c:v>
                </c:pt>
                <c:pt idx="1">
                  <c:v>18.8</c:v>
                </c:pt>
                <c:pt idx="2">
                  <c:v>11.2</c:v>
                </c:pt>
                <c:pt idx="3">
                  <c:v>2.2000000000000002</c:v>
                </c:pt>
                <c:pt idx="4">
                  <c:v>11.4</c:v>
                </c:pt>
                <c:pt idx="5">
                  <c:v>3.4</c:v>
                </c:pt>
                <c:pt idx="6">
                  <c:v>11.8</c:v>
                </c:pt>
                <c:pt idx="7">
                  <c:v>12.8</c:v>
                </c:pt>
                <c:pt idx="8">
                  <c:v>14.7</c:v>
                </c:pt>
                <c:pt idx="9">
                  <c:v>6.2</c:v>
                </c:pt>
                <c:pt idx="10">
                  <c:v>11.8</c:v>
                </c:pt>
                <c:pt idx="11">
                  <c:v>11.3</c:v>
                </c:pt>
                <c:pt idx="12">
                  <c:v>12</c:v>
                </c:pt>
                <c:pt idx="13">
                  <c:v>5.2</c:v>
                </c:pt>
                <c:pt idx="14">
                  <c:v>16.8</c:v>
                </c:pt>
                <c:pt idx="15">
                  <c:v>9.8000000000000007</c:v>
                </c:pt>
                <c:pt idx="16">
                  <c:v>13.2</c:v>
                </c:pt>
                <c:pt idx="17">
                  <c:v>4.4000000000000004</c:v>
                </c:pt>
                <c:pt idx="18">
                  <c:v>1.7</c:v>
                </c:pt>
                <c:pt idx="19">
                  <c:v>8.6</c:v>
                </c:pt>
                <c:pt idx="20">
                  <c:v>13.4</c:v>
                </c:pt>
                <c:pt idx="21">
                  <c:v>4.0999999999999996</c:v>
                </c:pt>
                <c:pt idx="22">
                  <c:v>1.9</c:v>
                </c:pt>
                <c:pt idx="23">
                  <c:v>17.399999999999999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8-D2F6-4337-A107-33C80573E1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51994368"/>
        <c:axId val="151994944"/>
      </c:scatterChart>
      <c:valAx>
        <c:axId val="15199436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Taxa de emigração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pt-PT"/>
          </a:p>
        </c:txPr>
        <c:crossAx val="151994944"/>
        <c:crosses val="autoZero"/>
        <c:crossBetween val="midCat"/>
      </c:valAx>
      <c:valAx>
        <c:axId val="151994944"/>
        <c:scaling>
          <c:orientation val="minMax"/>
          <c:max val="25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b="0"/>
                </a:pPr>
                <a:r>
                  <a:rPr lang="pt-PT" b="0"/>
                  <a:t>Taxa de imigração em percentagem</a:t>
                </a:r>
              </a:p>
            </c:rich>
          </c:tx>
          <c:overlay val="0"/>
        </c:title>
        <c:numFmt formatCode="0.0" sourceLinked="1"/>
        <c:majorTickMark val="cross"/>
        <c:minorTickMark val="in"/>
        <c:tickLblPos val="nextTo"/>
        <c:crossAx val="151994368"/>
        <c:crosses val="autoZero"/>
        <c:crossBetween val="midCat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6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7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438150</xdr:colOff>
      <xdr:row>4</xdr:row>
      <xdr:rowOff>180975</xdr:rowOff>
    </xdr:from>
    <xdr:to>
      <xdr:col>16</xdr:col>
      <xdr:colOff>9525</xdr:colOff>
      <xdr:row>4</xdr:row>
      <xdr:rowOff>333375</xdr:rowOff>
    </xdr:to>
    <xdr:pic>
      <xdr:nvPicPr>
        <xdr:cNvPr id="1025" name="Picture 1" descr="http://www.pordata.pt/Site/img/empty_16x16.png">
          <a:extLst>
            <a:ext uri="{FF2B5EF4-FFF2-40B4-BE49-F238E27FC236}">
              <a16:creationId xmlns:a16="http://schemas.microsoft.com/office/drawing/2014/main" id="{00000000-0008-0000-0300-000001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287125" y="1895475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5</xdr:row>
      <xdr:rowOff>0</xdr:rowOff>
    </xdr:from>
    <xdr:to>
      <xdr:col>13</xdr:col>
      <xdr:colOff>152400</xdr:colOff>
      <xdr:row>5</xdr:row>
      <xdr:rowOff>152400</xdr:rowOff>
    </xdr:to>
    <xdr:pic>
      <xdr:nvPicPr>
        <xdr:cNvPr id="1026" name="Picture 2" descr="http://www.pordata.pt/Site/img/empty_16x16.png">
          <a:extLst>
            <a:ext uri="{FF2B5EF4-FFF2-40B4-BE49-F238E27FC236}">
              <a16:creationId xmlns:a16="http://schemas.microsoft.com/office/drawing/2014/main" id="{00000000-0008-0000-0300-000002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095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6</xdr:row>
      <xdr:rowOff>0</xdr:rowOff>
    </xdr:from>
    <xdr:to>
      <xdr:col>13</xdr:col>
      <xdr:colOff>152400</xdr:colOff>
      <xdr:row>6</xdr:row>
      <xdr:rowOff>152400</xdr:rowOff>
    </xdr:to>
    <xdr:pic>
      <xdr:nvPicPr>
        <xdr:cNvPr id="1027" name="Picture 3" descr="http://www.pordata.pt/Site/img/empty_16x16.png">
          <a:extLst>
            <a:ext uri="{FF2B5EF4-FFF2-40B4-BE49-F238E27FC236}">
              <a16:creationId xmlns:a16="http://schemas.microsoft.com/office/drawing/2014/main" id="{00000000-0008-0000-0300-000003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286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7</xdr:row>
      <xdr:rowOff>0</xdr:rowOff>
    </xdr:from>
    <xdr:to>
      <xdr:col>13</xdr:col>
      <xdr:colOff>152400</xdr:colOff>
      <xdr:row>7</xdr:row>
      <xdr:rowOff>152400</xdr:rowOff>
    </xdr:to>
    <xdr:pic>
      <xdr:nvPicPr>
        <xdr:cNvPr id="1028" name="Picture 4" descr="http://www.pordata.pt/Site/img/empty_16x16.png">
          <a:extLst>
            <a:ext uri="{FF2B5EF4-FFF2-40B4-BE49-F238E27FC236}">
              <a16:creationId xmlns:a16="http://schemas.microsoft.com/office/drawing/2014/main" id="{00000000-0008-0000-0300-000004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476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8</xdr:row>
      <xdr:rowOff>0</xdr:rowOff>
    </xdr:from>
    <xdr:to>
      <xdr:col>13</xdr:col>
      <xdr:colOff>152400</xdr:colOff>
      <xdr:row>8</xdr:row>
      <xdr:rowOff>152400</xdr:rowOff>
    </xdr:to>
    <xdr:pic>
      <xdr:nvPicPr>
        <xdr:cNvPr id="1029" name="Picture 5" descr="http://www.pordata.pt/Site/img/empty_16x16.png">
          <a:extLst>
            <a:ext uri="{FF2B5EF4-FFF2-40B4-BE49-F238E27FC236}">
              <a16:creationId xmlns:a16="http://schemas.microsoft.com/office/drawing/2014/main" id="{00000000-0008-0000-0300-000005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667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9</xdr:row>
      <xdr:rowOff>0</xdr:rowOff>
    </xdr:from>
    <xdr:to>
      <xdr:col>13</xdr:col>
      <xdr:colOff>152400</xdr:colOff>
      <xdr:row>9</xdr:row>
      <xdr:rowOff>152400</xdr:rowOff>
    </xdr:to>
    <xdr:pic>
      <xdr:nvPicPr>
        <xdr:cNvPr id="1030" name="Picture 6" descr="http://www.pordata.pt/Site/img/empty_16x16.png">
          <a:extLst>
            <a:ext uri="{FF2B5EF4-FFF2-40B4-BE49-F238E27FC236}">
              <a16:creationId xmlns:a16="http://schemas.microsoft.com/office/drawing/2014/main" id="{00000000-0008-0000-0300-000006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2857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10</xdr:row>
      <xdr:rowOff>0</xdr:rowOff>
    </xdr:from>
    <xdr:to>
      <xdr:col>13</xdr:col>
      <xdr:colOff>152400</xdr:colOff>
      <xdr:row>10</xdr:row>
      <xdr:rowOff>152400</xdr:rowOff>
    </xdr:to>
    <xdr:pic>
      <xdr:nvPicPr>
        <xdr:cNvPr id="1031" name="Picture 7" descr="http://www.pordata.pt/Site/img/empty_16x16.png">
          <a:extLst>
            <a:ext uri="{FF2B5EF4-FFF2-40B4-BE49-F238E27FC236}">
              <a16:creationId xmlns:a16="http://schemas.microsoft.com/office/drawing/2014/main" id="{00000000-0008-0000-0300-000007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048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11</xdr:row>
      <xdr:rowOff>0</xdr:rowOff>
    </xdr:from>
    <xdr:to>
      <xdr:col>13</xdr:col>
      <xdr:colOff>152400</xdr:colOff>
      <xdr:row>11</xdr:row>
      <xdr:rowOff>152400</xdr:rowOff>
    </xdr:to>
    <xdr:pic>
      <xdr:nvPicPr>
        <xdr:cNvPr id="1032" name="Picture 8" descr="http://www.pordata.pt/Site/img/empty_16x16.png">
          <a:extLst>
            <a:ext uri="{FF2B5EF4-FFF2-40B4-BE49-F238E27FC236}">
              <a16:creationId xmlns:a16="http://schemas.microsoft.com/office/drawing/2014/main" id="{00000000-0008-0000-0300-000008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238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12</xdr:row>
      <xdr:rowOff>0</xdr:rowOff>
    </xdr:from>
    <xdr:to>
      <xdr:col>13</xdr:col>
      <xdr:colOff>152400</xdr:colOff>
      <xdr:row>12</xdr:row>
      <xdr:rowOff>152400</xdr:rowOff>
    </xdr:to>
    <xdr:pic>
      <xdr:nvPicPr>
        <xdr:cNvPr id="1033" name="Picture 9" descr="http://www.pordata.pt/Site/img/empty_16x16.png">
          <a:extLst>
            <a:ext uri="{FF2B5EF4-FFF2-40B4-BE49-F238E27FC236}">
              <a16:creationId xmlns:a16="http://schemas.microsoft.com/office/drawing/2014/main" id="{00000000-0008-0000-0300-000009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429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13</xdr:row>
      <xdr:rowOff>0</xdr:rowOff>
    </xdr:from>
    <xdr:to>
      <xdr:col>13</xdr:col>
      <xdr:colOff>152400</xdr:colOff>
      <xdr:row>13</xdr:row>
      <xdr:rowOff>152400</xdr:rowOff>
    </xdr:to>
    <xdr:pic>
      <xdr:nvPicPr>
        <xdr:cNvPr id="1034" name="Picture 10" descr="http://www.pordata.pt/Site/img/empty_16x16.png">
          <a:extLst>
            <a:ext uri="{FF2B5EF4-FFF2-40B4-BE49-F238E27FC236}">
              <a16:creationId xmlns:a16="http://schemas.microsoft.com/office/drawing/2014/main" id="{00000000-0008-0000-0300-00000A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619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14</xdr:row>
      <xdr:rowOff>0</xdr:rowOff>
    </xdr:from>
    <xdr:to>
      <xdr:col>13</xdr:col>
      <xdr:colOff>152400</xdr:colOff>
      <xdr:row>14</xdr:row>
      <xdr:rowOff>152400</xdr:rowOff>
    </xdr:to>
    <xdr:pic>
      <xdr:nvPicPr>
        <xdr:cNvPr id="1035" name="Picture 11" descr="http://www.pordata.pt/Site/img/empty_16x16.png">
          <a:extLst>
            <a:ext uri="{FF2B5EF4-FFF2-40B4-BE49-F238E27FC236}">
              <a16:creationId xmlns:a16="http://schemas.microsoft.com/office/drawing/2014/main" id="{00000000-0008-0000-0300-00000B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3810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15</xdr:row>
      <xdr:rowOff>0</xdr:rowOff>
    </xdr:from>
    <xdr:to>
      <xdr:col>13</xdr:col>
      <xdr:colOff>152400</xdr:colOff>
      <xdr:row>15</xdr:row>
      <xdr:rowOff>152400</xdr:rowOff>
    </xdr:to>
    <xdr:pic>
      <xdr:nvPicPr>
        <xdr:cNvPr id="1036" name="Picture 12" descr="http://www.pordata.pt/Site/img/empty_16x16.png">
          <a:extLst>
            <a:ext uri="{FF2B5EF4-FFF2-40B4-BE49-F238E27FC236}">
              <a16:creationId xmlns:a16="http://schemas.microsoft.com/office/drawing/2014/main" id="{00000000-0008-0000-0300-00000C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0005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0</xdr:colOff>
      <xdr:row>16</xdr:row>
      <xdr:rowOff>0</xdr:rowOff>
    </xdr:from>
    <xdr:to>
      <xdr:col>13</xdr:col>
      <xdr:colOff>152400</xdr:colOff>
      <xdr:row>16</xdr:row>
      <xdr:rowOff>152400</xdr:rowOff>
    </xdr:to>
    <xdr:pic>
      <xdr:nvPicPr>
        <xdr:cNvPr id="1037" name="Picture 13" descr="http://www.pordata.pt/Site/img/empty_16x16.png">
          <a:extLst>
            <a:ext uri="{FF2B5EF4-FFF2-40B4-BE49-F238E27FC236}">
              <a16:creationId xmlns:a16="http://schemas.microsoft.com/office/drawing/2014/main" id="{00000000-0008-0000-0300-00000D04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686925" y="4191000"/>
          <a:ext cx="15240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3073" name="Chart 1">
          <a:extLst>
            <a:ext uri="{FF2B5EF4-FFF2-40B4-BE49-F238E27FC236}">
              <a16:creationId xmlns:a16="http://schemas.microsoft.com/office/drawing/2014/main" id="{00000000-0008-0000-0900-0000010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2</xdr:row>
      <xdr:rowOff>0</xdr:rowOff>
    </xdr:from>
    <xdr:to>
      <xdr:col>6</xdr:col>
      <xdr:colOff>0</xdr:colOff>
      <xdr:row>18</xdr:row>
      <xdr:rowOff>0</xdr:rowOff>
    </xdr:to>
    <xdr:graphicFrame macro="">
      <xdr:nvGraphicFramePr>
        <xdr:cNvPr id="4097" name="Chart 1">
          <a:extLst>
            <a:ext uri="{FF2B5EF4-FFF2-40B4-BE49-F238E27FC236}">
              <a16:creationId xmlns:a16="http://schemas.microsoft.com/office/drawing/2014/main" id="{00000000-0008-0000-0A00-0000011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5121" name="Chart 5">
          <a:extLst>
            <a:ext uri="{FF2B5EF4-FFF2-40B4-BE49-F238E27FC236}">
              <a16:creationId xmlns:a16="http://schemas.microsoft.com/office/drawing/2014/main" id="{00000000-0008-0000-0B00-0000011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5</xdr:col>
      <xdr:colOff>1114425</xdr:colOff>
      <xdr:row>18</xdr:row>
      <xdr:rowOff>0</xdr:rowOff>
    </xdr:to>
    <xdr:graphicFrame macro="">
      <xdr:nvGraphicFramePr>
        <xdr:cNvPr id="2" name="Chart 5">
          <a:extLst>
            <a:ext uri="{FF2B5EF4-FFF2-40B4-BE49-F238E27FC236}">
              <a16:creationId xmlns:a16="http://schemas.microsoft.com/office/drawing/2014/main" id="{00000000-0008-0000-0C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7169" name="Chart 1">
          <a:extLst>
            <a:ext uri="{FF2B5EF4-FFF2-40B4-BE49-F238E27FC236}">
              <a16:creationId xmlns:a16="http://schemas.microsoft.com/office/drawing/2014/main" id="{00000000-0008-0000-0D00-0000011C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19050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E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2</xdr:row>
      <xdr:rowOff>0</xdr:rowOff>
    </xdr:from>
    <xdr:to>
      <xdr:col>6</xdr:col>
      <xdr:colOff>0</xdr:colOff>
      <xdr:row>30</xdr:row>
      <xdr:rowOff>180975</xdr:rowOff>
    </xdr:to>
    <xdr:graphicFrame macro="">
      <xdr:nvGraphicFramePr>
        <xdr:cNvPr id="8193" name="Chart 3">
          <a:extLst>
            <a:ext uri="{FF2B5EF4-FFF2-40B4-BE49-F238E27FC236}">
              <a16:creationId xmlns:a16="http://schemas.microsoft.com/office/drawing/2014/main" id="{00000000-0008-0000-0F00-0000012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590550</xdr:colOff>
      <xdr:row>3</xdr:row>
      <xdr:rowOff>9525</xdr:rowOff>
    </xdr:from>
    <xdr:to>
      <xdr:col>5</xdr:col>
      <xdr:colOff>895350</xdr:colOff>
      <xdr:row>28</xdr:row>
      <xdr:rowOff>66675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F00-000003000000}"/>
            </a:ext>
          </a:extLst>
        </xdr:cNvPr>
        <xdr:cNvGrpSpPr/>
      </xdr:nvGrpSpPr>
      <xdr:grpSpPr>
        <a:xfrm>
          <a:off x="1438275" y="962025"/>
          <a:ext cx="4762500" cy="4819650"/>
          <a:chOff x="1438275" y="962025"/>
          <a:chExt cx="4762500" cy="4819650"/>
        </a:xfrm>
      </xdr:grpSpPr>
      <xdr:cxnSp macro="">
        <xdr:nvCxnSpPr>
          <xdr:cNvPr id="15" name="Straight Connector 14">
            <a:extLst>
              <a:ext uri="{FF2B5EF4-FFF2-40B4-BE49-F238E27FC236}">
                <a16:creationId xmlns:a16="http://schemas.microsoft.com/office/drawing/2014/main" id="{00000000-0008-0000-0F00-00000F000000}"/>
              </a:ext>
            </a:extLst>
          </xdr:cNvPr>
          <xdr:cNvCxnSpPr/>
        </xdr:nvCxnSpPr>
        <xdr:spPr>
          <a:xfrm>
            <a:off x="1438275" y="3914775"/>
            <a:ext cx="4762500" cy="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20" name="Straight Connector 19">
            <a:extLst>
              <a:ext uri="{FF2B5EF4-FFF2-40B4-BE49-F238E27FC236}">
                <a16:creationId xmlns:a16="http://schemas.microsoft.com/office/drawing/2014/main" id="{00000000-0008-0000-0F00-000014000000}"/>
              </a:ext>
            </a:extLst>
          </xdr:cNvPr>
          <xdr:cNvCxnSpPr/>
        </xdr:nvCxnSpPr>
        <xdr:spPr>
          <a:xfrm>
            <a:off x="3248025" y="962025"/>
            <a:ext cx="0" cy="4819650"/>
          </a:xfrm>
          <a:prstGeom prst="line">
            <a:avLst/>
          </a:prstGeom>
          <a:ln w="12700">
            <a:solidFill>
              <a:schemeClr val="bg1"/>
            </a:solidFill>
            <a:prstDash val="sysDash"/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://www.observatorioemigracao.pt/np4/6415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7" Type="http://schemas.openxmlformats.org/officeDocument/2006/relationships/drawing" Target="../drawings/drawing2.xml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6" Type="http://schemas.openxmlformats.org/officeDocument/2006/relationships/printerSettings" Target="../printerSettings/printerSettings40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3.bin"/><Relationship Id="rId7" Type="http://schemas.openxmlformats.org/officeDocument/2006/relationships/drawing" Target="../drawings/drawing3.xml"/><Relationship Id="rId2" Type="http://schemas.openxmlformats.org/officeDocument/2006/relationships/printerSettings" Target="../printerSettings/printerSettings42.bin"/><Relationship Id="rId1" Type="http://schemas.openxmlformats.org/officeDocument/2006/relationships/printerSettings" Target="../printerSettings/printerSettings41.bin"/><Relationship Id="rId6" Type="http://schemas.openxmlformats.org/officeDocument/2006/relationships/printerSettings" Target="../printerSettings/printerSettings44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7.bin"/><Relationship Id="rId7" Type="http://schemas.openxmlformats.org/officeDocument/2006/relationships/drawing" Target="../drawings/drawing4.xml"/><Relationship Id="rId2" Type="http://schemas.openxmlformats.org/officeDocument/2006/relationships/printerSettings" Target="../printerSettings/printerSettings46.bin"/><Relationship Id="rId1" Type="http://schemas.openxmlformats.org/officeDocument/2006/relationships/printerSettings" Target="../printerSettings/printerSettings45.bin"/><Relationship Id="rId6" Type="http://schemas.openxmlformats.org/officeDocument/2006/relationships/printerSettings" Target="../printerSettings/printerSettings48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1.bin"/><Relationship Id="rId7" Type="http://schemas.openxmlformats.org/officeDocument/2006/relationships/drawing" Target="../drawings/drawing5.xml"/><Relationship Id="rId2" Type="http://schemas.openxmlformats.org/officeDocument/2006/relationships/printerSettings" Target="../printerSettings/printerSettings50.bin"/><Relationship Id="rId1" Type="http://schemas.openxmlformats.org/officeDocument/2006/relationships/printerSettings" Target="../printerSettings/printerSettings49.bin"/><Relationship Id="rId6" Type="http://schemas.openxmlformats.org/officeDocument/2006/relationships/printerSettings" Target="../printerSettings/printerSettings52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5.bin"/><Relationship Id="rId7" Type="http://schemas.openxmlformats.org/officeDocument/2006/relationships/drawing" Target="../drawings/drawing6.xml"/><Relationship Id="rId2" Type="http://schemas.openxmlformats.org/officeDocument/2006/relationships/printerSettings" Target="../printerSettings/printerSettings54.bin"/><Relationship Id="rId1" Type="http://schemas.openxmlformats.org/officeDocument/2006/relationships/printerSettings" Target="../printerSettings/printerSettings53.bin"/><Relationship Id="rId6" Type="http://schemas.openxmlformats.org/officeDocument/2006/relationships/printerSettings" Target="../printerSettings/printerSettings56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59.bin"/><Relationship Id="rId7" Type="http://schemas.openxmlformats.org/officeDocument/2006/relationships/drawing" Target="../drawings/drawing7.xml"/><Relationship Id="rId2" Type="http://schemas.openxmlformats.org/officeDocument/2006/relationships/printerSettings" Target="../printerSettings/printerSettings58.bin"/><Relationship Id="rId1" Type="http://schemas.openxmlformats.org/officeDocument/2006/relationships/printerSettings" Target="../printerSettings/printerSettings57.bin"/><Relationship Id="rId6" Type="http://schemas.openxmlformats.org/officeDocument/2006/relationships/printerSettings" Target="../printerSettings/printerSettings60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3.bin"/><Relationship Id="rId7" Type="http://schemas.openxmlformats.org/officeDocument/2006/relationships/drawing" Target="../drawings/drawing8.xml"/><Relationship Id="rId2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61.bin"/><Relationship Id="rId6" Type="http://schemas.openxmlformats.org/officeDocument/2006/relationships/printerSettings" Target="../printerSettings/printerSettings64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6" Type="http://schemas.openxmlformats.org/officeDocument/2006/relationships/printerSettings" Target="../printerSettings/printerSettings8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1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2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7" Type="http://schemas.openxmlformats.org/officeDocument/2006/relationships/drawing" Target="../drawings/drawing1.xml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6" Type="http://schemas.openxmlformats.org/officeDocument/2006/relationships/printerSettings" Target="../printerSettings/printerSettings16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9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0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22.bin"/><Relationship Id="rId1" Type="http://schemas.openxmlformats.org/officeDocument/2006/relationships/printerSettings" Target="../printerSettings/printerSettings21.bin"/><Relationship Id="rId6" Type="http://schemas.openxmlformats.org/officeDocument/2006/relationships/printerSettings" Target="../printerSettings/printerSettings24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6" Type="http://schemas.openxmlformats.org/officeDocument/2006/relationships/printerSettings" Target="../printerSettings/printerSettings28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1.bin"/><Relationship Id="rId2" Type="http://schemas.openxmlformats.org/officeDocument/2006/relationships/printerSettings" Target="../printerSettings/printerSettings30.bin"/><Relationship Id="rId1" Type="http://schemas.openxmlformats.org/officeDocument/2006/relationships/printerSettings" Target="../printerSettings/printerSettings29.bin"/><Relationship Id="rId6" Type="http://schemas.openxmlformats.org/officeDocument/2006/relationships/printerSettings" Target="../printerSettings/printerSettings32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5.bin"/><Relationship Id="rId2" Type="http://schemas.openxmlformats.org/officeDocument/2006/relationships/printerSettings" Target="../printerSettings/printerSettings34.bin"/><Relationship Id="rId1" Type="http://schemas.openxmlformats.org/officeDocument/2006/relationships/printerSettings" Target="../printerSettings/printerSettings33.bin"/><Relationship Id="rId6" Type="http://schemas.openxmlformats.org/officeDocument/2006/relationships/printerSettings" Target="../printerSettings/printerSettings36.bin"/><Relationship Id="rId5" Type="http://schemas.openxmlformats.org/officeDocument/2006/relationships/hyperlink" Target="http://www.observatorioemigracao.pt/np4/6415" TargetMode="External"/><Relationship Id="rId4" Type="http://schemas.openxmlformats.org/officeDocument/2006/relationships/hyperlink" Target="http://www.observatorioemigracao.pt/np4/57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6"/>
  <sheetViews>
    <sheetView showGridLines="0" tabSelected="1" workbookViewId="0"/>
  </sheetViews>
  <sheetFormatPr defaultColWidth="8.7109375" defaultRowHeight="12" customHeight="1" x14ac:dyDescent="0.25"/>
  <cols>
    <col min="1" max="1" width="12.7109375" style="127" customWidth="1"/>
    <col min="2" max="4" width="36.7109375" style="130" customWidth="1"/>
    <col min="5" max="7" width="36.7109375" style="127" customWidth="1"/>
    <col min="8" max="8" width="8.7109375" style="64" customWidth="1"/>
    <col min="9" max="16384" width="8.7109375" style="127"/>
  </cols>
  <sheetData>
    <row r="1" spans="1:13" s="122" customFormat="1" ht="30" customHeight="1" x14ac:dyDescent="0.25">
      <c r="A1" s="256" t="s">
        <v>0</v>
      </c>
      <c r="B1" s="349" t="s">
        <v>1</v>
      </c>
      <c r="C1" s="350"/>
      <c r="D1" s="350"/>
      <c r="E1" s="121"/>
      <c r="F1" s="121"/>
      <c r="G1" s="121"/>
      <c r="H1" s="64"/>
      <c r="I1" s="121"/>
      <c r="J1" s="121"/>
      <c r="K1" s="121"/>
      <c r="L1" s="121"/>
      <c r="M1" s="121"/>
    </row>
    <row r="2" spans="1:13" s="123" customFormat="1" ht="30" customHeight="1" x14ac:dyDescent="0.2">
      <c r="A2" s="72"/>
      <c r="B2" s="353" t="s">
        <v>165</v>
      </c>
      <c r="C2" s="354"/>
      <c r="D2" s="354"/>
      <c r="E2" s="355"/>
      <c r="F2" s="355"/>
      <c r="G2" s="355"/>
      <c r="H2" s="356"/>
    </row>
    <row r="3" spans="1:13" s="124" customFormat="1" ht="30" customHeight="1" x14ac:dyDescent="0.25">
      <c r="B3" s="357" t="s">
        <v>71</v>
      </c>
      <c r="C3" s="358"/>
      <c r="D3" s="358"/>
      <c r="E3" s="358"/>
      <c r="F3" s="358"/>
      <c r="G3" s="358"/>
      <c r="H3" s="62"/>
    </row>
    <row r="4" spans="1:13" s="124" customFormat="1" ht="15" customHeight="1" x14ac:dyDescent="0.25">
      <c r="A4" s="95"/>
      <c r="B4" s="351" t="str">
        <f>HYPERLINK('Quadro 1.1'!A1,'Quadro 1.1'!B2)</f>
        <v>Quadro 1.1 Indicadores sociais de contexto, 2017 ou último ano disponível</v>
      </c>
      <c r="C4" s="352"/>
      <c r="D4" s="352"/>
      <c r="E4" s="359" t="str">
        <f>'Gráfico 1.1'!B2</f>
        <v>Gráfico 1.1 Estimativa das saídas totais de emigrantes portugueses, 2001-2017</v>
      </c>
      <c r="F4" s="360"/>
      <c r="G4" s="360"/>
      <c r="H4" s="63"/>
    </row>
    <row r="5" spans="1:13" s="124" customFormat="1" ht="15" customHeight="1" x14ac:dyDescent="0.25">
      <c r="A5" s="95"/>
      <c r="B5" s="351" t="str">
        <f>HYPERLINK('Quadro 1.2'!A1,'Quadro 1.2'!B2)</f>
        <v>Quadro 1.2 Indicadores migratórios de contexto, 2017 ou último ano disponível</v>
      </c>
      <c r="C5" s="352"/>
      <c r="D5" s="352"/>
      <c r="E5" s="359" t="str">
        <f>'Gráfico 1.2'!B2</f>
        <v>Gráfico 1.2 Estimativa do número total de emigrantes portugueses (stock): nascidos em Portugal a residir no estrangeiro, por continente, 1990-2017</v>
      </c>
      <c r="F5" s="360"/>
      <c r="G5" s="360"/>
      <c r="H5" s="63"/>
    </row>
    <row r="6" spans="1:13" s="124" customFormat="1" ht="15" customHeight="1" x14ac:dyDescent="0.25">
      <c r="A6" s="95"/>
      <c r="B6" s="366" t="str">
        <f>'Quadro 1.3'!B2:F2</f>
        <v>Quadro 1.3 Estimativa das saídas totais de emigrantes portugueses, 2001-2017</v>
      </c>
      <c r="C6" s="352"/>
      <c r="D6" s="352"/>
      <c r="E6" s="364" t="str">
        <f>'Gráfico 1.3'!B2</f>
        <v>Gráfico 1.3 Nascidos em Portugal residentes em países da OCDE, 15 e mais anos, por grupo etário, 2000/01 e 2010/11</v>
      </c>
      <c r="F6" s="365"/>
      <c r="G6" s="365"/>
      <c r="H6" s="63"/>
    </row>
    <row r="7" spans="1:13" s="124" customFormat="1" ht="15" customHeight="1" x14ac:dyDescent="0.25">
      <c r="A7" s="95"/>
      <c r="B7" s="351" t="str">
        <f>'Quadro 1.4'!B2</f>
        <v>Quadro 1.4 Estimativa do número total de emigrantes portugueses (stock): nascidos em Portugal a residir no estrangeiro, por continente, 1990-2017</v>
      </c>
      <c r="C7" s="352"/>
      <c r="D7" s="352"/>
      <c r="E7" s="364" t="str">
        <f>'Gráfico 1.4'!B2</f>
        <v>Gráfico 1.4 Nascidos em Portugal residentes em países da OCDE, 15 e mais anos, por grau de instrução, 2000/01 e 2010/11</v>
      </c>
      <c r="F7" s="365"/>
      <c r="G7" s="365"/>
      <c r="H7" s="62"/>
    </row>
    <row r="8" spans="1:13" s="126" customFormat="1" ht="15" customHeight="1" x14ac:dyDescent="0.2">
      <c r="A8" s="95"/>
      <c r="B8" s="351" t="str">
        <f>'Quadro 1.5'!B2</f>
        <v>Quadro 1.5 Nascidos em Portugal residentes em países da OCDE, 15 e mais anos, indicadores sociodemográficos, 2000/01 e 2010/11</v>
      </c>
      <c r="C8" s="352"/>
      <c r="D8" s="352"/>
      <c r="E8" s="364" t="str">
        <f>'Gráfico 1.5'!B2</f>
        <v>Gráfico 1.5 Comparação internacional: número de emigrantes (stock), principais países de origem, 2017</v>
      </c>
      <c r="F8" s="365"/>
      <c r="G8" s="365"/>
      <c r="H8" s="125"/>
    </row>
    <row r="9" spans="1:13" s="124" customFormat="1" ht="15" customHeight="1" x14ac:dyDescent="0.25">
      <c r="A9" s="95"/>
      <c r="B9" s="369" t="str">
        <f>'Quadro 1.6'!B2</f>
        <v>Quadro 1.6 Comparação internacional: número de emigrantes (stock), principais países de origem, 2017</v>
      </c>
      <c r="C9" s="370"/>
      <c r="D9" s="370"/>
      <c r="E9" s="371" t="str">
        <f>HYPERLINK('Gráfico 1.6'!A1,'Gráfico 1.6'!B2)</f>
        <v>Gráfico 1.6 Comparação internacional: taxa de emigração (stock), principais países de origem, 2017</v>
      </c>
      <c r="F9" s="368"/>
      <c r="G9" s="368"/>
      <c r="H9" s="62"/>
    </row>
    <row r="10" spans="1:13" s="154" customFormat="1" ht="15" customHeight="1" x14ac:dyDescent="0.25">
      <c r="A10" s="95"/>
      <c r="B10" s="369" t="str">
        <f>'Quadro 1.7'!B2</f>
        <v>Quadro 1.7 Comparação internacional: taxa de emigração (stock), principais países de origem, 2017</v>
      </c>
      <c r="C10" s="370"/>
      <c r="D10" s="370"/>
      <c r="E10" s="367" t="str">
        <f>'Gráfico 1.7'!B2</f>
        <v>Gráfico 1.7 Comparação internacional: taxas de emigração e de imigração nos países da UE, 2017</v>
      </c>
      <c r="F10" s="368"/>
      <c r="G10" s="368"/>
      <c r="H10" s="62"/>
    </row>
    <row r="11" spans="1:13" s="126" customFormat="1" ht="15" customHeight="1" x14ac:dyDescent="0.2">
      <c r="A11" s="95"/>
      <c r="B11" s="369" t="str">
        <f>'Quadro 1.8'!B2</f>
        <v>Quadro 1.8 Comparação internacional: taxas de emigração e de imigração nos países da UE, 2017</v>
      </c>
      <c r="C11" s="370"/>
      <c r="D11" s="370"/>
      <c r="E11" s="155"/>
      <c r="F11" s="156"/>
      <c r="G11" s="156"/>
      <c r="H11" s="62"/>
    </row>
    <row r="12" spans="1:13" s="126" customFormat="1" ht="30" customHeight="1" x14ac:dyDescent="0.2">
      <c r="A12" s="95"/>
      <c r="B12" s="119"/>
      <c r="C12" s="120"/>
      <c r="D12" s="120"/>
      <c r="E12" s="359"/>
      <c r="F12" s="360"/>
      <c r="G12" s="360"/>
      <c r="H12" s="62"/>
    </row>
    <row r="13" spans="1:13" s="331" customFormat="1" ht="15" customHeight="1" x14ac:dyDescent="0.25">
      <c r="A13" s="326" t="s">
        <v>11</v>
      </c>
      <c r="B13" s="327" t="s">
        <v>195</v>
      </c>
      <c r="C13" s="325"/>
      <c r="D13" s="325"/>
      <c r="E13" s="328"/>
      <c r="F13" s="329"/>
      <c r="G13" s="329"/>
      <c r="H13" s="330"/>
    </row>
    <row r="14" spans="1:13" s="331" customFormat="1" ht="15" customHeight="1" x14ac:dyDescent="0.25">
      <c r="A14" s="332" t="s">
        <v>2</v>
      </c>
      <c r="B14" s="333" t="s">
        <v>196</v>
      </c>
      <c r="C14" s="334"/>
      <c r="D14" s="334"/>
      <c r="E14" s="325"/>
      <c r="F14" s="325"/>
      <c r="G14" s="325"/>
      <c r="H14" s="330"/>
    </row>
    <row r="15" spans="1:13" ht="30" customHeight="1" x14ac:dyDescent="0.25">
      <c r="B15" s="129"/>
      <c r="C15" s="129"/>
      <c r="D15" s="129"/>
      <c r="E15" s="134"/>
      <c r="F15" s="134"/>
      <c r="G15" s="134"/>
    </row>
    <row r="16" spans="1:13" ht="60" customHeight="1" x14ac:dyDescent="0.25">
      <c r="B16" s="361" t="s">
        <v>88</v>
      </c>
      <c r="C16" s="362"/>
      <c r="D16" s="363"/>
      <c r="E16" s="128"/>
      <c r="F16" s="128"/>
      <c r="G16" s="128"/>
    </row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customSheetViews>
    <customSheetView guid="{DC35590C-2B94-4904-B7EE-424B7FEB2A9E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4" sqref="B4:D4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>
      <selection activeCell="E10" sqref="E10:G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20">
    <mergeCell ref="B16:D16"/>
    <mergeCell ref="E6:G6"/>
    <mergeCell ref="B7:D7"/>
    <mergeCell ref="B6:D6"/>
    <mergeCell ref="B8:D8"/>
    <mergeCell ref="E8:G8"/>
    <mergeCell ref="E10:G10"/>
    <mergeCell ref="E12:G12"/>
    <mergeCell ref="B10:D10"/>
    <mergeCell ref="E9:G9"/>
    <mergeCell ref="B11:D11"/>
    <mergeCell ref="B9:D9"/>
    <mergeCell ref="E7:G7"/>
    <mergeCell ref="B1:D1"/>
    <mergeCell ref="B4:D4"/>
    <mergeCell ref="B5:D5"/>
    <mergeCell ref="B2:H2"/>
    <mergeCell ref="B3:G3"/>
    <mergeCell ref="E4:G4"/>
    <mergeCell ref="E5:G5"/>
  </mergeCells>
  <hyperlinks>
    <hyperlink ref="B6:D6" location="'Quadro 1.3'!A1" display="'Quadro 1.3'!A1" xr:uid="{00000000-0004-0000-0000-000000000000}"/>
    <hyperlink ref="B7:D7" location="'Quadro 1.4'!A1" display="'Quadro 1.4'!A1" xr:uid="{00000000-0004-0000-0000-000001000000}"/>
    <hyperlink ref="B8:D8" location="'Quadro 1.5'!A1" display="'Quadro 1.5'!A1" xr:uid="{00000000-0004-0000-0000-000002000000}"/>
    <hyperlink ref="E4:G4" location="'Gráfico 1.1'!A1" display="'Gráfico 1.1'!A1" xr:uid="{00000000-0004-0000-0000-000003000000}"/>
    <hyperlink ref="E5:G5" location="'Gráfico 1.2'!A1" display="'Gráfico 1.2'!A1" xr:uid="{00000000-0004-0000-0000-000004000000}"/>
    <hyperlink ref="E6:G6" location="'Gráfico 1.3'!A1" display="'Gráfico 1.3'!A1" xr:uid="{00000000-0004-0000-0000-000005000000}"/>
    <hyperlink ref="E8:G8" location="'Gráfico 1.5'!A1" display="'Gráfico 1.5'!A1" xr:uid="{00000000-0004-0000-0000-000006000000}"/>
    <hyperlink ref="E10:G10" location="'Gráfico 1.7'!A1" display="'Gráfico 1.7'!A1" xr:uid="{00000000-0004-0000-0000-000007000000}"/>
    <hyperlink ref="B4:D4" location="'Quadro 1.1'!A1" display="=HYPERLINK('Quadro 1.1'!A1;'Quadro 1.1'!B2)" xr:uid="{00000000-0004-0000-0000-000008000000}"/>
    <hyperlink ref="B5:D5" location="'Quadro 1.2'!A1" display="=HYPERLINK('Quadro 1.2'!A1;'Quadro 1.2'!B2)" xr:uid="{00000000-0004-0000-0000-000009000000}"/>
    <hyperlink ref="E9:G9" location="'Gráfico 1.6'!A1" display="'Gráfico 1.6'!A1" xr:uid="{00000000-0004-0000-0000-00000A000000}"/>
    <hyperlink ref="B14" r:id="rId4" xr:uid="{00000000-0004-0000-0000-00000B000000}"/>
    <hyperlink ref="E7:G7" location="'Gráfico 1.4'!A1" display="'Gráfico 1.4'!A1" xr:uid="{00000000-0004-0000-0000-00000C000000}"/>
    <hyperlink ref="B9:D9" location="'Quadro 1.6'!A1" display="'Quadro 1.6'!A1" xr:uid="{00000000-0004-0000-0000-00000D000000}"/>
    <hyperlink ref="B10:D10" location="'Quadro 1.7'!A1" display="'Quadro 1.7'!A1" xr:uid="{00000000-0004-0000-0000-00000E000000}"/>
    <hyperlink ref="B11:D11" location="'Quadro 1.8'!A1" display="'Quadro 1.8'!A1" xr:uid="{00000000-0004-0000-0000-00000F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5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P58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49" t="s">
        <v>187</v>
      </c>
      <c r="C2" s="450"/>
      <c r="D2" s="450"/>
      <c r="E2" s="450"/>
      <c r="F2" s="450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s="7" customFormat="1" ht="15" customHeight="1" x14ac:dyDescent="0.25">
      <c r="B3" s="87"/>
      <c r="C3" s="88"/>
      <c r="D3" s="88"/>
      <c r="E3" s="88"/>
      <c r="F3" s="88"/>
      <c r="G3" s="57"/>
      <c r="H3" s="57"/>
      <c r="I3" s="57"/>
      <c r="J3" s="6"/>
      <c r="K3" s="6"/>
      <c r="L3" s="6"/>
      <c r="M3" s="6"/>
      <c r="N3" s="6"/>
      <c r="O3" s="57"/>
      <c r="P3" s="57"/>
    </row>
    <row r="4" spans="1:16" s="7" customFormat="1" ht="15" customHeight="1" x14ac:dyDescent="0.25">
      <c r="B4" s="87"/>
      <c r="C4" s="88"/>
      <c r="D4" s="88"/>
      <c r="E4" s="88"/>
      <c r="F4" s="88"/>
      <c r="G4" s="57"/>
      <c r="H4" s="57"/>
      <c r="I4" s="57"/>
      <c r="J4" s="6"/>
      <c r="K4" s="6"/>
      <c r="L4" s="6"/>
      <c r="M4" s="6"/>
      <c r="N4" s="6"/>
      <c r="O4" s="57"/>
      <c r="P4" s="57"/>
    </row>
    <row r="5" spans="1:16" s="7" customFormat="1" ht="15" customHeight="1" x14ac:dyDescent="0.25">
      <c r="B5" s="87"/>
      <c r="C5" s="88"/>
      <c r="D5" s="88"/>
      <c r="E5" s="88"/>
      <c r="F5" s="88"/>
      <c r="G5" s="57"/>
      <c r="H5" s="57"/>
      <c r="I5" s="57"/>
      <c r="J5" s="6"/>
      <c r="K5" s="6"/>
      <c r="L5" s="6"/>
      <c r="M5" s="6"/>
      <c r="N5" s="6"/>
      <c r="O5" s="57"/>
      <c r="P5" s="57"/>
    </row>
    <row r="6" spans="1:16" s="7" customFormat="1" ht="15" customHeight="1" x14ac:dyDescent="0.25">
      <c r="B6" s="87"/>
      <c r="C6" s="88"/>
      <c r="D6" s="88"/>
      <c r="E6" s="88"/>
      <c r="F6" s="88"/>
      <c r="G6" s="57"/>
      <c r="H6" s="57"/>
      <c r="I6" s="57"/>
      <c r="J6" s="6"/>
      <c r="K6" s="6"/>
      <c r="L6" s="6"/>
      <c r="M6" s="6"/>
      <c r="N6" s="6"/>
      <c r="O6" s="57"/>
      <c r="P6" s="57"/>
    </row>
    <row r="7" spans="1:16" s="7" customFormat="1" ht="15" customHeight="1" x14ac:dyDescent="0.25">
      <c r="B7" s="87"/>
      <c r="C7" s="88"/>
      <c r="D7" s="88"/>
      <c r="E7" s="88"/>
      <c r="F7" s="88"/>
      <c r="G7" s="57"/>
      <c r="H7" s="57"/>
      <c r="I7" s="57"/>
      <c r="J7" s="6"/>
      <c r="K7" s="6"/>
      <c r="L7" s="6"/>
      <c r="M7" s="6"/>
      <c r="N7" s="6"/>
      <c r="O7" s="57"/>
      <c r="P7" s="57"/>
    </row>
    <row r="8" spans="1:16" s="7" customFormat="1" ht="15" customHeight="1" x14ac:dyDescent="0.25">
      <c r="B8" s="87"/>
      <c r="C8" s="88"/>
      <c r="D8" s="88"/>
      <c r="E8" s="88"/>
      <c r="F8" s="88"/>
      <c r="G8" s="57"/>
      <c r="H8" s="57"/>
      <c r="I8" s="57"/>
      <c r="J8" s="6"/>
      <c r="K8" s="6"/>
      <c r="L8" s="6"/>
      <c r="M8" s="6"/>
      <c r="N8" s="6"/>
      <c r="O8" s="57"/>
      <c r="P8" s="57"/>
    </row>
    <row r="9" spans="1:16" s="7" customFormat="1" ht="15" customHeight="1" x14ac:dyDescent="0.25">
      <c r="B9" s="87"/>
      <c r="C9" s="88"/>
      <c r="D9" s="88"/>
      <c r="E9" s="88"/>
      <c r="F9" s="88"/>
      <c r="G9" s="57"/>
      <c r="H9" s="57"/>
      <c r="I9" s="57"/>
      <c r="J9" s="6"/>
      <c r="K9" s="6"/>
      <c r="L9" s="6"/>
      <c r="M9" s="6"/>
      <c r="N9" s="6"/>
      <c r="O9" s="57"/>
      <c r="P9" s="57"/>
    </row>
    <row r="10" spans="1:16" s="7" customFormat="1" ht="15" customHeight="1" x14ac:dyDescent="0.25">
      <c r="B10" s="87"/>
      <c r="C10" s="88"/>
      <c r="D10" s="88"/>
      <c r="E10" s="88"/>
      <c r="F10" s="88"/>
      <c r="G10" s="57"/>
      <c r="H10" s="57"/>
      <c r="I10" s="57"/>
      <c r="J10" s="6"/>
      <c r="K10" s="6"/>
      <c r="L10" s="6"/>
      <c r="M10" s="6"/>
      <c r="N10" s="6"/>
      <c r="O10" s="57"/>
      <c r="P10" s="57"/>
    </row>
    <row r="11" spans="1:16" s="7" customFormat="1" ht="15" customHeight="1" x14ac:dyDescent="0.25">
      <c r="B11" s="87"/>
      <c r="C11" s="88"/>
      <c r="D11" s="88"/>
      <c r="E11" s="88"/>
      <c r="F11" s="88"/>
      <c r="G11" s="57"/>
      <c r="H11" s="57"/>
      <c r="I11" s="57"/>
      <c r="J11" s="6"/>
      <c r="K11" s="6"/>
      <c r="L11" s="6"/>
      <c r="M11" s="6"/>
      <c r="N11" s="6"/>
      <c r="O11" s="57"/>
      <c r="P11" s="57"/>
    </row>
    <row r="12" spans="1:16" s="7" customFormat="1" ht="15" customHeight="1" x14ac:dyDescent="0.25">
      <c r="B12" s="87"/>
      <c r="C12" s="88"/>
      <c r="D12" s="88"/>
      <c r="E12" s="88"/>
      <c r="F12" s="88"/>
      <c r="G12" s="57"/>
      <c r="H12" s="57"/>
      <c r="I12" s="57"/>
      <c r="J12" s="6"/>
      <c r="K12" s="6"/>
      <c r="L12" s="6"/>
      <c r="M12" s="6"/>
      <c r="N12" s="6"/>
      <c r="O12" s="57"/>
      <c r="P12" s="57"/>
    </row>
    <row r="13" spans="1:16" s="7" customFormat="1" ht="15" customHeight="1" x14ac:dyDescent="0.25">
      <c r="B13" s="87"/>
      <c r="C13" s="88"/>
      <c r="D13" s="88"/>
      <c r="E13" s="88"/>
      <c r="F13" s="88"/>
      <c r="G13" s="57"/>
      <c r="H13" s="57"/>
      <c r="I13" s="57"/>
      <c r="J13" s="6"/>
      <c r="K13" s="6"/>
      <c r="L13" s="6"/>
      <c r="M13" s="6"/>
      <c r="N13" s="6"/>
      <c r="O13" s="57"/>
      <c r="P13" s="57"/>
    </row>
    <row r="14" spans="1:16" ht="15" customHeight="1" x14ac:dyDescent="0.25"/>
    <row r="15" spans="1:16" ht="15" customHeight="1" x14ac:dyDescent="0.25"/>
    <row r="16" spans="1:16" ht="15" customHeight="1" x14ac:dyDescent="0.25"/>
    <row r="17" spans="1:6" ht="15" customHeight="1" x14ac:dyDescent="0.25"/>
    <row r="18" spans="1:6" ht="15" customHeight="1" x14ac:dyDescent="0.25"/>
    <row r="19" spans="1:6" s="59" customFormat="1" ht="15" customHeight="1" x14ac:dyDescent="0.25"/>
    <row r="20" spans="1:6" s="132" customFormat="1" ht="15" customHeight="1" x14ac:dyDescent="0.25">
      <c r="A20" s="133" t="s">
        <v>12</v>
      </c>
      <c r="B20" s="452" t="s">
        <v>198</v>
      </c>
      <c r="C20" s="453"/>
      <c r="D20" s="453"/>
      <c r="E20" s="453"/>
      <c r="F20" s="453"/>
    </row>
    <row r="21" spans="1:6" s="1" customFormat="1" ht="30" customHeight="1" x14ac:dyDescent="0.25">
      <c r="A21" s="48" t="s">
        <v>13</v>
      </c>
      <c r="B21" s="416" t="s">
        <v>35</v>
      </c>
      <c r="C21" s="451"/>
      <c r="D21" s="451"/>
      <c r="E21" s="451"/>
      <c r="F21" s="451"/>
    </row>
    <row r="22" spans="1:6" s="336" customFormat="1" ht="15" customHeight="1" x14ac:dyDescent="0.25">
      <c r="A22" s="335" t="s">
        <v>11</v>
      </c>
      <c r="B22" s="395" t="s">
        <v>195</v>
      </c>
      <c r="C22" s="396"/>
      <c r="D22" s="396"/>
      <c r="E22" s="396"/>
      <c r="F22" s="396"/>
    </row>
    <row r="23" spans="1:6" s="336" customFormat="1" ht="15" customHeight="1" x14ac:dyDescent="0.25">
      <c r="A23" s="338" t="s">
        <v>2</v>
      </c>
      <c r="B23" s="397" t="s">
        <v>196</v>
      </c>
      <c r="C23" s="398"/>
      <c r="D23" s="398"/>
      <c r="E23" s="398"/>
      <c r="F23" s="398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22"/>
      <c r="B50" s="22"/>
      <c r="C50" s="22"/>
      <c r="D50" s="22"/>
      <c r="E50" s="22"/>
      <c r="F50" s="22"/>
      <c r="G50" s="22"/>
      <c r="H50" s="22"/>
      <c r="I50" s="22"/>
    </row>
    <row r="51" spans="1:14" ht="12" customHeight="1" x14ac:dyDescent="0.25">
      <c r="A51" s="18"/>
      <c r="B51" s="25"/>
      <c r="C51" s="19"/>
      <c r="D51" s="19"/>
      <c r="E51" s="19"/>
      <c r="F51" s="19"/>
      <c r="G51" s="19"/>
      <c r="H51" s="19"/>
      <c r="I51" s="19"/>
      <c r="L51" s="5"/>
      <c r="M51" s="5"/>
      <c r="N51" s="5"/>
    </row>
    <row r="52" spans="1:14" ht="12" customHeight="1" x14ac:dyDescent="0.25">
      <c r="A52" s="18"/>
      <c r="B52" s="26"/>
      <c r="C52" s="19"/>
      <c r="D52" s="19"/>
      <c r="E52" s="19"/>
      <c r="F52" s="19"/>
      <c r="G52" s="19"/>
      <c r="H52" s="19"/>
      <c r="I52" s="19"/>
    </row>
    <row r="53" spans="1:14" ht="12" customHeight="1" x14ac:dyDescent="0.25">
      <c r="A53" s="18"/>
      <c r="B53" s="27"/>
      <c r="C53" s="21"/>
      <c r="D53" s="21"/>
      <c r="E53" s="21"/>
      <c r="F53" s="21"/>
      <c r="G53" s="21"/>
      <c r="H53" s="21"/>
      <c r="I53" s="21"/>
    </row>
    <row r="54" spans="1:14" ht="12" customHeight="1" x14ac:dyDescent="0.25">
      <c r="A54" s="18"/>
      <c r="B54" s="28"/>
      <c r="C54" s="18"/>
      <c r="D54" s="19"/>
      <c r="E54" s="19"/>
      <c r="F54" s="19"/>
      <c r="G54" s="19"/>
      <c r="H54" s="19"/>
      <c r="I54" s="19"/>
    </row>
    <row r="55" spans="1:14" s="22" customFormat="1" ht="12" customHeight="1" x14ac:dyDescent="0.25">
      <c r="B55" s="26"/>
      <c r="C55" s="16"/>
      <c r="D55" s="15"/>
      <c r="E55" s="15"/>
      <c r="F55" s="15"/>
    </row>
    <row r="56" spans="1:14" s="22" customFormat="1" ht="12" customHeight="1" x14ac:dyDescent="0.25">
      <c r="B56" s="27"/>
      <c r="C56" s="14"/>
      <c r="D56" s="15"/>
      <c r="E56" s="15"/>
      <c r="F56" s="15"/>
    </row>
    <row r="57" spans="1:14" s="22" customFormat="1" ht="12" customHeight="1" x14ac:dyDescent="0.25">
      <c r="B57" s="28"/>
      <c r="C57" s="16"/>
      <c r="D57" s="15"/>
      <c r="E57" s="15"/>
      <c r="F57" s="15"/>
    </row>
    <row r="58" spans="1:14" s="22" customFormat="1" ht="12" customHeight="1" x14ac:dyDescent="0.25"/>
  </sheetData>
  <customSheetViews>
    <customSheetView guid="{DC35590C-2B94-4904-B7EE-424B7FEB2A9E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B3" sqref="B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3" sqref="B23:F23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21:F21"/>
    <mergeCell ref="B22:F22"/>
    <mergeCell ref="B23:F23"/>
    <mergeCell ref="B20:F20"/>
  </mergeCells>
  <hyperlinks>
    <hyperlink ref="F1" location="Índice!A1" display="[índice Ç]" xr:uid="{00000000-0004-0000-0900-000000000000}"/>
    <hyperlink ref="B23" r:id="rId4" display="http://www.observatorioemigracao.pt/np4/1291" xr:uid="{00000000-0004-0000-0900-000001000000}"/>
    <hyperlink ref="B23:F23" r:id="rId5" display="http://www.observatorioemigracao.pt/np4/5926" xr:uid="{00000000-0004-0000-09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23" customWidth="1"/>
    <col min="2" max="6" width="16.7109375" style="23" customWidth="1"/>
    <col min="7" max="8" width="8.7109375" style="23"/>
    <col min="9" max="9" width="13.42578125" style="23" customWidth="1"/>
    <col min="10" max="16384" width="8.7109375" style="23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45" customHeight="1" x14ac:dyDescent="0.25">
      <c r="A2" s="11"/>
      <c r="B2" s="449" t="s">
        <v>189</v>
      </c>
      <c r="C2" s="450"/>
      <c r="D2" s="450"/>
      <c r="E2" s="450"/>
      <c r="F2" s="450"/>
      <c r="G2" s="20"/>
      <c r="H2" s="20"/>
      <c r="I2" s="20"/>
      <c r="J2" s="17"/>
      <c r="K2" s="17"/>
      <c r="L2" s="12"/>
      <c r="M2" s="12"/>
      <c r="N2" s="12"/>
      <c r="O2" s="20"/>
      <c r="P2" s="20"/>
    </row>
    <row r="3" spans="1:16" ht="15" customHeight="1" x14ac:dyDescent="0.25">
      <c r="H3"/>
    </row>
    <row r="4" spans="1:16" ht="15" customHeight="1" x14ac:dyDescent="0.25">
      <c r="H4"/>
    </row>
    <row r="5" spans="1:16" ht="15" customHeight="1" x14ac:dyDescent="0.25">
      <c r="H5"/>
    </row>
    <row r="6" spans="1:16" ht="15" customHeight="1" x14ac:dyDescent="0.25">
      <c r="H6"/>
    </row>
    <row r="7" spans="1:16" s="59" customFormat="1" ht="15" customHeight="1" x14ac:dyDescent="0.25">
      <c r="H7"/>
    </row>
    <row r="8" spans="1:16" s="59" customFormat="1" ht="15" customHeight="1" x14ac:dyDescent="0.25">
      <c r="H8"/>
    </row>
    <row r="9" spans="1:16" s="59" customFormat="1" ht="15" customHeight="1" x14ac:dyDescent="0.25">
      <c r="H9"/>
    </row>
    <row r="10" spans="1:16" ht="15" customHeight="1" x14ac:dyDescent="0.25">
      <c r="H10"/>
    </row>
    <row r="11" spans="1:16" ht="15" customHeight="1" x14ac:dyDescent="0.25">
      <c r="H11"/>
    </row>
    <row r="12" spans="1:16" ht="15" customHeight="1" x14ac:dyDescent="0.25">
      <c r="H12"/>
    </row>
    <row r="13" spans="1:16" ht="15" customHeight="1" x14ac:dyDescent="0.25">
      <c r="H13"/>
    </row>
    <row r="14" spans="1:16" ht="15" customHeight="1" x14ac:dyDescent="0.25">
      <c r="H14"/>
    </row>
    <row r="15" spans="1:16" ht="15" customHeight="1" x14ac:dyDescent="0.25">
      <c r="H15"/>
    </row>
    <row r="16" spans="1:16" ht="15" customHeight="1" x14ac:dyDescent="0.25">
      <c r="H16"/>
    </row>
    <row r="17" spans="1:8" ht="15" customHeight="1" x14ac:dyDescent="0.25">
      <c r="H17"/>
    </row>
    <row r="18" spans="1:8" ht="15" customHeight="1" x14ac:dyDescent="0.25">
      <c r="H18"/>
    </row>
    <row r="19" spans="1:8" ht="15" customHeight="1" x14ac:dyDescent="0.25"/>
    <row r="20" spans="1:8" s="1" customFormat="1" ht="45" customHeight="1" x14ac:dyDescent="0.25">
      <c r="A20" s="48" t="s">
        <v>13</v>
      </c>
      <c r="B20" s="393" t="s">
        <v>188</v>
      </c>
      <c r="C20" s="394"/>
      <c r="D20" s="394"/>
      <c r="E20" s="394"/>
      <c r="F20" s="394"/>
      <c r="G20"/>
    </row>
    <row r="21" spans="1:8" s="336" customFormat="1" ht="15" customHeight="1" x14ac:dyDescent="0.25">
      <c r="A21" s="335" t="s">
        <v>11</v>
      </c>
      <c r="B21" s="395" t="s">
        <v>195</v>
      </c>
      <c r="C21" s="396"/>
      <c r="D21" s="396"/>
      <c r="E21" s="396"/>
      <c r="F21" s="396"/>
    </row>
    <row r="22" spans="1:8" s="336" customFormat="1" ht="15" customHeight="1" x14ac:dyDescent="0.25">
      <c r="A22" s="338" t="s">
        <v>2</v>
      </c>
      <c r="B22" s="397" t="s">
        <v>196</v>
      </c>
      <c r="C22" s="398"/>
      <c r="D22" s="398"/>
      <c r="E22" s="398"/>
      <c r="F22" s="398"/>
    </row>
    <row r="23" spans="1:8" ht="15" customHeight="1" x14ac:dyDescent="0.25"/>
    <row r="24" spans="1:8" ht="15" customHeight="1" x14ac:dyDescent="0.25"/>
    <row r="25" spans="1:8" ht="15" customHeight="1" x14ac:dyDescent="0.25"/>
    <row r="26" spans="1:8" ht="15" customHeight="1" x14ac:dyDescent="0.25"/>
    <row r="27" spans="1:8" ht="15" customHeight="1" x14ac:dyDescent="0.25"/>
    <row r="28" spans="1:8" ht="15" customHeight="1" x14ac:dyDescent="0.25"/>
    <row r="29" spans="1:8" ht="15" customHeight="1" x14ac:dyDescent="0.25"/>
    <row r="30" spans="1:8" ht="15" customHeight="1" x14ac:dyDescent="0.25"/>
    <row r="31" spans="1:8" ht="15" customHeight="1" x14ac:dyDescent="0.25"/>
    <row r="32" spans="1:8" ht="15" customHeight="1" x14ac:dyDescent="0.25"/>
    <row r="33" spans="1:9" ht="15" customHeight="1" x14ac:dyDescent="0.25"/>
    <row r="48" spans="1:9" ht="12" customHeight="1" x14ac:dyDescent="0.25">
      <c r="A48" s="22"/>
      <c r="B48" s="22"/>
      <c r="C48" s="22"/>
      <c r="D48" s="22"/>
      <c r="E48" s="22"/>
      <c r="F48" s="22"/>
      <c r="G48" s="22"/>
      <c r="H48" s="22"/>
      <c r="I48" s="22"/>
    </row>
    <row r="49" spans="1:14" ht="12" customHeight="1" x14ac:dyDescent="0.25">
      <c r="A49" s="22"/>
      <c r="B49" s="22"/>
      <c r="C49" s="22"/>
      <c r="D49" s="22"/>
      <c r="E49" s="22"/>
      <c r="F49" s="22"/>
      <c r="G49" s="22"/>
      <c r="H49" s="22"/>
      <c r="I49" s="22"/>
    </row>
    <row r="50" spans="1:14" ht="12" customHeight="1" x14ac:dyDescent="0.25">
      <c r="A50" s="18"/>
      <c r="B50" s="25"/>
      <c r="C50" s="19"/>
      <c r="D50" s="19"/>
      <c r="E50" s="19"/>
      <c r="F50" s="19"/>
      <c r="G50" s="19"/>
      <c r="H50" s="19"/>
      <c r="I50" s="19"/>
      <c r="L50" s="5"/>
      <c r="M50" s="5"/>
      <c r="N50" s="5"/>
    </row>
    <row r="51" spans="1:14" ht="12" customHeight="1" x14ac:dyDescent="0.25">
      <c r="A51" s="18"/>
      <c r="B51" s="26"/>
      <c r="C51" s="19"/>
      <c r="D51" s="19"/>
      <c r="E51" s="19"/>
      <c r="F51" s="19"/>
      <c r="G51" s="19"/>
      <c r="H51" s="19"/>
      <c r="I51" s="19"/>
    </row>
    <row r="52" spans="1:14" ht="12" customHeight="1" x14ac:dyDescent="0.25">
      <c r="A52" s="18"/>
      <c r="B52" s="27"/>
      <c r="C52" s="21"/>
      <c r="D52" s="21"/>
      <c r="E52" s="21"/>
      <c r="F52" s="21"/>
      <c r="G52" s="21"/>
      <c r="H52" s="21"/>
      <c r="I52" s="21"/>
    </row>
    <row r="53" spans="1:14" ht="12" customHeight="1" x14ac:dyDescent="0.25">
      <c r="A53" s="18"/>
      <c r="B53" s="28"/>
      <c r="C53" s="18"/>
      <c r="D53" s="19"/>
      <c r="E53" s="19"/>
      <c r="F53" s="19"/>
      <c r="G53" s="19"/>
      <c r="H53" s="19"/>
      <c r="I53" s="19"/>
    </row>
    <row r="54" spans="1:14" s="22" customFormat="1" ht="12" customHeight="1" x14ac:dyDescent="0.25">
      <c r="B54" s="26"/>
      <c r="C54" s="16"/>
      <c r="D54" s="15"/>
      <c r="E54" s="15"/>
      <c r="F54" s="15"/>
    </row>
    <row r="55" spans="1:14" s="22" customFormat="1" ht="12" customHeight="1" x14ac:dyDescent="0.25">
      <c r="B55" s="27"/>
      <c r="C55" s="14"/>
      <c r="D55" s="15"/>
      <c r="E55" s="15"/>
      <c r="F55" s="15"/>
    </row>
    <row r="56" spans="1:14" s="22" customFormat="1" ht="12" customHeight="1" x14ac:dyDescent="0.25">
      <c r="B56" s="28"/>
      <c r="C56" s="16"/>
      <c r="D56" s="15"/>
      <c r="E56" s="15"/>
      <c r="F56" s="15"/>
    </row>
    <row r="57" spans="1:14" s="22" customFormat="1" ht="12" customHeight="1" x14ac:dyDescent="0.25"/>
  </sheetData>
  <customSheetViews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 xr:uid="{00000000-0004-0000-0A00-000000000000}"/>
    <hyperlink ref="B22" r:id="rId4" display="http://www.observatorioemigracao.pt/np4/1291" xr:uid="{00000000-0004-0000-0A00-000001000000}"/>
    <hyperlink ref="B22:F22" r:id="rId5" display="http://www.observatorioemigracao.pt/np4/5926" xr:uid="{00000000-0004-0000-0A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P59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61" t="s">
        <v>18</v>
      </c>
    </row>
    <row r="2" spans="1:16" s="13" customFormat="1" ht="45" customHeight="1" x14ac:dyDescent="0.25">
      <c r="A2" s="71"/>
      <c r="B2" s="454" t="s">
        <v>132</v>
      </c>
      <c r="C2" s="455"/>
      <c r="D2" s="455"/>
      <c r="E2" s="455"/>
      <c r="F2" s="455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37" t="s">
        <v>137</v>
      </c>
      <c r="C20" s="436"/>
      <c r="D20" s="436"/>
      <c r="E20" s="436"/>
      <c r="F20" s="436"/>
    </row>
    <row r="21" spans="1:12" s="336" customFormat="1" ht="15" customHeight="1" x14ac:dyDescent="0.25">
      <c r="A21" s="335" t="s">
        <v>11</v>
      </c>
      <c r="B21" s="395" t="s">
        <v>195</v>
      </c>
      <c r="C21" s="396"/>
      <c r="D21" s="396"/>
      <c r="E21" s="396"/>
      <c r="F21" s="396"/>
    </row>
    <row r="22" spans="1:12" s="336" customFormat="1" ht="15" customHeight="1" x14ac:dyDescent="0.25">
      <c r="A22" s="338" t="s">
        <v>2</v>
      </c>
      <c r="B22" s="397" t="s">
        <v>196</v>
      </c>
      <c r="C22" s="398"/>
      <c r="D22" s="398"/>
      <c r="E22" s="398"/>
      <c r="F22" s="398"/>
    </row>
    <row r="23" spans="1:12" s="1" customFormat="1" ht="15" customHeight="1" x14ac:dyDescent="0.25">
      <c r="A23" s="74"/>
      <c r="B23" s="108"/>
      <c r="C23" s="107"/>
      <c r="D23" s="107"/>
      <c r="E23" s="107"/>
      <c r="F23" s="107"/>
    </row>
    <row r="24" spans="1:12" s="1" customFormat="1" ht="15" customHeight="1" x14ac:dyDescent="0.25">
      <c r="A24" s="74"/>
      <c r="B24" s="108"/>
      <c r="C24" s="107"/>
      <c r="D24" s="107"/>
      <c r="E24" s="107"/>
      <c r="F24" s="107"/>
    </row>
    <row r="25" spans="1:12" s="1" customFormat="1" ht="15" customHeight="1" x14ac:dyDescent="0.25">
      <c r="A25" s="74"/>
      <c r="B25" s="108"/>
      <c r="C25" s="107"/>
      <c r="D25" s="107"/>
      <c r="E25" s="107"/>
      <c r="F25" s="107"/>
    </row>
    <row r="26" spans="1:12" s="1" customFormat="1" ht="15" customHeight="1" x14ac:dyDescent="0.25">
      <c r="A26" s="74"/>
      <c r="B26" s="108"/>
      <c r="C26" s="107"/>
      <c r="D26" s="107"/>
      <c r="E26" s="107"/>
      <c r="F26" s="107"/>
    </row>
    <row r="27" spans="1:12" s="1" customFormat="1" ht="15" customHeight="1" x14ac:dyDescent="0.25">
      <c r="A27" s="74"/>
      <c r="B27" s="108"/>
      <c r="C27" s="107"/>
      <c r="D27" s="107"/>
      <c r="E27" s="107"/>
      <c r="F27" s="107"/>
    </row>
    <row r="28" spans="1:12" s="1" customFormat="1" ht="15" customHeight="1" x14ac:dyDescent="0.25">
      <c r="A28" s="74"/>
      <c r="B28" s="108"/>
      <c r="C28" s="107"/>
      <c r="D28" s="107"/>
      <c r="E28" s="107"/>
      <c r="F28" s="107"/>
    </row>
    <row r="29" spans="1:12" s="1" customFormat="1" ht="15" customHeight="1" x14ac:dyDescent="0.25">
      <c r="A29" s="74"/>
      <c r="B29" s="108"/>
      <c r="C29" s="107"/>
      <c r="D29" s="107"/>
      <c r="E29" s="107"/>
      <c r="F29" s="107"/>
    </row>
    <row r="30" spans="1:12" s="1" customFormat="1" ht="15" customHeight="1" x14ac:dyDescent="0.25">
      <c r="A30" s="74"/>
      <c r="B30" s="108"/>
      <c r="C30" s="107"/>
      <c r="D30" s="107"/>
      <c r="E30" s="107"/>
      <c r="F30" s="107"/>
    </row>
    <row r="31" spans="1:12" s="1" customFormat="1" ht="15" customHeight="1" x14ac:dyDescent="0.25">
      <c r="A31" s="74"/>
      <c r="B31" s="108"/>
      <c r="C31" s="107"/>
      <c r="D31" s="107"/>
      <c r="E31" s="107"/>
      <c r="F31" s="107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</row>
    <row r="47" spans="1:12" ht="12" customHeight="1" x14ac:dyDescent="0.25">
      <c r="A47"/>
      <c r="B47"/>
      <c r="C47"/>
      <c r="D47"/>
    </row>
    <row r="48" spans="1:12" ht="12" customHeight="1" x14ac:dyDescent="0.25">
      <c r="A48"/>
      <c r="B48"/>
      <c r="C48"/>
      <c r="D48"/>
    </row>
    <row r="49" spans="1:4" ht="12" customHeight="1" x14ac:dyDescent="0.25">
      <c r="A49"/>
      <c r="B49"/>
      <c r="C49"/>
      <c r="D49"/>
    </row>
    <row r="50" spans="1:4" ht="12" customHeight="1" x14ac:dyDescent="0.25">
      <c r="A50"/>
      <c r="B50"/>
      <c r="C50"/>
      <c r="D50"/>
    </row>
    <row r="51" spans="1:4" ht="12" customHeight="1" x14ac:dyDescent="0.25">
      <c r="A51"/>
      <c r="B51"/>
      <c r="C51"/>
      <c r="D51"/>
    </row>
    <row r="52" spans="1:4" ht="12" customHeight="1" x14ac:dyDescent="0.25">
      <c r="A52"/>
      <c r="B52"/>
      <c r="C52"/>
      <c r="D52"/>
    </row>
    <row r="53" spans="1:4" ht="12" customHeight="1" x14ac:dyDescent="0.25">
      <c r="A53"/>
      <c r="B53"/>
      <c r="C53"/>
      <c r="D53"/>
    </row>
    <row r="54" spans="1:4" ht="12" customHeight="1" x14ac:dyDescent="0.25">
      <c r="A54"/>
      <c r="B54"/>
      <c r="C54"/>
      <c r="D54"/>
    </row>
    <row r="55" spans="1:4" ht="12" customHeight="1" x14ac:dyDescent="0.25">
      <c r="A55"/>
      <c r="B55"/>
      <c r="C55"/>
      <c r="D55"/>
    </row>
    <row r="56" spans="1:4" ht="12" customHeight="1" x14ac:dyDescent="0.25">
      <c r="A56"/>
      <c r="B56"/>
      <c r="C56"/>
      <c r="D56"/>
    </row>
    <row r="57" spans="1:4" ht="12" customHeight="1" x14ac:dyDescent="0.25">
      <c r="A57"/>
      <c r="B57"/>
      <c r="C57"/>
      <c r="D57"/>
    </row>
    <row r="58" spans="1:4" ht="12" customHeight="1" x14ac:dyDescent="0.25">
      <c r="A58"/>
      <c r="B58"/>
      <c r="C58"/>
      <c r="D58"/>
    </row>
    <row r="59" spans="1:4" ht="12" customHeight="1" x14ac:dyDescent="0.25">
      <c r="A59"/>
      <c r="B59"/>
      <c r="C59"/>
      <c r="D59"/>
    </row>
  </sheetData>
  <sortState xmlns:xlrd2="http://schemas.microsoft.com/office/spreadsheetml/2017/richdata2" ref="B50:C57">
    <sortCondition descending="1" ref="C50:C57"/>
  </sortState>
  <customSheetViews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 xr:uid="{00000000-0004-0000-0B00-000000000000}"/>
    <hyperlink ref="B22" r:id="rId4" display="http://www.observatorioemigracao.pt/np4/1291" xr:uid="{00000000-0004-0000-0B00-000001000000}"/>
    <hyperlink ref="B22:F22" r:id="rId5" display="http://www.observatorioemigracao.pt/np4/5926" xr:uid="{00000000-0004-0000-0B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63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60"/>
      <c r="D1" s="60"/>
      <c r="E1" s="60"/>
      <c r="F1" s="183" t="s">
        <v>18</v>
      </c>
    </row>
    <row r="2" spans="1:16" s="13" customFormat="1" ht="45" customHeight="1" x14ac:dyDescent="0.25">
      <c r="A2" s="71"/>
      <c r="B2" s="454" t="s">
        <v>133</v>
      </c>
      <c r="C2" s="455"/>
      <c r="D2" s="455"/>
      <c r="E2" s="455"/>
      <c r="F2" s="455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  <c r="B3" s="58"/>
      <c r="C3" s="58"/>
      <c r="D3" s="58"/>
      <c r="E3" s="58"/>
      <c r="F3" s="58"/>
    </row>
    <row r="4" spans="1:16" ht="15" customHeight="1" x14ac:dyDescent="0.25">
      <c r="A4" s="58"/>
      <c r="B4" s="58"/>
      <c r="C4" s="58"/>
      <c r="D4" s="58"/>
      <c r="E4" s="58"/>
      <c r="F4" s="58"/>
    </row>
    <row r="5" spans="1:16" ht="15" customHeight="1" x14ac:dyDescent="0.25">
      <c r="A5" s="58"/>
      <c r="B5" s="58"/>
      <c r="C5" s="58"/>
      <c r="D5" s="58"/>
      <c r="E5" s="58"/>
      <c r="F5" s="58"/>
    </row>
    <row r="6" spans="1:16" ht="15" customHeight="1" x14ac:dyDescent="0.25">
      <c r="A6" s="58"/>
      <c r="B6" s="58"/>
      <c r="C6" s="58"/>
      <c r="D6" s="58"/>
      <c r="E6" s="58"/>
      <c r="F6" s="58"/>
    </row>
    <row r="7" spans="1:16" ht="15" customHeight="1" x14ac:dyDescent="0.25">
      <c r="A7" s="58"/>
      <c r="B7" s="58"/>
      <c r="C7" s="58"/>
      <c r="D7" s="58"/>
      <c r="E7" s="58"/>
      <c r="F7" s="58"/>
    </row>
    <row r="8" spans="1:16" ht="15" customHeight="1" x14ac:dyDescent="0.25">
      <c r="A8" s="58"/>
      <c r="B8" s="58"/>
      <c r="C8" s="58"/>
      <c r="D8" s="58"/>
      <c r="E8" s="58"/>
      <c r="F8" s="58"/>
    </row>
    <row r="9" spans="1:16" ht="15" customHeight="1" x14ac:dyDescent="0.25">
      <c r="A9" s="58"/>
      <c r="B9" s="58"/>
      <c r="C9" s="58"/>
      <c r="D9" s="58"/>
      <c r="E9" s="58"/>
      <c r="F9" s="58"/>
    </row>
    <row r="10" spans="1:16" ht="15" customHeight="1" x14ac:dyDescent="0.25">
      <c r="A10" s="58"/>
      <c r="B10" s="58"/>
      <c r="C10" s="58"/>
      <c r="D10" s="58"/>
      <c r="E10" s="58"/>
      <c r="F10" s="58"/>
    </row>
    <row r="11" spans="1:16" ht="15" customHeight="1" x14ac:dyDescent="0.25">
      <c r="A11" s="58"/>
      <c r="B11" s="58"/>
      <c r="C11" s="58"/>
      <c r="D11" s="58"/>
      <c r="E11" s="58"/>
      <c r="F11" s="58"/>
    </row>
    <row r="12" spans="1:16" ht="15" customHeight="1" x14ac:dyDescent="0.25">
      <c r="A12" s="58"/>
      <c r="B12" s="58"/>
      <c r="C12" s="58"/>
      <c r="D12" s="58"/>
      <c r="E12" s="58"/>
      <c r="F12" s="58"/>
    </row>
    <row r="13" spans="1:16" ht="15" customHeight="1" x14ac:dyDescent="0.25">
      <c r="A13" s="58"/>
      <c r="B13" s="58"/>
      <c r="C13" s="58"/>
      <c r="D13" s="58"/>
      <c r="E13" s="58"/>
      <c r="F13" s="58"/>
    </row>
    <row r="14" spans="1:16" ht="15" customHeight="1" x14ac:dyDescent="0.25">
      <c r="A14" s="58"/>
      <c r="B14" s="58"/>
      <c r="C14" s="58"/>
      <c r="D14" s="58"/>
      <c r="E14" s="58"/>
      <c r="F14" s="58"/>
    </row>
    <row r="15" spans="1:16" ht="15" customHeight="1" x14ac:dyDescent="0.25">
      <c r="A15" s="58"/>
      <c r="B15" s="58"/>
      <c r="C15" s="58"/>
      <c r="D15" s="58"/>
      <c r="E15" s="58"/>
      <c r="F15" s="58"/>
    </row>
    <row r="16" spans="1:16" ht="15" customHeight="1" x14ac:dyDescent="0.25">
      <c r="A16" s="58"/>
      <c r="B16" s="58"/>
      <c r="C16" s="58"/>
      <c r="D16" s="58"/>
      <c r="E16" s="58"/>
      <c r="F16" s="58"/>
    </row>
    <row r="17" spans="1:12" ht="15" customHeight="1" x14ac:dyDescent="0.25">
      <c r="A17" s="58"/>
      <c r="B17" s="58"/>
      <c r="C17" s="58"/>
      <c r="D17" s="58"/>
      <c r="E17" s="58"/>
      <c r="F17" s="58"/>
    </row>
    <row r="18" spans="1:12" ht="15" customHeight="1" x14ac:dyDescent="0.25">
      <c r="A18" s="58"/>
      <c r="B18" s="58"/>
      <c r="C18" s="58"/>
      <c r="D18" s="58"/>
      <c r="E18" s="58"/>
      <c r="F18" s="58"/>
    </row>
    <row r="19" spans="1:12" ht="15" customHeight="1" x14ac:dyDescent="0.25">
      <c r="A19" s="58"/>
      <c r="B19" s="58"/>
      <c r="C19" s="58"/>
      <c r="D19" s="58"/>
      <c r="E19" s="58"/>
      <c r="F19" s="58"/>
    </row>
    <row r="20" spans="1:12" s="1" customFormat="1" ht="30" customHeight="1" x14ac:dyDescent="0.25">
      <c r="A20" s="48" t="s">
        <v>13</v>
      </c>
      <c r="B20" s="437" t="s">
        <v>137</v>
      </c>
      <c r="C20" s="436"/>
      <c r="D20" s="436"/>
      <c r="E20" s="436"/>
      <c r="F20" s="436"/>
    </row>
    <row r="21" spans="1:12" s="336" customFormat="1" ht="15" customHeight="1" x14ac:dyDescent="0.25">
      <c r="A21" s="335" t="s">
        <v>11</v>
      </c>
      <c r="B21" s="395" t="s">
        <v>195</v>
      </c>
      <c r="C21" s="396"/>
      <c r="D21" s="396"/>
      <c r="E21" s="396"/>
      <c r="F21" s="396"/>
    </row>
    <row r="22" spans="1:12" s="336" customFormat="1" ht="15" customHeight="1" x14ac:dyDescent="0.25">
      <c r="A22" s="338" t="s">
        <v>2</v>
      </c>
      <c r="B22" s="397" t="s">
        <v>196</v>
      </c>
      <c r="C22" s="398"/>
      <c r="D22" s="398"/>
      <c r="E22" s="398"/>
      <c r="F22" s="398"/>
    </row>
    <row r="23" spans="1:12" s="1" customFormat="1" ht="15" customHeight="1" x14ac:dyDescent="0.25">
      <c r="A23" s="74"/>
      <c r="B23" s="108"/>
      <c r="C23" s="181"/>
      <c r="D23" s="181"/>
      <c r="E23" s="181"/>
      <c r="F23" s="181"/>
    </row>
    <row r="24" spans="1:12" s="1" customFormat="1" ht="15" customHeight="1" x14ac:dyDescent="0.25">
      <c r="A24" s="74"/>
      <c r="B24" s="108"/>
      <c r="C24" s="181"/>
      <c r="D24" s="181"/>
      <c r="E24" s="181"/>
      <c r="F24" s="181"/>
    </row>
    <row r="25" spans="1:12" s="1" customFormat="1" ht="15" customHeight="1" x14ac:dyDescent="0.25">
      <c r="A25" s="74"/>
      <c r="B25" s="108"/>
      <c r="C25" s="181"/>
      <c r="D25" s="181"/>
      <c r="E25" s="181"/>
      <c r="F25" s="181"/>
    </row>
    <row r="26" spans="1:12" s="1" customFormat="1" ht="15" customHeight="1" x14ac:dyDescent="0.25">
      <c r="A26" s="74"/>
      <c r="B26" s="108"/>
      <c r="C26" s="181"/>
      <c r="D26" s="181"/>
      <c r="E26" s="181"/>
      <c r="F26" s="181"/>
    </row>
    <row r="27" spans="1:12" s="1" customFormat="1" ht="15" customHeight="1" x14ac:dyDescent="0.25">
      <c r="A27" s="74"/>
      <c r="B27" s="108"/>
      <c r="C27" s="181"/>
      <c r="D27" s="181"/>
      <c r="E27" s="181"/>
      <c r="F27" s="181"/>
    </row>
    <row r="28" spans="1:12" s="1" customFormat="1" ht="15" customHeight="1" x14ac:dyDescent="0.25">
      <c r="A28" s="74"/>
      <c r="B28" s="108"/>
      <c r="C28" s="181"/>
      <c r="D28" s="181"/>
      <c r="E28" s="181"/>
      <c r="F28" s="181"/>
    </row>
    <row r="29" spans="1:12" s="1" customFormat="1" ht="15" customHeight="1" x14ac:dyDescent="0.25">
      <c r="A29" s="74"/>
      <c r="B29" s="108"/>
      <c r="C29" s="181"/>
      <c r="D29" s="181"/>
      <c r="E29" s="181"/>
      <c r="F29" s="181"/>
    </row>
    <row r="30" spans="1:12" s="1" customFormat="1" ht="15" customHeight="1" x14ac:dyDescent="0.25">
      <c r="A30" s="74"/>
      <c r="B30" s="108"/>
      <c r="C30" s="181"/>
      <c r="D30" s="181"/>
      <c r="E30" s="181"/>
      <c r="F30" s="181"/>
    </row>
    <row r="31" spans="1:12" s="1" customFormat="1" ht="15" customHeight="1" x14ac:dyDescent="0.25">
      <c r="A31" s="74"/>
      <c r="B31" s="108"/>
      <c r="C31" s="181"/>
      <c r="D31" s="181"/>
      <c r="E31" s="181"/>
      <c r="F31" s="181"/>
    </row>
    <row r="32" spans="1:12" ht="15" customHeight="1" x14ac:dyDescent="0.25">
      <c r="A32" s="58"/>
      <c r="B32" s="58"/>
      <c r="C32" s="58"/>
      <c r="D32" s="58"/>
      <c r="E32" s="58"/>
      <c r="F32" s="58"/>
      <c r="L32"/>
    </row>
    <row r="33" spans="1:12" ht="15" customHeight="1" x14ac:dyDescent="0.25">
      <c r="L33"/>
    </row>
    <row r="34" spans="1:12" ht="15" customHeight="1" x14ac:dyDescent="0.25">
      <c r="L34"/>
    </row>
    <row r="35" spans="1:12" ht="15" customHeight="1" x14ac:dyDescent="0.25"/>
    <row r="36" spans="1:12" ht="15" customHeight="1" x14ac:dyDescent="0.25"/>
    <row r="37" spans="1:12" ht="15" customHeight="1" x14ac:dyDescent="0.25"/>
    <row r="38" spans="1:12" ht="15" customHeight="1" x14ac:dyDescent="0.25"/>
    <row r="39" spans="1:12" ht="15" customHeight="1" x14ac:dyDescent="0.25"/>
    <row r="40" spans="1:12" ht="15" customHeight="1" x14ac:dyDescent="0.25"/>
    <row r="41" spans="1:12" ht="15" customHeight="1" x14ac:dyDescent="0.25"/>
    <row r="42" spans="1:12" ht="15" customHeight="1" x14ac:dyDescent="0.25"/>
    <row r="43" spans="1:12" ht="15" customHeight="1" x14ac:dyDescent="0.25"/>
    <row r="44" spans="1:12" ht="15" customHeight="1" x14ac:dyDescent="0.25"/>
    <row r="45" spans="1:12" ht="15" customHeight="1" x14ac:dyDescent="0.25"/>
    <row r="46" spans="1:12" ht="12" customHeight="1" x14ac:dyDescent="0.25">
      <c r="A46"/>
      <c r="B46"/>
      <c r="C46"/>
      <c r="D46"/>
      <c r="E46"/>
    </row>
    <row r="47" spans="1:12" ht="12" customHeight="1" x14ac:dyDescent="0.25">
      <c r="A47"/>
      <c r="B47"/>
      <c r="C47"/>
      <c r="D47"/>
      <c r="E47"/>
    </row>
    <row r="48" spans="1:12" ht="12" customHeight="1" x14ac:dyDescent="0.25">
      <c r="A48"/>
      <c r="B48"/>
      <c r="C48"/>
      <c r="D48"/>
      <c r="E48"/>
    </row>
    <row r="49" spans="1:5" ht="12" customHeight="1" x14ac:dyDescent="0.25">
      <c r="A49"/>
      <c r="B49"/>
      <c r="C49"/>
      <c r="D49"/>
      <c r="E49"/>
    </row>
    <row r="50" spans="1:5" ht="12" customHeight="1" x14ac:dyDescent="0.25">
      <c r="A50"/>
      <c r="B50"/>
      <c r="C50"/>
      <c r="D50"/>
      <c r="E50"/>
    </row>
    <row r="51" spans="1:5" ht="12" customHeight="1" x14ac:dyDescent="0.25">
      <c r="A51"/>
      <c r="B51"/>
      <c r="C51"/>
      <c r="D51"/>
      <c r="E51"/>
    </row>
    <row r="52" spans="1:5" ht="12" customHeight="1" x14ac:dyDescent="0.25">
      <c r="A52"/>
      <c r="B52"/>
      <c r="C52"/>
      <c r="D52"/>
      <c r="E52"/>
    </row>
    <row r="53" spans="1:5" ht="12" customHeight="1" x14ac:dyDescent="0.25">
      <c r="A53"/>
      <c r="B53"/>
      <c r="C53"/>
      <c r="D53"/>
      <c r="E53"/>
    </row>
    <row r="54" spans="1:5" ht="12" customHeight="1" x14ac:dyDescent="0.25">
      <c r="A54"/>
      <c r="B54"/>
      <c r="C54"/>
      <c r="D54"/>
      <c r="E54"/>
    </row>
    <row r="55" spans="1:5" ht="12" customHeight="1" x14ac:dyDescent="0.25">
      <c r="A55"/>
      <c r="B55"/>
      <c r="C55"/>
      <c r="D55"/>
      <c r="E55"/>
    </row>
    <row r="56" spans="1:5" ht="12" customHeight="1" x14ac:dyDescent="0.25">
      <c r="A56"/>
      <c r="B56"/>
      <c r="C56"/>
      <c r="D56"/>
      <c r="E56"/>
    </row>
    <row r="57" spans="1:5" ht="12" customHeight="1" x14ac:dyDescent="0.25">
      <c r="A57"/>
      <c r="B57"/>
      <c r="C57"/>
      <c r="D57"/>
      <c r="E57"/>
    </row>
    <row r="58" spans="1:5" ht="12" customHeight="1" x14ac:dyDescent="0.25">
      <c r="A58"/>
      <c r="B58"/>
      <c r="C58"/>
      <c r="D58"/>
      <c r="E58"/>
    </row>
    <row r="59" spans="1:5" ht="12" customHeight="1" x14ac:dyDescent="0.25">
      <c r="A59"/>
      <c r="B59"/>
      <c r="C59"/>
      <c r="D59"/>
      <c r="E59"/>
    </row>
    <row r="60" spans="1:5" ht="12" customHeight="1" x14ac:dyDescent="0.25">
      <c r="A60"/>
      <c r="B60"/>
      <c r="C60"/>
      <c r="D60"/>
      <c r="E60"/>
    </row>
    <row r="61" spans="1:5" ht="12" customHeight="1" x14ac:dyDescent="0.25">
      <c r="A61"/>
      <c r="B61"/>
      <c r="C61"/>
      <c r="D61"/>
      <c r="E61"/>
    </row>
    <row r="62" spans="1:5" ht="12" customHeight="1" x14ac:dyDescent="0.25">
      <c r="A62"/>
      <c r="B62"/>
      <c r="C62"/>
      <c r="D62"/>
      <c r="E62"/>
    </row>
    <row r="63" spans="1:5" ht="12" customHeight="1" x14ac:dyDescent="0.25">
      <c r="A63"/>
      <c r="B63"/>
      <c r="C63"/>
      <c r="D63"/>
      <c r="E63"/>
    </row>
  </sheetData>
  <customSheetViews>
    <customSheetView guid="{DC35590C-2B94-4904-B7EE-424B7FEB2A9E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22" sqref="B22:F22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20:F20"/>
    <mergeCell ref="B21:F21"/>
    <mergeCell ref="B22:F22"/>
  </mergeCells>
  <hyperlinks>
    <hyperlink ref="F1" location="Índice!A1" display="[índice Ç]" xr:uid="{00000000-0004-0000-0C00-000000000000}"/>
    <hyperlink ref="B22" r:id="rId4" display="http://www.observatorioemigracao.pt/np4/1291" xr:uid="{00000000-0004-0000-0C00-000001000000}"/>
    <hyperlink ref="B22:F22" r:id="rId5" display="http://www.observatorioemigracao.pt/np4/5926" xr:uid="{00000000-0004-0000-0C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49" t="s">
        <v>190</v>
      </c>
      <c r="C2" s="450"/>
      <c r="D2" s="450"/>
      <c r="E2" s="450"/>
      <c r="F2" s="450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>
      <c r="A3" s="58"/>
    </row>
    <row r="4" spans="1:16" s="59" customFormat="1" ht="15" customHeight="1" x14ac:dyDescent="0.25">
      <c r="A4" s="58"/>
    </row>
    <row r="5" spans="1:16" s="59" customFormat="1" ht="15" customHeight="1" x14ac:dyDescent="0.25">
      <c r="A5" s="58"/>
    </row>
    <row r="6" spans="1:16" s="59" customFormat="1" ht="15" customHeight="1" x14ac:dyDescent="0.25">
      <c r="A6" s="58"/>
    </row>
    <row r="7" spans="1:16" s="59" customFormat="1" ht="15" customHeight="1" x14ac:dyDescent="0.25">
      <c r="A7" s="58"/>
    </row>
    <row r="8" spans="1:16" s="59" customFormat="1" ht="15" customHeight="1" x14ac:dyDescent="0.25">
      <c r="A8" s="58"/>
    </row>
    <row r="9" spans="1:16" s="59" customFormat="1" ht="15" customHeight="1" x14ac:dyDescent="0.25">
      <c r="A9" s="58"/>
    </row>
    <row r="10" spans="1:16" s="59" customFormat="1" ht="15" customHeight="1" x14ac:dyDescent="0.25">
      <c r="A10" s="58"/>
    </row>
    <row r="11" spans="1:16" s="59" customFormat="1" ht="15" customHeight="1" x14ac:dyDescent="0.25">
      <c r="A11" s="58"/>
    </row>
    <row r="12" spans="1:16" s="59" customFormat="1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s="59" customFormat="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/>
    <row r="33" spans="1:6" s="1" customFormat="1" ht="45" customHeight="1" x14ac:dyDescent="0.25">
      <c r="A33" s="48" t="s">
        <v>13</v>
      </c>
      <c r="B33" s="393" t="s">
        <v>188</v>
      </c>
      <c r="C33" s="394"/>
      <c r="D33" s="394"/>
      <c r="E33" s="394"/>
      <c r="F33" s="394"/>
    </row>
    <row r="34" spans="1:6" s="336" customFormat="1" ht="15" customHeight="1" x14ac:dyDescent="0.25">
      <c r="A34" s="335" t="s">
        <v>11</v>
      </c>
      <c r="B34" s="395" t="s">
        <v>195</v>
      </c>
      <c r="C34" s="396"/>
      <c r="D34" s="396"/>
      <c r="E34" s="396"/>
      <c r="F34" s="396"/>
    </row>
    <row r="35" spans="1:6" s="336" customFormat="1" ht="15" customHeight="1" x14ac:dyDescent="0.25">
      <c r="A35" s="338" t="s">
        <v>2</v>
      </c>
      <c r="B35" s="397" t="s">
        <v>196</v>
      </c>
      <c r="C35" s="398"/>
      <c r="D35" s="398"/>
      <c r="E35" s="398"/>
      <c r="F35" s="398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39"/>
      <c r="B61" s="39"/>
      <c r="C61" s="39"/>
      <c r="D61" s="39"/>
      <c r="E61" s="39"/>
      <c r="F61" s="39"/>
      <c r="G61" s="39"/>
      <c r="H61" s="39"/>
      <c r="I61" s="39"/>
    </row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18"/>
      <c r="B63" s="25"/>
      <c r="C63" s="37"/>
      <c r="D63" s="37"/>
      <c r="E63" s="37"/>
      <c r="F63" s="37"/>
      <c r="G63" s="37"/>
      <c r="H63" s="37"/>
      <c r="I63" s="37"/>
      <c r="L63" s="5"/>
      <c r="M63" s="5"/>
      <c r="N63" s="5"/>
    </row>
    <row r="64" spans="1:14" ht="12" customHeight="1" x14ac:dyDescent="0.25">
      <c r="A64" s="18"/>
      <c r="B64" s="26"/>
      <c r="C64" s="37"/>
      <c r="D64" s="37"/>
      <c r="E64" s="37"/>
      <c r="F64" s="37"/>
      <c r="G64" s="37"/>
      <c r="H64" s="37"/>
      <c r="I64" s="37"/>
    </row>
    <row r="65" spans="1:9" ht="12" customHeight="1" x14ac:dyDescent="0.25">
      <c r="A65" s="18"/>
      <c r="B65" s="27"/>
      <c r="C65" s="38"/>
      <c r="D65" s="38"/>
      <c r="E65" s="38"/>
      <c r="F65" s="38"/>
      <c r="G65" s="38"/>
      <c r="H65" s="38"/>
      <c r="I65" s="38"/>
    </row>
    <row r="66" spans="1:9" ht="12" customHeight="1" x14ac:dyDescent="0.25">
      <c r="A66" s="18"/>
      <c r="B66" s="28"/>
      <c r="C66" s="18"/>
      <c r="D66" s="37"/>
      <c r="E66" s="37"/>
      <c r="F66" s="37"/>
      <c r="G66" s="37"/>
      <c r="H66" s="37"/>
      <c r="I66" s="37"/>
    </row>
    <row r="67" spans="1:9" s="39" customFormat="1" ht="12" customHeight="1" x14ac:dyDescent="0.25">
      <c r="B67" s="26"/>
      <c r="C67" s="33"/>
      <c r="D67" s="32"/>
      <c r="E67" s="32"/>
      <c r="F67" s="32"/>
    </row>
    <row r="68" spans="1:9" s="39" customFormat="1" ht="12" customHeight="1" x14ac:dyDescent="0.25">
      <c r="B68" s="27"/>
      <c r="C68" s="31"/>
      <c r="D68" s="32"/>
      <c r="E68" s="32"/>
      <c r="F68" s="32"/>
    </row>
    <row r="69" spans="1:9" s="39" customFormat="1" ht="12" customHeight="1" x14ac:dyDescent="0.25">
      <c r="B69" s="28"/>
      <c r="C69" s="33"/>
      <c r="D69" s="32"/>
      <c r="E69" s="32"/>
      <c r="F69" s="32"/>
    </row>
    <row r="70" spans="1:9" s="39" customFormat="1" ht="12" customHeight="1" x14ac:dyDescent="0.25"/>
  </sheetData>
  <customSheetViews>
    <customSheetView guid="{DC35590C-2B94-4904-B7EE-424B7FEB2A9E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selection activeCell="B35" sqref="B35:F35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4">
    <mergeCell ref="B2:F2"/>
    <mergeCell ref="B33:F33"/>
    <mergeCell ref="B34:F34"/>
    <mergeCell ref="B35:F35"/>
  </mergeCells>
  <hyperlinks>
    <hyperlink ref="F1" location="Índice!A1" display="[índice Ç]" xr:uid="{00000000-0004-0000-0D00-000000000000}"/>
    <hyperlink ref="B35" r:id="rId4" display="http://www.observatorioemigracao.pt/np4/1291" xr:uid="{00000000-0004-0000-0D00-000001000000}"/>
    <hyperlink ref="B35:F35" r:id="rId5" display="http://www.observatorioemigracao.pt/np4/5926" xr:uid="{00000000-0004-0000-0D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P71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59" customWidth="1"/>
    <col min="2" max="6" width="16.7109375" style="59" customWidth="1"/>
    <col min="7" max="16384" width="8.7109375" style="59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153" t="s">
        <v>18</v>
      </c>
    </row>
    <row r="2" spans="1:16" s="13" customFormat="1" ht="30" customHeight="1" x14ac:dyDescent="0.25">
      <c r="A2" s="11"/>
      <c r="B2" s="449" t="s">
        <v>191</v>
      </c>
      <c r="C2" s="450"/>
      <c r="D2" s="450"/>
      <c r="E2" s="450"/>
      <c r="F2" s="450"/>
      <c r="G2" s="57"/>
      <c r="H2" s="57"/>
      <c r="I2" s="57"/>
      <c r="J2" s="65"/>
      <c r="K2" s="65"/>
      <c r="L2" s="12"/>
      <c r="M2" s="12"/>
      <c r="N2" s="12"/>
      <c r="O2" s="57"/>
      <c r="P2" s="57"/>
    </row>
    <row r="3" spans="1:16" ht="15" customHeight="1" x14ac:dyDescent="0.25">
      <c r="A3" s="58"/>
    </row>
    <row r="4" spans="1:16" ht="15" customHeight="1" x14ac:dyDescent="0.25">
      <c r="A4" s="58"/>
    </row>
    <row r="5" spans="1:16" ht="15" customHeight="1" x14ac:dyDescent="0.25">
      <c r="A5" s="58"/>
    </row>
    <row r="6" spans="1:16" ht="15" customHeight="1" x14ac:dyDescent="0.25">
      <c r="A6" s="58"/>
    </row>
    <row r="7" spans="1:16" ht="15" customHeight="1" x14ac:dyDescent="0.25">
      <c r="A7" s="58"/>
    </row>
    <row r="8" spans="1:16" ht="15" customHeight="1" x14ac:dyDescent="0.25">
      <c r="A8" s="58"/>
    </row>
    <row r="9" spans="1:16" ht="15" customHeight="1" x14ac:dyDescent="0.25">
      <c r="A9" s="58"/>
    </row>
    <row r="10" spans="1:16" ht="15" customHeight="1" x14ac:dyDescent="0.25">
      <c r="A10" s="58"/>
    </row>
    <row r="11" spans="1:16" ht="15" customHeight="1" x14ac:dyDescent="0.25">
      <c r="A11" s="58"/>
    </row>
    <row r="12" spans="1:16" ht="15" customHeight="1" x14ac:dyDescent="0.25">
      <c r="A12" s="58"/>
    </row>
    <row r="13" spans="1:16" ht="15" customHeight="1" x14ac:dyDescent="0.25">
      <c r="A13" s="58"/>
    </row>
    <row r="14" spans="1:16" ht="15" customHeight="1" x14ac:dyDescent="0.25">
      <c r="A14" s="58"/>
    </row>
    <row r="15" spans="1:16" ht="15" customHeight="1" x14ac:dyDescent="0.25">
      <c r="A15" s="58"/>
    </row>
    <row r="16" spans="1:16" ht="15" customHeight="1" x14ac:dyDescent="0.25">
      <c r="A16" s="58"/>
    </row>
    <row r="17" spans="1:1" ht="15" customHeight="1" x14ac:dyDescent="0.25">
      <c r="A17" s="58"/>
    </row>
    <row r="18" spans="1:1" ht="15" customHeight="1" x14ac:dyDescent="0.25">
      <c r="A18" s="58"/>
    </row>
    <row r="19" spans="1:1" ht="15" customHeight="1" x14ac:dyDescent="0.25">
      <c r="A19" s="58"/>
    </row>
    <row r="20" spans="1:1" ht="15" customHeight="1" x14ac:dyDescent="0.25">
      <c r="A20" s="58"/>
    </row>
    <row r="21" spans="1:1" ht="15" customHeight="1" x14ac:dyDescent="0.25">
      <c r="A21" s="58"/>
    </row>
    <row r="22" spans="1:1" ht="15" customHeight="1" x14ac:dyDescent="0.25">
      <c r="A22" s="58"/>
    </row>
    <row r="23" spans="1:1" ht="15" customHeight="1" x14ac:dyDescent="0.25">
      <c r="A23" s="58"/>
    </row>
    <row r="24" spans="1:1" ht="15" customHeight="1" x14ac:dyDescent="0.25">
      <c r="A24" s="58"/>
    </row>
    <row r="25" spans="1:1" ht="15" customHeight="1" x14ac:dyDescent="0.25">
      <c r="A25" s="58"/>
    </row>
    <row r="26" spans="1:1" ht="15" customHeight="1" x14ac:dyDescent="0.25">
      <c r="A26" s="58"/>
    </row>
    <row r="27" spans="1:1" ht="15" customHeight="1" x14ac:dyDescent="0.25">
      <c r="A27" s="58"/>
    </row>
    <row r="28" spans="1:1" ht="15" customHeight="1" x14ac:dyDescent="0.25">
      <c r="A28" s="58"/>
    </row>
    <row r="29" spans="1:1" ht="15" customHeight="1" x14ac:dyDescent="0.25">
      <c r="A29" s="58"/>
    </row>
    <row r="30" spans="1:1" ht="15" customHeight="1" x14ac:dyDescent="0.25">
      <c r="A30" s="58"/>
    </row>
    <row r="31" spans="1:1" ht="15" customHeight="1" x14ac:dyDescent="0.25">
      <c r="A31" s="58"/>
    </row>
    <row r="32" spans="1:1" ht="15" customHeight="1" x14ac:dyDescent="0.25">
      <c r="A32" s="58"/>
    </row>
    <row r="33" spans="1:6" ht="30" customHeight="1" x14ac:dyDescent="0.25">
      <c r="A33" s="48" t="s">
        <v>12</v>
      </c>
      <c r="B33" s="456" t="s">
        <v>138</v>
      </c>
      <c r="C33" s="446"/>
      <c r="D33" s="446"/>
      <c r="E33" s="446"/>
      <c r="F33" s="446"/>
    </row>
    <row r="34" spans="1:6" s="1" customFormat="1" ht="45" customHeight="1" x14ac:dyDescent="0.25">
      <c r="A34" s="48" t="s">
        <v>13</v>
      </c>
      <c r="B34" s="393" t="s">
        <v>188</v>
      </c>
      <c r="C34" s="394"/>
      <c r="D34" s="394"/>
      <c r="E34" s="394"/>
      <c r="F34" s="394"/>
    </row>
    <row r="35" spans="1:6" s="336" customFormat="1" ht="15" customHeight="1" x14ac:dyDescent="0.25">
      <c r="A35" s="335" t="s">
        <v>11</v>
      </c>
      <c r="B35" s="395" t="s">
        <v>195</v>
      </c>
      <c r="C35" s="396"/>
      <c r="D35" s="396"/>
      <c r="E35" s="396"/>
      <c r="F35" s="396"/>
    </row>
    <row r="36" spans="1:6" s="336" customFormat="1" ht="15" customHeight="1" x14ac:dyDescent="0.25">
      <c r="A36" s="338" t="s">
        <v>2</v>
      </c>
      <c r="B36" s="397" t="s">
        <v>196</v>
      </c>
      <c r="C36" s="398"/>
      <c r="D36" s="398"/>
      <c r="E36" s="398"/>
      <c r="F36" s="39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2" spans="1:14" ht="12" customHeight="1" x14ac:dyDescent="0.25">
      <c r="A62" s="39"/>
      <c r="B62" s="39"/>
      <c r="C62" s="39"/>
      <c r="D62" s="39"/>
      <c r="E62" s="39"/>
      <c r="F62" s="39"/>
      <c r="G62" s="39"/>
      <c r="H62" s="39"/>
      <c r="I62" s="39"/>
    </row>
    <row r="63" spans="1:14" ht="12" customHeight="1" x14ac:dyDescent="0.25">
      <c r="A63" s="39"/>
      <c r="B63" s="39"/>
      <c r="C63" s="39"/>
      <c r="D63" s="39"/>
      <c r="E63" s="39"/>
      <c r="F63" s="39"/>
      <c r="G63" s="39"/>
      <c r="H63" s="39"/>
      <c r="I63" s="39"/>
    </row>
    <row r="64" spans="1:14" ht="12" customHeight="1" x14ac:dyDescent="0.25">
      <c r="A64" s="18"/>
      <c r="B64" s="25"/>
      <c r="C64" s="37"/>
      <c r="D64" s="37"/>
      <c r="E64" s="37"/>
      <c r="F64" s="37"/>
      <c r="G64" s="37"/>
      <c r="H64" s="37"/>
      <c r="I64" s="37"/>
      <c r="L64" s="5"/>
      <c r="M64" s="5"/>
      <c r="N64" s="5"/>
    </row>
    <row r="65" spans="1:9" ht="12" customHeight="1" x14ac:dyDescent="0.25">
      <c r="A65" s="18"/>
      <c r="B65" s="26"/>
      <c r="C65" s="37"/>
      <c r="D65" s="37"/>
      <c r="E65" s="37"/>
      <c r="F65" s="37"/>
      <c r="G65" s="37"/>
      <c r="H65" s="37"/>
      <c r="I65" s="37"/>
    </row>
    <row r="66" spans="1:9" ht="12" customHeight="1" x14ac:dyDescent="0.25">
      <c r="A66" s="18"/>
      <c r="B66" s="27"/>
      <c r="C66" s="38"/>
      <c r="D66" s="38"/>
      <c r="E66" s="38"/>
      <c r="F66" s="38"/>
      <c r="G66" s="38"/>
      <c r="H66" s="38"/>
      <c r="I66" s="38"/>
    </row>
    <row r="67" spans="1:9" ht="12" customHeight="1" x14ac:dyDescent="0.25">
      <c r="A67" s="18"/>
      <c r="B67" s="28"/>
      <c r="C67" s="18"/>
      <c r="D67" s="37"/>
      <c r="E67" s="37"/>
      <c r="F67" s="37"/>
      <c r="G67" s="37"/>
      <c r="H67" s="37"/>
      <c r="I67" s="37"/>
    </row>
    <row r="68" spans="1:9" s="39" customFormat="1" ht="12" customHeight="1" x14ac:dyDescent="0.25">
      <c r="B68" s="26"/>
      <c r="C68" s="33"/>
      <c r="D68" s="94"/>
      <c r="E68" s="94"/>
      <c r="F68" s="94"/>
    </row>
    <row r="69" spans="1:9" s="39" customFormat="1" ht="12" customHeight="1" x14ac:dyDescent="0.25">
      <c r="B69" s="27"/>
      <c r="C69" s="31"/>
      <c r="D69" s="94"/>
      <c r="E69" s="94"/>
      <c r="F69" s="94"/>
    </row>
    <row r="70" spans="1:9" s="39" customFormat="1" ht="12" customHeight="1" x14ac:dyDescent="0.25">
      <c r="B70" s="28"/>
      <c r="C70" s="33"/>
      <c r="D70" s="94"/>
      <c r="E70" s="94"/>
      <c r="F70" s="94"/>
    </row>
    <row r="71" spans="1:9" s="39" customFormat="1" ht="12" customHeight="1" x14ac:dyDescent="0.25"/>
  </sheetData>
  <customSheetViews>
    <customSheetView guid="{DC35590C-2B94-4904-B7EE-424B7FEB2A9E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Q40" sqref="Q40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 topLeftCell="A14">
      <selection activeCell="B36" sqref="B36:F36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E00-000000000000}"/>
    <hyperlink ref="B36" r:id="rId4" display="http://www.observatorioemigracao.pt/np4/1291" xr:uid="{00000000-0004-0000-0E00-000001000000}"/>
    <hyperlink ref="B36:F36" r:id="rId5" display="http://www.observatorioemigracao.pt/np4/5926" xr:uid="{00000000-0004-0000-0E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P8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12.7109375" style="34" customWidth="1"/>
    <col min="2" max="6" width="16.7109375" style="34" customWidth="1"/>
    <col min="7" max="16384" width="8.7109375" style="34"/>
  </cols>
  <sheetData>
    <row r="1" spans="1:16" s="1" customFormat="1" ht="30" customHeight="1" x14ac:dyDescent="0.25">
      <c r="A1" s="41" t="s">
        <v>0</v>
      </c>
      <c r="B1" s="98" t="s">
        <v>1</v>
      </c>
      <c r="C1" s="59"/>
      <c r="D1" s="59"/>
      <c r="E1" s="59"/>
      <c r="F1" s="61" t="s">
        <v>18</v>
      </c>
    </row>
    <row r="2" spans="1:16" s="13" customFormat="1" ht="30" customHeight="1" x14ac:dyDescent="0.25">
      <c r="A2" s="11"/>
      <c r="B2" s="457" t="s">
        <v>192</v>
      </c>
      <c r="C2" s="458"/>
      <c r="D2" s="458"/>
      <c r="E2" s="458"/>
      <c r="F2" s="458"/>
      <c r="G2" s="20"/>
      <c r="H2" s="20"/>
      <c r="I2" s="20"/>
      <c r="J2" s="35"/>
      <c r="K2" s="35"/>
      <c r="L2" s="12"/>
      <c r="M2" s="12"/>
      <c r="N2" s="12"/>
      <c r="O2" s="20"/>
      <c r="P2" s="20"/>
    </row>
    <row r="3" spans="1:16" ht="15" customHeight="1" x14ac:dyDescent="0.25"/>
    <row r="4" spans="1:16" ht="15" customHeight="1" x14ac:dyDescent="0.25"/>
    <row r="5" spans="1:16" s="59" customFormat="1" ht="15" customHeight="1" x14ac:dyDescent="0.25"/>
    <row r="6" spans="1:16" s="59" customFormat="1" ht="15" customHeight="1" x14ac:dyDescent="0.25"/>
    <row r="7" spans="1:16" s="59" customFormat="1" ht="15" customHeight="1" x14ac:dyDescent="0.25"/>
    <row r="8" spans="1:16" s="59" customFormat="1" ht="15" customHeight="1" x14ac:dyDescent="0.25"/>
    <row r="9" spans="1:16" s="59" customFormat="1" ht="15" customHeight="1" x14ac:dyDescent="0.25"/>
    <row r="10" spans="1:16" s="59" customFormat="1" ht="15" customHeight="1" x14ac:dyDescent="0.25"/>
    <row r="11" spans="1:16" s="59" customFormat="1" ht="15" customHeight="1" x14ac:dyDescent="0.25"/>
    <row r="12" spans="1:16" s="59" customFormat="1" ht="15" customHeight="1" x14ac:dyDescent="0.25"/>
    <row r="13" spans="1:16" s="59" customFormat="1" ht="15" customHeight="1" x14ac:dyDescent="0.25"/>
    <row r="14" spans="1:16" s="59" customFormat="1" ht="15" customHeight="1" x14ac:dyDescent="0.25"/>
    <row r="15" spans="1:16" s="59" customFormat="1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59" customFormat="1" ht="15" customHeight="1" x14ac:dyDescent="0.25"/>
    <row r="33" spans="1:6" ht="45" customHeight="1" x14ac:dyDescent="0.25">
      <c r="A33" s="48" t="s">
        <v>12</v>
      </c>
      <c r="B33" s="459" t="s">
        <v>96</v>
      </c>
      <c r="C33" s="436"/>
      <c r="D33" s="436"/>
      <c r="E33" s="436"/>
      <c r="F33" s="436"/>
    </row>
    <row r="34" spans="1:6" s="1" customFormat="1" ht="45" customHeight="1" x14ac:dyDescent="0.25">
      <c r="A34" s="48" t="s">
        <v>13</v>
      </c>
      <c r="B34" s="393" t="s">
        <v>188</v>
      </c>
      <c r="C34" s="394"/>
      <c r="D34" s="394"/>
      <c r="E34" s="394"/>
      <c r="F34" s="394"/>
    </row>
    <row r="35" spans="1:6" s="336" customFormat="1" ht="15" customHeight="1" x14ac:dyDescent="0.25">
      <c r="A35" s="335" t="s">
        <v>11</v>
      </c>
      <c r="B35" s="395" t="s">
        <v>195</v>
      </c>
      <c r="C35" s="396"/>
      <c r="D35" s="396"/>
      <c r="E35" s="396"/>
      <c r="F35" s="396"/>
    </row>
    <row r="36" spans="1:6" s="336" customFormat="1" ht="15" customHeight="1" x14ac:dyDescent="0.25">
      <c r="A36" s="338" t="s">
        <v>2</v>
      </c>
      <c r="B36" s="397" t="s">
        <v>196</v>
      </c>
      <c r="C36" s="398"/>
      <c r="D36" s="398"/>
      <c r="E36" s="398"/>
      <c r="F36" s="398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58" spans="1:14" ht="12" customHeight="1" x14ac:dyDescent="0.25">
      <c r="E58" s="145"/>
      <c r="F58" s="225"/>
      <c r="G58" s="224"/>
    </row>
    <row r="59" spans="1:14" ht="12" customHeight="1" x14ac:dyDescent="0.25">
      <c r="E59" s="145"/>
      <c r="F59" s="225"/>
      <c r="G59" s="225"/>
      <c r="H59" s="229"/>
    </row>
    <row r="60" spans="1:14" ht="12" customHeight="1" x14ac:dyDescent="0.2">
      <c r="A60" s="146"/>
      <c r="B60" s="236" t="s">
        <v>30</v>
      </c>
      <c r="C60" s="237">
        <v>5.088679</v>
      </c>
      <c r="D60" s="237">
        <v>14.7</v>
      </c>
      <c r="E60" s="145"/>
      <c r="F60" s="225"/>
      <c r="G60" s="225"/>
      <c r="H60" s="229"/>
    </row>
    <row r="61" spans="1:14" ht="12" customHeight="1" x14ac:dyDescent="0.2">
      <c r="A61" s="146"/>
      <c r="B61" s="236" t="s">
        <v>37</v>
      </c>
      <c r="C61" s="237">
        <v>6.6539549999999998</v>
      </c>
      <c r="D61" s="237">
        <v>18.8</v>
      </c>
      <c r="E61" s="145"/>
      <c r="F61" s="225"/>
      <c r="G61" s="225"/>
      <c r="H61" s="229"/>
    </row>
    <row r="62" spans="1:14" ht="12" customHeight="1" x14ac:dyDescent="0.2">
      <c r="A62" s="146"/>
      <c r="B62" s="236" t="s">
        <v>38</v>
      </c>
      <c r="C62" s="237">
        <v>4.947438</v>
      </c>
      <c r="D62" s="237">
        <v>11.2</v>
      </c>
      <c r="E62" s="145"/>
      <c r="F62" s="225"/>
      <c r="G62" s="225"/>
      <c r="H62" s="230"/>
      <c r="I62" s="39"/>
    </row>
    <row r="63" spans="1:14" ht="12" customHeight="1" x14ac:dyDescent="0.2">
      <c r="A63" s="147"/>
      <c r="B63" s="236" t="s">
        <v>39</v>
      </c>
      <c r="C63" s="237">
        <v>18.253699999999998</v>
      </c>
      <c r="D63" s="237">
        <v>2.2000000000000002</v>
      </c>
      <c r="E63" s="231"/>
      <c r="F63" s="225"/>
      <c r="G63" s="225"/>
      <c r="H63" s="232"/>
      <c r="I63" s="37"/>
      <c r="L63" s="5"/>
      <c r="M63" s="5"/>
      <c r="N63" s="5"/>
    </row>
    <row r="64" spans="1:14" ht="12" customHeight="1" x14ac:dyDescent="0.2">
      <c r="A64" s="147"/>
      <c r="B64" s="236" t="s">
        <v>41</v>
      </c>
      <c r="C64" s="237">
        <v>4.5454600000000003</v>
      </c>
      <c r="D64" s="237">
        <v>11.4</v>
      </c>
      <c r="E64" s="145"/>
      <c r="F64" s="225"/>
      <c r="G64" s="225"/>
      <c r="H64" s="232"/>
      <c r="I64" s="37"/>
    </row>
    <row r="65" spans="1:9" ht="12" customHeight="1" x14ac:dyDescent="0.2">
      <c r="A65" s="147"/>
      <c r="B65" s="236" t="s">
        <v>42</v>
      </c>
      <c r="C65" s="237">
        <v>6.5499460000000003</v>
      </c>
      <c r="D65" s="237">
        <v>3.4</v>
      </c>
      <c r="E65" s="145"/>
      <c r="F65" s="225"/>
      <c r="G65" s="225"/>
      <c r="H65" s="233"/>
      <c r="I65" s="38"/>
    </row>
    <row r="66" spans="1:9" ht="12" customHeight="1" x14ac:dyDescent="0.2">
      <c r="A66" s="146"/>
      <c r="B66" s="236" t="s">
        <v>43</v>
      </c>
      <c r="C66" s="237">
        <v>6.9432749999999999</v>
      </c>
      <c r="D66" s="237">
        <v>11.8</v>
      </c>
      <c r="E66" s="145"/>
      <c r="F66" s="225"/>
      <c r="G66" s="225"/>
      <c r="H66" s="232"/>
      <c r="I66" s="37"/>
    </row>
    <row r="67" spans="1:9" s="39" customFormat="1" ht="12" customHeight="1" x14ac:dyDescent="0.2">
      <c r="A67" s="146"/>
      <c r="B67" s="236" t="s">
        <v>27</v>
      </c>
      <c r="C67" s="237">
        <v>2.8898510000000002</v>
      </c>
      <c r="D67" s="237">
        <v>12.8</v>
      </c>
      <c r="E67" s="145"/>
      <c r="F67" s="225"/>
      <c r="G67" s="225"/>
      <c r="H67" s="230"/>
    </row>
    <row r="68" spans="1:9" s="39" customFormat="1" ht="12" customHeight="1" x14ac:dyDescent="0.2">
      <c r="A68" s="146"/>
      <c r="B68" s="236" t="s">
        <v>44</v>
      </c>
      <c r="C68" s="237">
        <v>15.15964</v>
      </c>
      <c r="D68" s="237">
        <v>14.7</v>
      </c>
      <c r="E68" s="145"/>
      <c r="F68" s="225"/>
      <c r="G68" s="225"/>
      <c r="H68" s="230"/>
    </row>
    <row r="69" spans="1:9" s="39" customFormat="1" ht="12" customHeight="1" x14ac:dyDescent="0.2">
      <c r="A69" s="146"/>
      <c r="B69" s="236" t="s">
        <v>45</v>
      </c>
      <c r="C69" s="237">
        <v>5.3459409999999998</v>
      </c>
      <c r="D69" s="237">
        <v>6.2</v>
      </c>
      <c r="E69" s="145"/>
      <c r="F69" s="225"/>
      <c r="G69" s="225"/>
      <c r="H69" s="230"/>
    </row>
    <row r="70" spans="1:9" s="39" customFormat="1" ht="12" customHeight="1" x14ac:dyDescent="0.2">
      <c r="A70" s="146"/>
      <c r="B70" s="236" t="s">
        <v>28</v>
      </c>
      <c r="C70" s="237">
        <v>3.2885239999999998</v>
      </c>
      <c r="D70" s="237">
        <v>11.8</v>
      </c>
      <c r="E70" s="145"/>
      <c r="F70" s="225"/>
      <c r="G70" s="225"/>
      <c r="H70" s="230"/>
    </row>
    <row r="71" spans="1:9" ht="12" customHeight="1" x14ac:dyDescent="0.2">
      <c r="A71" s="146"/>
      <c r="B71" s="236" t="s">
        <v>46</v>
      </c>
      <c r="C71" s="237">
        <v>8.6717329999999997</v>
      </c>
      <c r="D71" s="237">
        <v>11.3</v>
      </c>
      <c r="E71" s="145"/>
      <c r="F71" s="225"/>
      <c r="G71" s="225"/>
      <c r="H71" s="229"/>
    </row>
    <row r="72" spans="1:9" ht="12" customHeight="1" x14ac:dyDescent="0.2">
      <c r="A72" s="146"/>
      <c r="B72" s="236" t="s">
        <v>56</v>
      </c>
      <c r="C72" s="237">
        <v>5.9260529999999996</v>
      </c>
      <c r="D72" s="237">
        <v>12</v>
      </c>
      <c r="E72" s="145"/>
      <c r="F72" s="225"/>
      <c r="G72" s="225"/>
      <c r="H72" s="229"/>
    </row>
    <row r="73" spans="1:9" ht="12" customHeight="1" x14ac:dyDescent="0.2">
      <c r="A73" s="146"/>
      <c r="B73" s="236" t="s">
        <v>47</v>
      </c>
      <c r="C73" s="237">
        <v>6.510313</v>
      </c>
      <c r="D73" s="237">
        <v>5.2</v>
      </c>
      <c r="E73" s="145"/>
      <c r="F73" s="225"/>
      <c r="G73" s="225"/>
      <c r="H73" s="229"/>
    </row>
    <row r="74" spans="1:9" ht="12" customHeight="1" x14ac:dyDescent="0.2">
      <c r="A74" s="146"/>
      <c r="B74" s="236" t="s">
        <v>48</v>
      </c>
      <c r="C74" s="237">
        <v>16.662839999999999</v>
      </c>
      <c r="D74" s="237">
        <v>16.8</v>
      </c>
      <c r="E74" s="145"/>
      <c r="F74" s="225"/>
      <c r="G74" s="225"/>
      <c r="H74" s="229"/>
    </row>
    <row r="75" spans="1:9" ht="12" customHeight="1" x14ac:dyDescent="0.2">
      <c r="A75" s="146"/>
      <c r="B75" s="236" t="s">
        <v>49</v>
      </c>
      <c r="C75" s="237">
        <v>5.0026380000000001</v>
      </c>
      <c r="D75" s="237">
        <v>9.8000000000000007</v>
      </c>
      <c r="E75" s="145"/>
      <c r="F75" s="225"/>
      <c r="G75" s="225"/>
      <c r="H75" s="229"/>
    </row>
    <row r="76" spans="1:9" ht="12" customHeight="1" x14ac:dyDescent="0.2">
      <c r="A76" s="146"/>
      <c r="B76" s="236" t="s">
        <v>50</v>
      </c>
      <c r="C76" s="237">
        <v>19.271100000000001</v>
      </c>
      <c r="D76" s="237">
        <v>13.2</v>
      </c>
      <c r="E76" s="145"/>
      <c r="F76" s="225"/>
      <c r="G76" s="225"/>
      <c r="H76" s="229"/>
    </row>
    <row r="77" spans="1:9" ht="12" customHeight="1" x14ac:dyDescent="0.2">
      <c r="A77" s="146"/>
      <c r="B77" s="236" t="s">
        <v>51</v>
      </c>
      <c r="C77" s="237">
        <v>21.107320000000001</v>
      </c>
      <c r="D77" s="237">
        <v>4.4000000000000004</v>
      </c>
      <c r="E77" s="145"/>
      <c r="F77" s="225"/>
      <c r="G77" s="225"/>
      <c r="H77" s="229"/>
    </row>
    <row r="78" spans="1:9" ht="12" customHeight="1" x14ac:dyDescent="0.2">
      <c r="A78" s="146"/>
      <c r="B78" s="236" t="s">
        <v>52</v>
      </c>
      <c r="C78" s="237">
        <v>12.38015</v>
      </c>
      <c r="D78" s="237">
        <v>1.7</v>
      </c>
      <c r="E78" s="145"/>
      <c r="F78" s="225"/>
      <c r="G78" s="225"/>
      <c r="H78" s="229"/>
    </row>
    <row r="79" spans="1:9" ht="12" customHeight="1" x14ac:dyDescent="0.2">
      <c r="A79" s="146"/>
      <c r="B79" s="238" t="s">
        <v>4</v>
      </c>
      <c r="C79" s="237">
        <v>22.020569999999999</v>
      </c>
      <c r="D79" s="237">
        <v>8.6</v>
      </c>
      <c r="E79" s="128"/>
      <c r="F79" s="225"/>
      <c r="G79" s="225"/>
      <c r="H79" s="229"/>
    </row>
    <row r="80" spans="1:9" ht="12" customHeight="1" x14ac:dyDescent="0.2">
      <c r="A80" s="146"/>
      <c r="B80" s="236" t="s">
        <v>26</v>
      </c>
      <c r="C80" s="237">
        <v>7.4540129999999998</v>
      </c>
      <c r="D80" s="237">
        <v>13.4</v>
      </c>
      <c r="E80" s="145"/>
      <c r="F80" s="225"/>
      <c r="G80" s="225"/>
      <c r="H80" s="229"/>
    </row>
    <row r="81" spans="1:8" ht="12" customHeight="1" x14ac:dyDescent="0.2">
      <c r="A81" s="146"/>
      <c r="B81" s="236" t="s">
        <v>53</v>
      </c>
      <c r="C81" s="237">
        <v>9.0843509999999998</v>
      </c>
      <c r="D81" s="237">
        <v>4.0999999999999996</v>
      </c>
      <c r="E81" s="234"/>
      <c r="F81" s="235"/>
      <c r="G81" s="235"/>
      <c r="H81" s="229"/>
    </row>
    <row r="82" spans="1:8" ht="12" customHeight="1" x14ac:dyDescent="0.2">
      <c r="A82" s="146"/>
      <c r="B82" s="236" t="s">
        <v>32</v>
      </c>
      <c r="C82" s="237">
        <v>18.3</v>
      </c>
      <c r="D82" s="237">
        <v>1.9</v>
      </c>
      <c r="E82" s="145"/>
      <c r="F82" s="225"/>
      <c r="G82" s="225"/>
      <c r="H82" s="229"/>
    </row>
    <row r="83" spans="1:8" ht="12" customHeight="1" x14ac:dyDescent="0.2">
      <c r="A83" s="146"/>
      <c r="B83" s="236" t="s">
        <v>54</v>
      </c>
      <c r="C83" s="237">
        <v>18.270219999999998</v>
      </c>
      <c r="D83" s="237">
        <v>17.399999999999999</v>
      </c>
      <c r="E83" s="145"/>
      <c r="F83" s="225"/>
      <c r="G83" s="225"/>
      <c r="H83" s="229"/>
    </row>
    <row r="84" spans="1:8" ht="12" customHeight="1" x14ac:dyDescent="0.25">
      <c r="B84" s="239"/>
      <c r="C84" s="240">
        <f>AVERAGE(C60:C83)</f>
        <v>10.43032125</v>
      </c>
      <c r="D84" s="240">
        <f>AVERAGE(D60:D83)</f>
        <v>9.9500000000000011</v>
      </c>
      <c r="E84" s="70"/>
      <c r="F84" s="225"/>
      <c r="G84" s="225"/>
      <c r="H84" s="229"/>
    </row>
    <row r="85" spans="1:8" ht="12" customHeight="1" x14ac:dyDescent="0.25">
      <c r="E85" s="145"/>
      <c r="F85" s="225"/>
      <c r="G85" s="225"/>
      <c r="H85" s="229"/>
    </row>
    <row r="86" spans="1:8" ht="12" customHeight="1" x14ac:dyDescent="0.25">
      <c r="E86" s="229"/>
      <c r="F86" s="229"/>
      <c r="G86" s="229"/>
      <c r="H86" s="229"/>
    </row>
  </sheetData>
  <sortState xmlns:xlrd2="http://schemas.microsoft.com/office/spreadsheetml/2017/richdata2" ref="B60:D84">
    <sortCondition ref="B60:B84"/>
  </sortState>
  <customSheetViews>
    <customSheetView guid="{DC35590C-2B94-4904-B7EE-424B7FEB2A9E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1"/>
      <headerFooter>
        <oddFooter>&amp;C&amp;"Arial,Negrito"&amp;8&amp;P/&amp;N</oddFooter>
      </headerFooter>
    </customSheetView>
    <customSheetView guid="{0736B1FA-9E06-4CE7-B68A-C3C39CCEF01C}" showGridLines="0">
      <selection activeCell="F1" sqref="F1"/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2"/>
      <headerFooter>
        <oddFooter>&amp;C&amp;"Arial,Negrito"&amp;8&amp;P/&amp;N</oddFooter>
      </headerFooter>
    </customSheetView>
    <customSheetView guid="{B544136C-407E-43E6-9B24-EBD70BB50554}" showGridLines="0">
      <pageMargins left="0.23622047244094491" right="0.23622047244094491" top="0.74803149606299213" bottom="0.74803149606299213" header="0.31496062992125984" footer="0.31496062992125984"/>
      <pageSetup paperSize="9" orientation="portrait" horizontalDpi="4294967293" verticalDpi="0" r:id="rId3"/>
      <headerFooter>
        <oddFooter>&amp;C&amp;"Arial,Negrito"&amp;8&amp;P/&amp;N</oddFooter>
      </headerFooter>
    </customSheetView>
  </customSheetViews>
  <mergeCells count="5">
    <mergeCell ref="B2:F2"/>
    <mergeCell ref="B34:F34"/>
    <mergeCell ref="B35:F35"/>
    <mergeCell ref="B36:F36"/>
    <mergeCell ref="B33:F33"/>
  </mergeCells>
  <hyperlinks>
    <hyperlink ref="F1" location="Índice!A1" display="[índice Ç]" xr:uid="{00000000-0004-0000-0F00-000000000000}"/>
    <hyperlink ref="B36" r:id="rId4" display="http://www.observatorioemigracao.pt/np4/1291" xr:uid="{00000000-0004-0000-0F00-000001000000}"/>
    <hyperlink ref="B36:F36" r:id="rId5" display="http://www.observatorioemigracao.pt/np4/5926" xr:uid="{00000000-0004-0000-0F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6"/>
  <headerFooter>
    <oddFooter>&amp;C&amp;"Arial,Negrito"&amp;8&amp;P/&amp;N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43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54.7109375" style="1" customWidth="1"/>
    <col min="3" max="6" width="12.7109375" style="1" customWidth="1"/>
    <col min="7" max="9" width="12.7109375" style="8" customWidth="1"/>
    <col min="10" max="10" width="8.7109375" style="1"/>
    <col min="2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2"/>
      <c r="D1" s="92"/>
      <c r="E1" s="92"/>
      <c r="F1" s="92"/>
      <c r="G1" s="9"/>
      <c r="H1" s="9"/>
      <c r="I1" s="61" t="s">
        <v>18</v>
      </c>
    </row>
    <row r="2" spans="1:19" ht="30" customHeight="1" thickBot="1" x14ac:dyDescent="0.3">
      <c r="B2" s="380" t="s">
        <v>166</v>
      </c>
      <c r="C2" s="381"/>
      <c r="D2" s="381"/>
      <c r="E2" s="381"/>
      <c r="F2" s="381"/>
      <c r="G2" s="381"/>
      <c r="H2" s="381"/>
      <c r="I2" s="381"/>
    </row>
    <row r="3" spans="1:19" ht="45" customHeight="1" x14ac:dyDescent="0.25">
      <c r="B3" s="382" t="s">
        <v>33</v>
      </c>
      <c r="C3" s="384" t="s">
        <v>4</v>
      </c>
      <c r="D3" s="386" t="s">
        <v>135</v>
      </c>
      <c r="E3" s="387"/>
      <c r="F3" s="388"/>
      <c r="G3" s="389" t="s">
        <v>136</v>
      </c>
      <c r="H3" s="387"/>
      <c r="I3" s="387"/>
    </row>
    <row r="4" spans="1:19" ht="30" customHeight="1" x14ac:dyDescent="0.25">
      <c r="B4" s="383"/>
      <c r="C4" s="385"/>
      <c r="D4" s="76" t="s">
        <v>26</v>
      </c>
      <c r="E4" s="90" t="s">
        <v>25</v>
      </c>
      <c r="F4" s="93" t="s">
        <v>30</v>
      </c>
      <c r="G4" s="90" t="s">
        <v>31</v>
      </c>
      <c r="H4" s="179" t="s">
        <v>8</v>
      </c>
      <c r="I4" s="91" t="s">
        <v>32</v>
      </c>
    </row>
    <row r="5" spans="1:19" ht="15" customHeight="1" x14ac:dyDescent="0.25">
      <c r="B5" s="80" t="s">
        <v>151</v>
      </c>
      <c r="C5" s="257">
        <v>92.2</v>
      </c>
      <c r="D5" s="258">
        <v>243.6</v>
      </c>
      <c r="E5" s="259">
        <v>41.3</v>
      </c>
      <c r="F5" s="260">
        <v>357.4</v>
      </c>
      <c r="G5" s="261">
        <v>8515.7999999999993</v>
      </c>
      <c r="H5" s="259">
        <v>4</v>
      </c>
      <c r="I5" s="259">
        <v>238.4</v>
      </c>
    </row>
    <row r="6" spans="1:19" ht="15" customHeight="1" x14ac:dyDescent="0.25">
      <c r="B6" s="10" t="s">
        <v>152</v>
      </c>
      <c r="C6" s="262">
        <v>10.3</v>
      </c>
      <c r="D6" s="263">
        <v>66</v>
      </c>
      <c r="E6" s="264">
        <v>8.5</v>
      </c>
      <c r="F6" s="265">
        <v>82.7</v>
      </c>
      <c r="G6" s="266">
        <v>209.3</v>
      </c>
      <c r="H6" s="264">
        <v>0.54600000000000004</v>
      </c>
      <c r="I6" s="264">
        <v>19.600000000000001</v>
      </c>
    </row>
    <row r="7" spans="1:19" ht="15" customHeight="1" x14ac:dyDescent="0.25">
      <c r="B7" s="2" t="s">
        <v>153</v>
      </c>
      <c r="C7" s="267">
        <v>112.4</v>
      </c>
      <c r="D7" s="268">
        <v>272.89999999999998</v>
      </c>
      <c r="E7" s="269">
        <v>214.2</v>
      </c>
      <c r="F7" s="270">
        <v>237</v>
      </c>
      <c r="G7" s="271">
        <v>25</v>
      </c>
      <c r="H7" s="269">
        <v>135.6</v>
      </c>
      <c r="I7" s="269">
        <v>85.1</v>
      </c>
    </row>
    <row r="8" spans="1:19" ht="15" customHeight="1" x14ac:dyDescent="0.25">
      <c r="B8" s="10" t="s">
        <v>154</v>
      </c>
      <c r="C8" s="262">
        <v>64.599999999999994</v>
      </c>
      <c r="D8" s="263">
        <v>83.1</v>
      </c>
      <c r="E8" s="264">
        <v>74.099999999999994</v>
      </c>
      <c r="F8" s="265">
        <v>75.7</v>
      </c>
      <c r="G8" s="266">
        <v>86.2</v>
      </c>
      <c r="H8" s="264">
        <v>66.8</v>
      </c>
      <c r="I8" s="264">
        <v>54.9</v>
      </c>
    </row>
    <row r="9" spans="1:19" ht="15" customHeight="1" x14ac:dyDescent="0.25">
      <c r="B9" s="2" t="s">
        <v>155</v>
      </c>
      <c r="C9" s="267">
        <v>-0.3</v>
      </c>
      <c r="D9" s="268">
        <v>0.6</v>
      </c>
      <c r="E9" s="269">
        <v>1.1000000000000001</v>
      </c>
      <c r="F9" s="270">
        <v>0.4</v>
      </c>
      <c r="G9" s="271">
        <v>0.8</v>
      </c>
      <c r="H9" s="269">
        <v>1.3</v>
      </c>
      <c r="I9" s="269">
        <v>-0.6</v>
      </c>
    </row>
    <row r="10" spans="1:19" ht="15" customHeight="1" x14ac:dyDescent="0.25">
      <c r="B10" s="10" t="s">
        <v>156</v>
      </c>
      <c r="C10" s="262">
        <v>13.6</v>
      </c>
      <c r="D10" s="263">
        <v>17.7</v>
      </c>
      <c r="E10" s="264">
        <v>14.9</v>
      </c>
      <c r="F10" s="265">
        <v>13.1</v>
      </c>
      <c r="G10" s="266">
        <v>21.7</v>
      </c>
      <c r="H10" s="264">
        <v>30.2</v>
      </c>
      <c r="I10" s="264">
        <v>15.3</v>
      </c>
    </row>
    <row r="11" spans="1:19" ht="15" customHeight="1" x14ac:dyDescent="0.25">
      <c r="B11" s="2" t="s">
        <v>157</v>
      </c>
      <c r="C11" s="267">
        <v>21.5</v>
      </c>
      <c r="D11" s="268">
        <v>18.5</v>
      </c>
      <c r="E11" s="269">
        <v>18.399999999999999</v>
      </c>
      <c r="F11" s="270">
        <v>21.5</v>
      </c>
      <c r="G11" s="271">
        <v>8.6</v>
      </c>
      <c r="H11" s="269">
        <v>4.5</v>
      </c>
      <c r="I11" s="269">
        <v>17.899999999999999</v>
      </c>
    </row>
    <row r="12" spans="1:19" ht="15" customHeight="1" x14ac:dyDescent="0.25">
      <c r="B12" s="10" t="s">
        <v>158</v>
      </c>
      <c r="C12" s="262">
        <v>1.3</v>
      </c>
      <c r="D12" s="263">
        <v>1.8</v>
      </c>
      <c r="E12" s="264">
        <v>1.5</v>
      </c>
      <c r="F12" s="265">
        <v>1.5</v>
      </c>
      <c r="G12" s="266">
        <v>1.7</v>
      </c>
      <c r="H12" s="264">
        <v>2.2999999999999998</v>
      </c>
      <c r="I12" s="264">
        <v>1.6</v>
      </c>
    </row>
    <row r="13" spans="1:19" ht="15" customHeight="1" x14ac:dyDescent="0.25">
      <c r="B13" s="2" t="s">
        <v>194</v>
      </c>
      <c r="C13" s="267">
        <v>4.7569999999999997</v>
      </c>
      <c r="D13" s="268">
        <v>31.963000000000001</v>
      </c>
      <c r="E13" s="269">
        <v>4.6369999999999996</v>
      </c>
      <c r="F13" s="270">
        <v>41.664000000000001</v>
      </c>
      <c r="G13" s="271">
        <v>89.793000000000006</v>
      </c>
      <c r="H13" s="269">
        <v>0.20699999999999999</v>
      </c>
      <c r="I13" s="269">
        <v>8.6709999999999994</v>
      </c>
    </row>
    <row r="14" spans="1:19" s="49" customFormat="1" ht="15" customHeight="1" x14ac:dyDescent="0.25">
      <c r="B14" s="10" t="s">
        <v>168</v>
      </c>
      <c r="C14" s="262">
        <v>25.9</v>
      </c>
      <c r="D14" s="263">
        <v>43.3</v>
      </c>
      <c r="E14" s="264">
        <v>40.4</v>
      </c>
      <c r="F14" s="265">
        <v>29.2</v>
      </c>
      <c r="G14" s="266">
        <v>20.8</v>
      </c>
      <c r="H14" s="264">
        <v>10.3</v>
      </c>
      <c r="I14" s="264">
        <v>20.5</v>
      </c>
      <c r="K14" s="50"/>
      <c r="L14" s="50"/>
      <c r="M14" s="50"/>
      <c r="N14" s="50"/>
      <c r="O14" s="50"/>
      <c r="P14" s="50"/>
      <c r="Q14" s="50"/>
      <c r="R14" s="50"/>
      <c r="S14" s="50"/>
    </row>
    <row r="15" spans="1:19" ht="15" customHeight="1" x14ac:dyDescent="0.25">
      <c r="B15" s="2" t="s">
        <v>193</v>
      </c>
      <c r="C15" s="267">
        <v>8.9</v>
      </c>
      <c r="D15" s="268">
        <v>4.3</v>
      </c>
      <c r="E15" s="269">
        <v>4.8</v>
      </c>
      <c r="F15" s="270">
        <v>3.8</v>
      </c>
      <c r="G15" s="271">
        <v>13.3</v>
      </c>
      <c r="H15" s="269">
        <v>10.3</v>
      </c>
      <c r="I15" s="269">
        <v>4.9000000000000004</v>
      </c>
    </row>
    <row r="16" spans="1:19" s="49" customFormat="1" ht="22.5" x14ac:dyDescent="0.25">
      <c r="B16" s="190" t="s">
        <v>169</v>
      </c>
      <c r="C16" s="262">
        <v>49.6</v>
      </c>
      <c r="D16" s="263">
        <v>25.9</v>
      </c>
      <c r="E16" s="264">
        <v>34.6</v>
      </c>
      <c r="F16" s="265">
        <v>41.6</v>
      </c>
      <c r="G16" s="266" t="s">
        <v>7</v>
      </c>
      <c r="H16" s="264" t="s">
        <v>7</v>
      </c>
      <c r="I16" s="264">
        <v>41.5</v>
      </c>
      <c r="K16" s="50"/>
      <c r="L16" s="50"/>
      <c r="M16" s="50"/>
      <c r="N16" s="50"/>
      <c r="O16" s="50"/>
      <c r="P16" s="50"/>
      <c r="Q16" s="50"/>
      <c r="R16" s="50"/>
      <c r="S16" s="50"/>
    </row>
    <row r="17" spans="1:19" ht="15" customHeight="1" x14ac:dyDescent="0.25">
      <c r="B17" s="2" t="s">
        <v>170</v>
      </c>
      <c r="C17" s="267">
        <v>23.9</v>
      </c>
      <c r="D17" s="268">
        <v>12.1</v>
      </c>
      <c r="E17" s="269">
        <v>8.1</v>
      </c>
      <c r="F17" s="270">
        <v>6.8</v>
      </c>
      <c r="G17" s="271">
        <v>30.2</v>
      </c>
      <c r="H17" s="269">
        <v>17.8</v>
      </c>
      <c r="I17" s="269">
        <v>18.5</v>
      </c>
    </row>
    <row r="18" spans="1:19" ht="15" customHeight="1" x14ac:dyDescent="0.25">
      <c r="B18" s="10" t="s">
        <v>159</v>
      </c>
      <c r="C18" s="262">
        <v>217.6</v>
      </c>
      <c r="D18" s="263">
        <v>2622.4</v>
      </c>
      <c r="E18" s="264">
        <v>678.9</v>
      </c>
      <c r="F18" s="265">
        <v>3677.4</v>
      </c>
      <c r="G18" s="266">
        <v>2055.5</v>
      </c>
      <c r="H18" s="264">
        <v>1753.7</v>
      </c>
      <c r="I18" s="264">
        <v>211.8</v>
      </c>
    </row>
    <row r="19" spans="1:19" ht="15" customHeight="1" x14ac:dyDescent="0.25">
      <c r="B19" s="2" t="s">
        <v>160</v>
      </c>
      <c r="C19" s="267">
        <v>2.7</v>
      </c>
      <c r="D19" s="268">
        <v>1.8</v>
      </c>
      <c r="E19" s="269">
        <v>1.1000000000000001</v>
      </c>
      <c r="F19" s="270">
        <v>2.2000000000000002</v>
      </c>
      <c r="G19" s="271">
        <v>1</v>
      </c>
      <c r="H19" s="269">
        <v>3.9</v>
      </c>
      <c r="I19" s="269">
        <v>6.9</v>
      </c>
    </row>
    <row r="20" spans="1:19" ht="15" customHeight="1" x14ac:dyDescent="0.25">
      <c r="B20" s="10" t="s">
        <v>161</v>
      </c>
      <c r="C20" s="262">
        <v>21.1</v>
      </c>
      <c r="D20" s="263">
        <v>39.700000000000003</v>
      </c>
      <c r="E20" s="264">
        <v>80.2</v>
      </c>
      <c r="F20" s="265">
        <v>44.5</v>
      </c>
      <c r="G20" s="266">
        <v>9.8000000000000007</v>
      </c>
      <c r="H20" s="264">
        <v>3.2</v>
      </c>
      <c r="I20" s="264">
        <v>10.8</v>
      </c>
    </row>
    <row r="21" spans="1:19" ht="15" customHeight="1" x14ac:dyDescent="0.25">
      <c r="B21" s="2" t="s">
        <v>143</v>
      </c>
      <c r="C21" s="267">
        <v>2.9</v>
      </c>
      <c r="D21" s="268">
        <v>3.7</v>
      </c>
      <c r="E21" s="269">
        <v>3.6</v>
      </c>
      <c r="F21" s="270">
        <v>3.2</v>
      </c>
      <c r="G21" s="271">
        <v>13.5</v>
      </c>
      <c r="H21" s="269">
        <v>18.2</v>
      </c>
      <c r="I21" s="269">
        <v>7.7</v>
      </c>
    </row>
    <row r="22" spans="1:19" ht="15" customHeight="1" x14ac:dyDescent="0.25">
      <c r="B22" s="10" t="s">
        <v>145</v>
      </c>
      <c r="C22" s="262">
        <v>8.9</v>
      </c>
      <c r="D22" s="263">
        <v>13.3</v>
      </c>
      <c r="E22" s="264">
        <v>13.4</v>
      </c>
      <c r="F22" s="265">
        <v>13.2</v>
      </c>
      <c r="G22" s="266">
        <v>7.8</v>
      </c>
      <c r="H22" s="264">
        <v>4.8</v>
      </c>
      <c r="I22" s="264">
        <v>10.8</v>
      </c>
    </row>
    <row r="23" spans="1:19" ht="15" customHeight="1" x14ac:dyDescent="0.25">
      <c r="B23" s="2" t="s">
        <v>146</v>
      </c>
      <c r="C23" s="267">
        <v>0.8</v>
      </c>
      <c r="D23" s="268">
        <v>0.9</v>
      </c>
      <c r="E23" s="269">
        <v>0.9</v>
      </c>
      <c r="F23" s="270">
        <v>0.9</v>
      </c>
      <c r="G23" s="271">
        <v>0.8</v>
      </c>
      <c r="H23" s="269">
        <v>0.6</v>
      </c>
      <c r="I23" s="269">
        <v>0.8</v>
      </c>
    </row>
    <row r="24" spans="1:19" ht="12" customHeight="1" thickBot="1" x14ac:dyDescent="0.3">
      <c r="B24" s="75" t="s">
        <v>144</v>
      </c>
      <c r="C24" s="272">
        <v>41</v>
      </c>
      <c r="D24" s="273">
        <v>16</v>
      </c>
      <c r="E24" s="274">
        <v>2</v>
      </c>
      <c r="F24" s="275">
        <v>4</v>
      </c>
      <c r="G24" s="276">
        <v>79</v>
      </c>
      <c r="H24" s="274">
        <v>122</v>
      </c>
      <c r="I24" s="274">
        <v>50</v>
      </c>
    </row>
    <row r="25" spans="1:19" ht="15" customHeight="1" x14ac:dyDescent="0.25">
      <c r="B25" s="3"/>
      <c r="C25" s="3"/>
      <c r="D25" s="3"/>
      <c r="E25" s="3"/>
      <c r="F25" s="3"/>
      <c r="G25" s="4"/>
      <c r="H25" s="4"/>
      <c r="I25" s="4"/>
    </row>
    <row r="26" spans="1:19" ht="25.5" customHeight="1" x14ac:dyDescent="0.25">
      <c r="A26" s="48" t="s">
        <v>12</v>
      </c>
      <c r="B26" s="390" t="s">
        <v>167</v>
      </c>
      <c r="C26" s="375"/>
      <c r="D26" s="375"/>
      <c r="E26" s="375"/>
      <c r="F26" s="375"/>
      <c r="G26" s="375"/>
      <c r="H26" s="375"/>
      <c r="I26" s="375"/>
    </row>
    <row r="27" spans="1:19" ht="25.5" customHeight="1" x14ac:dyDescent="0.25">
      <c r="A27" s="48" t="s">
        <v>13</v>
      </c>
      <c r="B27" s="374" t="s">
        <v>197</v>
      </c>
      <c r="C27" s="375"/>
      <c r="D27" s="375"/>
      <c r="E27" s="375"/>
      <c r="F27" s="375"/>
      <c r="G27" s="375"/>
      <c r="H27" s="375"/>
      <c r="I27" s="375"/>
    </row>
    <row r="28" spans="1:19" s="336" customFormat="1" ht="15" customHeight="1" x14ac:dyDescent="0.25">
      <c r="A28" s="335" t="s">
        <v>11</v>
      </c>
      <c r="B28" s="376" t="s">
        <v>195</v>
      </c>
      <c r="C28" s="377"/>
      <c r="D28" s="377"/>
      <c r="E28" s="377"/>
      <c r="F28" s="377"/>
      <c r="G28" s="377"/>
      <c r="H28" s="377"/>
      <c r="I28" s="377"/>
      <c r="K28" s="337"/>
      <c r="L28" s="337"/>
      <c r="M28" s="337"/>
      <c r="N28" s="337"/>
      <c r="O28" s="337"/>
      <c r="P28" s="337"/>
      <c r="Q28" s="337"/>
      <c r="R28" s="337"/>
      <c r="S28" s="337"/>
    </row>
    <row r="29" spans="1:19" s="336" customFormat="1" ht="15" customHeight="1" x14ac:dyDescent="0.25">
      <c r="A29" s="338" t="s">
        <v>2</v>
      </c>
      <c r="B29" s="378" t="s">
        <v>196</v>
      </c>
      <c r="C29" s="379"/>
      <c r="D29" s="379"/>
      <c r="E29" s="379"/>
      <c r="F29" s="379"/>
      <c r="G29" s="379"/>
      <c r="H29" s="379"/>
      <c r="I29" s="379"/>
      <c r="K29" s="337"/>
      <c r="L29" s="337"/>
      <c r="M29" s="337"/>
      <c r="N29" s="337"/>
      <c r="O29" s="337"/>
      <c r="P29" s="337"/>
      <c r="Q29" s="337"/>
      <c r="R29" s="337"/>
      <c r="S29" s="337"/>
    </row>
    <row r="30" spans="1:19" ht="15" customHeight="1" x14ac:dyDescent="0.25">
      <c r="B30"/>
      <c r="C30"/>
      <c r="D30"/>
      <c r="E30"/>
      <c r="F30"/>
      <c r="G30"/>
      <c r="H30"/>
      <c r="I30"/>
    </row>
    <row r="31" spans="1:19" ht="15" customHeight="1" x14ac:dyDescent="0.25">
      <c r="B31"/>
      <c r="C31"/>
      <c r="D31"/>
      <c r="E31"/>
      <c r="F31"/>
      <c r="G31"/>
      <c r="H31"/>
      <c r="I31"/>
    </row>
    <row r="32" spans="1:19" ht="15" customHeight="1" x14ac:dyDescent="0.25">
      <c r="B32" s="372"/>
      <c r="C32" s="373"/>
      <c r="D32" s="373"/>
      <c r="E32" s="373"/>
      <c r="F32" s="373"/>
      <c r="G32" s="373"/>
      <c r="H32"/>
      <c r="I32"/>
    </row>
    <row r="33" spans="2:9" ht="15" customHeight="1" x14ac:dyDescent="0.25">
      <c r="B33"/>
      <c r="C33"/>
      <c r="D33"/>
      <c r="E33"/>
      <c r="F33"/>
      <c r="G33"/>
      <c r="H33"/>
      <c r="I33"/>
    </row>
    <row r="34" spans="2:9" ht="15" customHeight="1" x14ac:dyDescent="0.25"/>
    <row r="35" spans="2:9" ht="15" customHeight="1" x14ac:dyDescent="0.25"/>
    <row r="36" spans="2:9" ht="15" customHeight="1" x14ac:dyDescent="0.25"/>
    <row r="37" spans="2:9" ht="15" customHeight="1" x14ac:dyDescent="0.25"/>
    <row r="38" spans="2:9" ht="15" customHeight="1" x14ac:dyDescent="0.25"/>
    <row r="39" spans="2:9" ht="15" customHeight="1" x14ac:dyDescent="0.25"/>
    <row r="40" spans="2:9" ht="15" customHeight="1" x14ac:dyDescent="0.25"/>
    <row r="41" spans="2:9" ht="15" customHeight="1" x14ac:dyDescent="0.25"/>
    <row r="42" spans="2:9" ht="15" customHeight="1" x14ac:dyDescent="0.25"/>
    <row r="43" spans="2:9" ht="15" customHeight="1" x14ac:dyDescent="0.25"/>
  </sheetData>
  <customSheetViews>
    <customSheetView guid="{DC35590C-2B94-4904-B7EE-424B7FEB2A9E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8" sqref="B28:I28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 topLeftCell="A7">
      <selection activeCell="B29" sqref="B29:I29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0">
    <mergeCell ref="B32:G32"/>
    <mergeCell ref="B27:I27"/>
    <mergeCell ref="B28:I28"/>
    <mergeCell ref="B29:I29"/>
    <mergeCell ref="B2:I2"/>
    <mergeCell ref="B3:B4"/>
    <mergeCell ref="C3:C4"/>
    <mergeCell ref="D3:F3"/>
    <mergeCell ref="G3:I3"/>
    <mergeCell ref="B26:I26"/>
  </mergeCells>
  <hyperlinks>
    <hyperlink ref="I1" location="Índice!A1" display="[índice Ç]" xr:uid="{00000000-0004-0000-0100-000000000000}"/>
    <hyperlink ref="B29" r:id="rId4" display="http://www.observatorioemigracao.pt/np4/1291" xr:uid="{00000000-0004-0000-0100-000001000000}"/>
    <hyperlink ref="B29:I29" r:id="rId5" display="http://www.observatorioemigracao.pt/np4/5926" xr:uid="{00000000-0004-0000-01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30"/>
  <sheetViews>
    <sheetView showGridLines="0" zoomScaleNormal="100" workbookViewId="0">
      <selection activeCell="I1" sqref="I1"/>
    </sheetView>
  </sheetViews>
  <sheetFormatPr defaultColWidth="8.7109375" defaultRowHeight="12" customHeight="1" x14ac:dyDescent="0.25"/>
  <cols>
    <col min="1" max="1" width="12.7109375" style="1" customWidth="1"/>
    <col min="2" max="2" width="78.7109375" style="1" customWidth="1"/>
    <col min="3" max="5" width="12.7109375" style="8" customWidth="1"/>
    <col min="6" max="7" width="12.7109375" customWidth="1"/>
    <col min="8" max="9" width="12.7109375" style="1" customWidth="1"/>
    <col min="10" max="16384" width="8.7109375" style="1"/>
  </cols>
  <sheetData>
    <row r="1" spans="1:19" ht="30" customHeight="1" x14ac:dyDescent="0.25">
      <c r="A1" s="41" t="s">
        <v>0</v>
      </c>
      <c r="B1" s="98" t="s">
        <v>1</v>
      </c>
      <c r="C1" s="9"/>
      <c r="D1" s="9"/>
      <c r="I1" s="61" t="s">
        <v>18</v>
      </c>
    </row>
    <row r="2" spans="1:19" ht="30" customHeight="1" thickBot="1" x14ac:dyDescent="0.3">
      <c r="B2" s="380" t="s">
        <v>180</v>
      </c>
      <c r="C2" s="391"/>
      <c r="D2" s="391"/>
      <c r="E2" s="391"/>
      <c r="F2" s="392"/>
      <c r="G2" s="392"/>
      <c r="H2" s="392"/>
      <c r="I2" s="392"/>
    </row>
    <row r="3" spans="1:19" ht="45" customHeight="1" x14ac:dyDescent="0.25">
      <c r="B3" s="382" t="s">
        <v>33</v>
      </c>
      <c r="C3" s="384" t="s">
        <v>4</v>
      </c>
      <c r="D3" s="386" t="s">
        <v>135</v>
      </c>
      <c r="E3" s="387"/>
      <c r="F3" s="388"/>
      <c r="G3" s="389" t="s">
        <v>136</v>
      </c>
      <c r="H3" s="387"/>
      <c r="I3" s="387"/>
    </row>
    <row r="4" spans="1:19" ht="30" customHeight="1" x14ac:dyDescent="0.25">
      <c r="B4" s="383"/>
      <c r="C4" s="385"/>
      <c r="D4" s="137" t="s">
        <v>26</v>
      </c>
      <c r="E4" s="138" t="s">
        <v>25</v>
      </c>
      <c r="F4" s="93" t="s">
        <v>30</v>
      </c>
      <c r="G4" s="138" t="s">
        <v>31</v>
      </c>
      <c r="H4" s="179" t="s">
        <v>8</v>
      </c>
      <c r="I4" s="91" t="s">
        <v>32</v>
      </c>
    </row>
    <row r="5" spans="1:19" ht="15" customHeight="1" x14ac:dyDescent="0.25">
      <c r="B5" s="80" t="s">
        <v>173</v>
      </c>
      <c r="C5" s="278">
        <v>2266.7350000000001</v>
      </c>
      <c r="D5" s="279">
        <v>4921.3090000000002</v>
      </c>
      <c r="E5" s="280">
        <v>676.68700000000001</v>
      </c>
      <c r="F5" s="281">
        <v>4208.0829999999996</v>
      </c>
      <c r="G5" s="280">
        <v>1612.86</v>
      </c>
      <c r="H5" s="280">
        <v>226.786</v>
      </c>
      <c r="I5" s="280">
        <v>3578.5039999999999</v>
      </c>
    </row>
    <row r="6" spans="1:19" ht="15" customHeight="1" x14ac:dyDescent="0.25">
      <c r="B6" s="10" t="s">
        <v>174</v>
      </c>
      <c r="C6" s="282">
        <v>21.94427303687127</v>
      </c>
      <c r="D6" s="283">
        <v>7.4565287878787796</v>
      </c>
      <c r="E6" s="266">
        <v>7.97278823529411</v>
      </c>
      <c r="F6" s="284">
        <v>5.08837122128174</v>
      </c>
      <c r="G6" s="266">
        <v>7.7059722885809798E-2</v>
      </c>
      <c r="H6" s="266">
        <v>41.506402043968698</v>
      </c>
      <c r="I6" s="266">
        <v>18.257673469387701</v>
      </c>
    </row>
    <row r="7" spans="1:19" ht="15" customHeight="1" x14ac:dyDescent="0.25">
      <c r="B7" s="2" t="s">
        <v>34</v>
      </c>
      <c r="C7" s="285">
        <v>13.082865246168501</v>
      </c>
      <c r="D7" s="286">
        <v>11.655423542047799</v>
      </c>
      <c r="E7" s="271">
        <v>6.6223783055507397</v>
      </c>
      <c r="F7" s="287">
        <v>3.2156926188235602</v>
      </c>
      <c r="G7" s="271">
        <v>1.8664827291510999</v>
      </c>
      <c r="H7" s="271">
        <v>55.469988518160498</v>
      </c>
      <c r="I7" s="271">
        <v>10.2446519284524</v>
      </c>
    </row>
    <row r="8" spans="1:19" ht="15" customHeight="1" x14ac:dyDescent="0.25">
      <c r="B8" s="10" t="s">
        <v>175</v>
      </c>
      <c r="C8" s="288">
        <v>880.18799999999999</v>
      </c>
      <c r="D8" s="289">
        <v>8841.7170000000006</v>
      </c>
      <c r="E8" s="290">
        <v>2506.3939999999998</v>
      </c>
      <c r="F8" s="291">
        <v>12165.083000000001</v>
      </c>
      <c r="G8" s="290">
        <v>735.55700000000002</v>
      </c>
      <c r="H8" s="290">
        <v>15.295</v>
      </c>
      <c r="I8" s="290">
        <v>370.75299999999999</v>
      </c>
    </row>
    <row r="9" spans="1:19" ht="15" customHeight="1" x14ac:dyDescent="0.25">
      <c r="B9" s="2" t="s">
        <v>176</v>
      </c>
      <c r="C9" s="285">
        <v>8.5455145631067904</v>
      </c>
      <c r="D9" s="286">
        <v>13.396540909909101</v>
      </c>
      <c r="E9" s="271">
        <v>29.486988235294099</v>
      </c>
      <c r="F9" s="287">
        <v>14.835467007317</v>
      </c>
      <c r="G9" s="271">
        <v>0.35143669374104097</v>
      </c>
      <c r="H9" s="271">
        <v>2.7992313323572402</v>
      </c>
      <c r="I9" s="271">
        <v>1.8915969387755101</v>
      </c>
    </row>
    <row r="10" spans="1:19" ht="15" customHeight="1" x14ac:dyDescent="0.25">
      <c r="A10" s="30"/>
      <c r="B10" s="10" t="s">
        <v>177</v>
      </c>
      <c r="C10" s="288">
        <v>4811</v>
      </c>
      <c r="D10" s="289">
        <v>4374</v>
      </c>
      <c r="E10" s="290">
        <v>2488</v>
      </c>
      <c r="F10" s="291">
        <v>16833</v>
      </c>
      <c r="G10" s="290">
        <v>2699</v>
      </c>
      <c r="H10" s="290">
        <v>222</v>
      </c>
      <c r="I10" s="290">
        <v>4944</v>
      </c>
    </row>
    <row r="11" spans="1:19" ht="15" customHeight="1" x14ac:dyDescent="0.25">
      <c r="A11" s="30"/>
      <c r="B11" s="2" t="s">
        <v>178</v>
      </c>
      <c r="C11" s="285">
        <v>2.2109375</v>
      </c>
      <c r="D11" s="286">
        <v>0.16679377669310499</v>
      </c>
      <c r="E11" s="271">
        <v>0.36652916912198003</v>
      </c>
      <c r="F11" s="287">
        <v>0.457741882852015</v>
      </c>
      <c r="G11" s="271">
        <v>0.131306251520311</v>
      </c>
      <c r="H11" s="271">
        <v>1.14877102199223</v>
      </c>
      <c r="I11" s="271">
        <v>2.3342776203966</v>
      </c>
    </row>
    <row r="12" spans="1:19" ht="15" customHeight="1" thickBot="1" x14ac:dyDescent="0.3">
      <c r="A12" s="30"/>
      <c r="B12" s="75" t="s">
        <v>179</v>
      </c>
      <c r="C12" s="292">
        <v>2468</v>
      </c>
      <c r="D12" s="293">
        <v>26801</v>
      </c>
      <c r="E12" s="276">
        <v>9197</v>
      </c>
      <c r="F12" s="294">
        <v>24671</v>
      </c>
      <c r="G12" s="276">
        <v>1759</v>
      </c>
      <c r="H12" s="276">
        <v>31</v>
      </c>
      <c r="I12" s="276">
        <v>591</v>
      </c>
    </row>
    <row r="13" spans="1:19" ht="15" customHeight="1" x14ac:dyDescent="0.25">
      <c r="B13" s="3"/>
      <c r="C13" s="3"/>
      <c r="D13" s="3"/>
      <c r="E13" s="3"/>
      <c r="F13" s="3"/>
      <c r="G13" s="4"/>
      <c r="H13" s="4"/>
      <c r="I13" s="4"/>
    </row>
    <row r="14" spans="1:19" ht="15" customHeight="1" x14ac:dyDescent="0.25">
      <c r="A14" s="48" t="s">
        <v>12</v>
      </c>
      <c r="B14" s="399" t="s">
        <v>171</v>
      </c>
      <c r="C14" s="400"/>
      <c r="D14" s="400"/>
      <c r="E14" s="400"/>
      <c r="F14" s="400"/>
      <c r="G14" s="400"/>
      <c r="H14" s="400"/>
      <c r="I14" s="400"/>
      <c r="K14"/>
      <c r="L14"/>
      <c r="M14"/>
      <c r="N14"/>
      <c r="O14"/>
      <c r="P14"/>
      <c r="Q14"/>
      <c r="R14"/>
      <c r="S14"/>
    </row>
    <row r="15" spans="1:19" ht="45" customHeight="1" x14ac:dyDescent="0.25">
      <c r="A15" s="48" t="s">
        <v>13</v>
      </c>
      <c r="B15" s="393" t="s">
        <v>172</v>
      </c>
      <c r="C15" s="394"/>
      <c r="D15" s="394"/>
      <c r="E15" s="394"/>
      <c r="F15" s="394"/>
      <c r="G15" s="394"/>
      <c r="H15" s="394"/>
      <c r="I15" s="394"/>
    </row>
    <row r="16" spans="1:19" s="336" customFormat="1" ht="15" customHeight="1" x14ac:dyDescent="0.25">
      <c r="A16" s="335" t="s">
        <v>11</v>
      </c>
      <c r="B16" s="395" t="s">
        <v>195</v>
      </c>
      <c r="C16" s="396"/>
      <c r="D16" s="396"/>
      <c r="E16" s="396"/>
      <c r="F16" s="396"/>
      <c r="G16" s="396"/>
      <c r="H16" s="396"/>
      <c r="I16" s="396"/>
    </row>
    <row r="17" spans="1:17" s="336" customFormat="1" ht="15" customHeight="1" x14ac:dyDescent="0.25">
      <c r="A17" s="338" t="s">
        <v>2</v>
      </c>
      <c r="B17" s="397" t="s">
        <v>196</v>
      </c>
      <c r="C17" s="398"/>
      <c r="D17" s="398"/>
      <c r="E17" s="398"/>
      <c r="F17" s="398"/>
      <c r="G17" s="398"/>
      <c r="H17" s="398"/>
      <c r="I17" s="398"/>
    </row>
    <row r="18" spans="1:17" ht="15" customHeight="1" x14ac:dyDescent="0.25">
      <c r="H18"/>
    </row>
    <row r="19" spans="1:17" ht="15" customHeight="1" x14ac:dyDescent="0.25">
      <c r="A19"/>
      <c r="B19"/>
      <c r="C19"/>
      <c r="D19"/>
      <c r="E19"/>
      <c r="H19"/>
      <c r="K19"/>
      <c r="L19"/>
      <c r="M19"/>
      <c r="N19"/>
      <c r="O19"/>
      <c r="P19"/>
      <c r="Q19"/>
    </row>
    <row r="20" spans="1:17" ht="12" customHeight="1" x14ac:dyDescent="0.25">
      <c r="A20"/>
      <c r="B20"/>
      <c r="C20"/>
      <c r="D20"/>
      <c r="E20"/>
      <c r="H20"/>
    </row>
    <row r="21" spans="1:17" ht="12" customHeight="1" x14ac:dyDescent="0.25">
      <c r="H21"/>
    </row>
    <row r="22" spans="1:17" ht="12" customHeight="1" x14ac:dyDescent="0.25">
      <c r="H22"/>
    </row>
    <row r="23" spans="1:17" ht="12" customHeight="1" x14ac:dyDescent="0.25">
      <c r="H23"/>
    </row>
    <row r="24" spans="1:17" ht="12" customHeight="1" x14ac:dyDescent="0.25">
      <c r="B24" s="180"/>
      <c r="H24"/>
    </row>
    <row r="25" spans="1:17" ht="12" customHeight="1" x14ac:dyDescent="0.25">
      <c r="H25"/>
    </row>
    <row r="26" spans="1:17" ht="12" customHeight="1" x14ac:dyDescent="0.25">
      <c r="H26"/>
    </row>
    <row r="27" spans="1:17" ht="12" customHeight="1" x14ac:dyDescent="0.25">
      <c r="H27"/>
    </row>
    <row r="28" spans="1:17" ht="12" customHeight="1" x14ac:dyDescent="0.25">
      <c r="H28"/>
    </row>
    <row r="29" spans="1:17" ht="12" customHeight="1" x14ac:dyDescent="0.25">
      <c r="H29"/>
    </row>
    <row r="30" spans="1:17" ht="12" customHeight="1" x14ac:dyDescent="0.25">
      <c r="H30"/>
    </row>
  </sheetData>
  <customSheetViews>
    <customSheetView guid="{DC35590C-2B94-4904-B7EE-424B7FEB2A9E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B20" sqref="B2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>
      <selection activeCell="I1" sqref="I1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9">
    <mergeCell ref="B2:I2"/>
    <mergeCell ref="G3:I3"/>
    <mergeCell ref="B15:I15"/>
    <mergeCell ref="B16:I16"/>
    <mergeCell ref="B17:I17"/>
    <mergeCell ref="B3:B4"/>
    <mergeCell ref="C3:C4"/>
    <mergeCell ref="D3:F3"/>
    <mergeCell ref="B14:I14"/>
  </mergeCells>
  <hyperlinks>
    <hyperlink ref="I1" location="Índice!A1" display="[índice Ç]" xr:uid="{00000000-0004-0000-0200-000000000000}"/>
    <hyperlink ref="B17" r:id="rId4" display="http://www.observatorioemigracao.pt/np4/1291" xr:uid="{00000000-0004-0000-0200-000001000000}"/>
    <hyperlink ref="B17:I17" r:id="rId5" display="http://www.observatorioemigracao.pt/np4/5926" xr:uid="{00000000-0004-0000-02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R32"/>
  <sheetViews>
    <sheetView showGridLines="0" zoomScaleNormal="100" workbookViewId="0">
      <selection activeCell="H1" sqref="H1:I1"/>
    </sheetView>
  </sheetViews>
  <sheetFormatPr defaultColWidth="8.7109375" defaultRowHeight="12" customHeight="1" x14ac:dyDescent="0.25"/>
  <cols>
    <col min="1" max="1" width="12.7109375" style="1" customWidth="1"/>
    <col min="2" max="2" width="8.7109375" style="1" customWidth="1"/>
    <col min="3" max="5" width="16.7109375" style="8" customWidth="1"/>
    <col min="6" max="6" width="12.7109375" style="8" customWidth="1"/>
    <col min="7" max="7" width="4.7109375" style="1" customWidth="1"/>
    <col min="8" max="8" width="12.7109375" style="1" customWidth="1"/>
    <col min="9" max="9" width="4.7109375" style="1" customWidth="1"/>
    <col min="10" max="10" width="8.7109375" style="1"/>
    <col min="14" max="16384" width="8.7109375" style="1"/>
  </cols>
  <sheetData>
    <row r="1" spans="1:18" ht="30" customHeight="1" x14ac:dyDescent="0.25">
      <c r="A1" s="41" t="s">
        <v>0</v>
      </c>
      <c r="B1" s="98" t="s">
        <v>1</v>
      </c>
      <c r="C1" s="94"/>
      <c r="D1" s="9"/>
      <c r="E1" s="9"/>
      <c r="F1" s="9"/>
      <c r="G1" s="184"/>
      <c r="H1" s="410" t="s">
        <v>18</v>
      </c>
      <c r="I1" s="410"/>
      <c r="K1" s="1"/>
      <c r="N1"/>
    </row>
    <row r="2" spans="1:18" s="24" customFormat="1" ht="30" customHeight="1" thickBot="1" x14ac:dyDescent="0.3">
      <c r="B2" s="380" t="s">
        <v>181</v>
      </c>
      <c r="C2" s="403"/>
      <c r="D2" s="403"/>
      <c r="E2" s="403"/>
      <c r="F2" s="403"/>
      <c r="K2"/>
      <c r="L2"/>
      <c r="M2"/>
    </row>
    <row r="3" spans="1:18" s="24" customFormat="1" ht="30" customHeight="1" x14ac:dyDescent="0.25">
      <c r="B3" s="407" t="s">
        <v>15</v>
      </c>
      <c r="C3" s="389" t="s">
        <v>13</v>
      </c>
      <c r="D3" s="419"/>
      <c r="E3" s="419"/>
      <c r="F3" s="419"/>
      <c r="G3" s="420"/>
      <c r="H3" s="421"/>
      <c r="I3" s="421"/>
      <c r="K3"/>
      <c r="L3"/>
      <c r="M3"/>
    </row>
    <row r="4" spans="1:18" ht="30" customHeight="1" x14ac:dyDescent="0.25">
      <c r="B4" s="408"/>
      <c r="C4" s="404" t="s">
        <v>14</v>
      </c>
      <c r="D4" s="405"/>
      <c r="E4" s="406"/>
      <c r="F4" s="411" t="s">
        <v>134</v>
      </c>
      <c r="G4" s="412"/>
      <c r="H4" s="412"/>
      <c r="I4" s="412"/>
      <c r="N4"/>
      <c r="O4"/>
      <c r="P4"/>
      <c r="Q4"/>
      <c r="R4"/>
    </row>
    <row r="5" spans="1:18" ht="30" customHeight="1" x14ac:dyDescent="0.25">
      <c r="B5" s="409"/>
      <c r="C5" s="84" t="s">
        <v>3</v>
      </c>
      <c r="D5" s="118" t="s">
        <v>16</v>
      </c>
      <c r="E5" s="85" t="s">
        <v>17</v>
      </c>
      <c r="F5" s="413" t="s">
        <v>147</v>
      </c>
      <c r="G5" s="414"/>
      <c r="H5" s="415" t="s">
        <v>149</v>
      </c>
      <c r="I5" s="415"/>
      <c r="N5"/>
      <c r="O5"/>
      <c r="P5"/>
      <c r="Q5"/>
      <c r="R5"/>
    </row>
    <row r="6" spans="1:18" ht="15" customHeight="1" x14ac:dyDescent="0.25">
      <c r="B6" s="81">
        <v>2001</v>
      </c>
      <c r="C6" s="114">
        <f>D6+E6</f>
        <v>20589</v>
      </c>
      <c r="D6" s="111">
        <v>5762</v>
      </c>
      <c r="E6" s="115">
        <v>14827</v>
      </c>
      <c r="F6" s="208">
        <v>45000</v>
      </c>
      <c r="G6" s="209"/>
      <c r="H6" s="208">
        <v>40000</v>
      </c>
      <c r="I6" s="214" t="s">
        <v>148</v>
      </c>
      <c r="N6"/>
      <c r="O6"/>
      <c r="P6"/>
      <c r="Q6"/>
      <c r="R6"/>
    </row>
    <row r="7" spans="1:18" ht="15" customHeight="1" x14ac:dyDescent="0.25">
      <c r="B7" s="82">
        <v>2002</v>
      </c>
      <c r="C7" s="83">
        <f>D7+E7</f>
        <v>27358</v>
      </c>
      <c r="D7" s="112">
        <v>8813</v>
      </c>
      <c r="E7" s="116">
        <v>18545</v>
      </c>
      <c r="F7" s="210">
        <v>50000</v>
      </c>
      <c r="G7" s="211"/>
      <c r="H7" s="210">
        <v>50000</v>
      </c>
      <c r="I7" s="213"/>
      <c r="N7"/>
      <c r="O7"/>
      <c r="P7"/>
      <c r="Q7"/>
      <c r="R7"/>
    </row>
    <row r="8" spans="1:18" ht="15" customHeight="1" x14ac:dyDescent="0.25">
      <c r="B8" s="66">
        <v>2003</v>
      </c>
      <c r="C8" s="73">
        <f>D8+E8</f>
        <v>27008</v>
      </c>
      <c r="D8" s="113">
        <v>6687</v>
      </c>
      <c r="E8" s="117">
        <v>20321</v>
      </c>
      <c r="F8" s="212">
        <v>60000</v>
      </c>
      <c r="G8" s="209"/>
      <c r="H8" s="212">
        <v>60000</v>
      </c>
      <c r="I8" s="214"/>
      <c r="N8"/>
      <c r="O8"/>
      <c r="P8"/>
      <c r="Q8"/>
      <c r="R8"/>
    </row>
    <row r="9" spans="1:18" ht="15" customHeight="1" x14ac:dyDescent="0.25">
      <c r="B9" s="82">
        <v>2004</v>
      </c>
      <c r="C9" s="83" t="s">
        <v>7</v>
      </c>
      <c r="D9" s="112">
        <v>6757</v>
      </c>
      <c r="E9" s="116" t="s">
        <v>7</v>
      </c>
      <c r="F9" s="210">
        <v>70000</v>
      </c>
      <c r="G9" s="211"/>
      <c r="H9" s="210">
        <v>70000</v>
      </c>
      <c r="I9" s="213"/>
      <c r="N9"/>
      <c r="O9"/>
      <c r="P9"/>
      <c r="Q9"/>
      <c r="R9"/>
    </row>
    <row r="10" spans="1:18" ht="15" customHeight="1" x14ac:dyDescent="0.25">
      <c r="B10" s="66">
        <v>2005</v>
      </c>
      <c r="C10" s="73" t="s">
        <v>7</v>
      </c>
      <c r="D10" s="113">
        <v>6360</v>
      </c>
      <c r="E10" s="117" t="s">
        <v>7</v>
      </c>
      <c r="F10" s="212">
        <v>65000</v>
      </c>
      <c r="G10" s="209"/>
      <c r="H10" s="212">
        <v>75000</v>
      </c>
      <c r="I10" s="214" t="s">
        <v>148</v>
      </c>
      <c r="N10"/>
      <c r="O10"/>
      <c r="P10"/>
      <c r="Q10"/>
      <c r="R10"/>
    </row>
    <row r="11" spans="1:18" ht="15" customHeight="1" x14ac:dyDescent="0.25">
      <c r="B11" s="82">
        <v>2006</v>
      </c>
      <c r="C11" s="83" t="s">
        <v>7</v>
      </c>
      <c r="D11" s="112">
        <v>5600</v>
      </c>
      <c r="E11" s="116" t="s">
        <v>7</v>
      </c>
      <c r="F11" s="210">
        <v>75000</v>
      </c>
      <c r="G11" s="211"/>
      <c r="H11" s="210">
        <v>80000</v>
      </c>
      <c r="I11" s="213" t="s">
        <v>148</v>
      </c>
      <c r="N11"/>
      <c r="O11"/>
      <c r="P11"/>
      <c r="Q11"/>
      <c r="R11"/>
    </row>
    <row r="12" spans="1:18" ht="15" customHeight="1" x14ac:dyDescent="0.25">
      <c r="B12" s="66">
        <v>2007</v>
      </c>
      <c r="C12" s="73" t="s">
        <v>7</v>
      </c>
      <c r="D12" s="113">
        <v>7890</v>
      </c>
      <c r="E12" s="117" t="s">
        <v>7</v>
      </c>
      <c r="F12" s="212">
        <v>90000</v>
      </c>
      <c r="G12" s="209"/>
      <c r="H12" s="212">
        <v>90000</v>
      </c>
      <c r="I12" s="214"/>
      <c r="N12"/>
      <c r="O12"/>
      <c r="P12"/>
      <c r="Q12"/>
      <c r="R12"/>
    </row>
    <row r="13" spans="1:18" ht="15" customHeight="1" x14ac:dyDescent="0.25">
      <c r="B13" s="82">
        <v>2008</v>
      </c>
      <c r="C13" s="83" t="s">
        <v>7</v>
      </c>
      <c r="D13" s="112">
        <v>20357</v>
      </c>
      <c r="E13" s="116" t="s">
        <v>7</v>
      </c>
      <c r="F13" s="210">
        <v>85000</v>
      </c>
      <c r="G13" s="211"/>
      <c r="H13" s="210">
        <v>85000</v>
      </c>
      <c r="I13" s="213"/>
      <c r="N13"/>
      <c r="O13"/>
      <c r="P13"/>
      <c r="Q13"/>
      <c r="R13"/>
    </row>
    <row r="14" spans="1:18" ht="15" customHeight="1" x14ac:dyDescent="0.25">
      <c r="B14" s="66">
        <v>2009</v>
      </c>
      <c r="C14" s="73" t="s">
        <v>7</v>
      </c>
      <c r="D14" s="113">
        <v>16899</v>
      </c>
      <c r="E14" s="117" t="s">
        <v>7</v>
      </c>
      <c r="F14" s="212">
        <v>75000</v>
      </c>
      <c r="G14" s="209"/>
      <c r="H14" s="212">
        <v>75000</v>
      </c>
      <c r="I14" s="214"/>
      <c r="J14"/>
      <c r="N14"/>
      <c r="O14"/>
      <c r="P14"/>
      <c r="Q14"/>
      <c r="R14"/>
    </row>
    <row r="15" spans="1:18" ht="15" customHeight="1" x14ac:dyDescent="0.25">
      <c r="B15" s="82">
        <v>2010</v>
      </c>
      <c r="C15" s="83" t="s">
        <v>7</v>
      </c>
      <c r="D15" s="112">
        <v>23760</v>
      </c>
      <c r="E15" s="116" t="s">
        <v>7</v>
      </c>
      <c r="F15" s="210">
        <v>70000</v>
      </c>
      <c r="G15" s="211"/>
      <c r="H15" s="210">
        <v>70000</v>
      </c>
      <c r="I15" s="213"/>
      <c r="J15"/>
      <c r="N15"/>
      <c r="O15"/>
      <c r="P15"/>
      <c r="Q15"/>
      <c r="R15"/>
    </row>
    <row r="16" spans="1:18" ht="15" customHeight="1" x14ac:dyDescent="0.25">
      <c r="B16" s="66">
        <v>2011</v>
      </c>
      <c r="C16" s="73">
        <f>D16+E16</f>
        <v>100978</v>
      </c>
      <c r="D16" s="113">
        <v>43998</v>
      </c>
      <c r="E16" s="117">
        <v>56980</v>
      </c>
      <c r="F16" s="212">
        <v>85000</v>
      </c>
      <c r="G16" s="209"/>
      <c r="H16" s="212">
        <v>80000</v>
      </c>
      <c r="I16" s="214" t="s">
        <v>148</v>
      </c>
      <c r="J16"/>
      <c r="N16"/>
      <c r="O16"/>
      <c r="P16"/>
      <c r="Q16"/>
      <c r="R16"/>
    </row>
    <row r="17" spans="1:18" ht="15" customHeight="1" x14ac:dyDescent="0.25">
      <c r="B17" s="82">
        <v>2012</v>
      </c>
      <c r="C17" s="83">
        <f>D17+E17</f>
        <v>121418</v>
      </c>
      <c r="D17" s="112">
        <v>51958</v>
      </c>
      <c r="E17" s="116">
        <v>69460</v>
      </c>
      <c r="F17" s="210">
        <v>105000</v>
      </c>
      <c r="G17" s="211"/>
      <c r="H17" s="210">
        <v>95000</v>
      </c>
      <c r="I17" s="213" t="s">
        <v>148</v>
      </c>
      <c r="J17"/>
      <c r="N17"/>
      <c r="O17"/>
      <c r="P17"/>
      <c r="Q17"/>
      <c r="R17"/>
    </row>
    <row r="18" spans="1:18" ht="15" customHeight="1" x14ac:dyDescent="0.25">
      <c r="B18" s="66">
        <v>2013</v>
      </c>
      <c r="C18" s="73">
        <f>D18+E18</f>
        <v>128108</v>
      </c>
      <c r="D18" s="113">
        <v>53786</v>
      </c>
      <c r="E18" s="117">
        <v>74322</v>
      </c>
      <c r="F18" s="212">
        <v>120000</v>
      </c>
      <c r="G18" s="209"/>
      <c r="H18" s="212">
        <v>110000</v>
      </c>
      <c r="I18" s="214" t="s">
        <v>148</v>
      </c>
      <c r="J18"/>
      <c r="N18"/>
      <c r="O18"/>
      <c r="P18"/>
      <c r="Q18"/>
      <c r="R18"/>
    </row>
    <row r="19" spans="1:18" ht="15" customHeight="1" x14ac:dyDescent="0.25">
      <c r="B19" s="157">
        <v>2014</v>
      </c>
      <c r="C19" s="158">
        <f>D19+E19</f>
        <v>134624</v>
      </c>
      <c r="D19" s="159">
        <v>49572</v>
      </c>
      <c r="E19" s="160">
        <v>85052</v>
      </c>
      <c r="F19" s="210">
        <v>115000</v>
      </c>
      <c r="G19" s="213"/>
      <c r="H19" s="210">
        <v>110000</v>
      </c>
      <c r="I19" s="213" t="s">
        <v>148</v>
      </c>
      <c r="J19"/>
      <c r="N19"/>
      <c r="O19"/>
      <c r="P19"/>
      <c r="Q19"/>
      <c r="R19"/>
    </row>
    <row r="20" spans="1:18" ht="15" customHeight="1" x14ac:dyDescent="0.25">
      <c r="B20" s="66">
        <v>2015</v>
      </c>
      <c r="C20" s="73">
        <v>101203</v>
      </c>
      <c r="D20" s="113">
        <v>40377</v>
      </c>
      <c r="E20" s="117">
        <v>60826</v>
      </c>
      <c r="F20" s="212">
        <v>115000</v>
      </c>
      <c r="G20" s="209" t="s">
        <v>87</v>
      </c>
      <c r="H20" s="212" t="s">
        <v>7</v>
      </c>
      <c r="I20" s="209"/>
      <c r="J20"/>
      <c r="N20"/>
      <c r="O20"/>
      <c r="P20"/>
      <c r="Q20"/>
      <c r="R20"/>
    </row>
    <row r="21" spans="1:18" ht="15" customHeight="1" x14ac:dyDescent="0.25">
      <c r="B21" s="215">
        <v>2016</v>
      </c>
      <c r="C21" s="158">
        <v>97151</v>
      </c>
      <c r="D21" s="159">
        <v>38273</v>
      </c>
      <c r="E21" s="160">
        <v>58878</v>
      </c>
      <c r="F21" s="216">
        <v>100000</v>
      </c>
      <c r="G21" s="217" t="s">
        <v>87</v>
      </c>
      <c r="H21" s="216" t="s">
        <v>7</v>
      </c>
      <c r="I21" s="217"/>
      <c r="J21"/>
      <c r="N21"/>
      <c r="O21"/>
      <c r="P21"/>
      <c r="Q21"/>
      <c r="R21"/>
    </row>
    <row r="22" spans="1:18" ht="15" customHeight="1" thickBot="1" x14ac:dyDescent="0.3">
      <c r="B22" s="295">
        <v>2017</v>
      </c>
      <c r="C22" s="296">
        <v>81051</v>
      </c>
      <c r="D22" s="297">
        <v>31753</v>
      </c>
      <c r="E22" s="298">
        <v>49298</v>
      </c>
      <c r="F22" s="322">
        <v>85000</v>
      </c>
      <c r="G22" s="323" t="s">
        <v>87</v>
      </c>
      <c r="H22" s="324" t="s">
        <v>7</v>
      </c>
      <c r="I22" s="323"/>
      <c r="J22"/>
      <c r="N22"/>
      <c r="O22"/>
      <c r="P22"/>
      <c r="Q22"/>
      <c r="R22"/>
    </row>
    <row r="23" spans="1:18" ht="15" customHeight="1" x14ac:dyDescent="0.25">
      <c r="B23" s="82"/>
      <c r="C23" s="112"/>
      <c r="D23" s="112"/>
      <c r="E23" s="112"/>
      <c r="F23" s="161"/>
      <c r="I23"/>
      <c r="J23"/>
      <c r="N23"/>
      <c r="O23"/>
      <c r="P23"/>
      <c r="Q23"/>
      <c r="R23"/>
    </row>
    <row r="24" spans="1:18" s="131" customFormat="1" ht="15" customHeight="1" x14ac:dyDescent="0.25">
      <c r="A24" s="48" t="s">
        <v>12</v>
      </c>
      <c r="B24" s="401" t="s">
        <v>150</v>
      </c>
      <c r="C24" s="402"/>
      <c r="D24" s="402"/>
      <c r="E24" s="402"/>
      <c r="F24" s="402"/>
      <c r="G24" s="402"/>
      <c r="K24"/>
      <c r="L24"/>
      <c r="M24"/>
    </row>
    <row r="25" spans="1:18" ht="60" customHeight="1" x14ac:dyDescent="0.25">
      <c r="A25" s="48" t="s">
        <v>13</v>
      </c>
      <c r="B25" s="416" t="s">
        <v>36</v>
      </c>
      <c r="C25" s="417"/>
      <c r="D25" s="417"/>
      <c r="E25" s="417"/>
      <c r="F25" s="417"/>
      <c r="G25" s="402"/>
      <c r="H25" s="418"/>
      <c r="I25" s="418"/>
    </row>
    <row r="26" spans="1:18" s="336" customFormat="1" ht="15" customHeight="1" x14ac:dyDescent="0.25">
      <c r="A26" s="335" t="s">
        <v>11</v>
      </c>
      <c r="B26" s="395" t="s">
        <v>195</v>
      </c>
      <c r="C26" s="396"/>
      <c r="D26" s="396"/>
      <c r="E26" s="396"/>
      <c r="F26" s="396"/>
      <c r="G26" s="396"/>
      <c r="K26" s="337"/>
      <c r="L26" s="337"/>
      <c r="M26" s="337"/>
    </row>
    <row r="27" spans="1:18" s="336" customFormat="1" ht="15" customHeight="1" x14ac:dyDescent="0.25">
      <c r="A27" s="338" t="s">
        <v>2</v>
      </c>
      <c r="B27" s="397" t="s">
        <v>196</v>
      </c>
      <c r="C27" s="398"/>
      <c r="D27" s="398"/>
      <c r="E27" s="398"/>
      <c r="F27" s="398"/>
      <c r="G27" s="398"/>
      <c r="K27" s="337"/>
      <c r="L27" s="337"/>
      <c r="M27" s="337"/>
    </row>
    <row r="28" spans="1:18" ht="15" customHeight="1" x14ac:dyDescent="0.25"/>
    <row r="29" spans="1:18" ht="15" customHeight="1" x14ac:dyDescent="0.25"/>
    <row r="30" spans="1:18" ht="15" customHeight="1" x14ac:dyDescent="0.25"/>
    <row r="31" spans="1:18" ht="15" customHeight="1" x14ac:dyDescent="0.25"/>
    <row r="32" spans="1:18" ht="15" customHeight="1" x14ac:dyDescent="0.25"/>
  </sheetData>
  <customSheetViews>
    <customSheetView guid="{DC35590C-2B94-4904-B7EE-424B7FEB2A9E}" showGridLines="0">
      <selection activeCell="B23" sqref="B23:G23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1"/>
      <headerFooter>
        <oddFooter>&amp;C&amp;"Arial,Negrito"&amp;8&amp;P/&amp;N</oddFooter>
      </headerFooter>
    </customSheetView>
    <customSheetView guid="{0736B1FA-9E06-4CE7-B68A-C3C39CCEF01C}" showGridLines="0">
      <selection activeCell="D9" sqref="D9:D10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2"/>
      <headerFooter>
        <oddFooter>&amp;C&amp;"Arial,Negrito"&amp;8&amp;P/&amp;N</oddFooter>
      </headerFooter>
    </customSheetView>
    <customSheetView guid="{B544136C-407E-43E6-9B24-EBD70BB50554}" showGridLines="0" topLeftCell="A4">
      <selection activeCell="B26" sqref="B26:G26"/>
      <pageMargins left="0.23622047244094491" right="0.23622047244094491" top="0.74803149606299213" bottom="0.74803149606299213" header="0.31496062992125984" footer="0.31496062992125984"/>
      <pageSetup paperSize="9" orientation="portrait" horizontalDpi="4294967293" r:id="rId3"/>
      <headerFooter>
        <oddFooter>&amp;C&amp;"Arial,Negrito"&amp;8&amp;P/&amp;N</oddFooter>
      </headerFooter>
    </customSheetView>
  </customSheetViews>
  <mergeCells count="12">
    <mergeCell ref="H1:I1"/>
    <mergeCell ref="F4:I4"/>
    <mergeCell ref="F5:G5"/>
    <mergeCell ref="H5:I5"/>
    <mergeCell ref="B25:I25"/>
    <mergeCell ref="C3:I3"/>
    <mergeCell ref="B26:G26"/>
    <mergeCell ref="B27:G27"/>
    <mergeCell ref="B24:G24"/>
    <mergeCell ref="B2:F2"/>
    <mergeCell ref="C4:E4"/>
    <mergeCell ref="B3:B5"/>
  </mergeCells>
  <hyperlinks>
    <hyperlink ref="B27" r:id="rId4" display="http://www.observatorioemigracao.pt/np4/1291" xr:uid="{00000000-0004-0000-0300-000000000000}"/>
    <hyperlink ref="H1" location="Índice!A1" display="[índice Ç]" xr:uid="{00000000-0004-0000-0300-000001000000}"/>
    <hyperlink ref="B27:G27" r:id="rId5" display="http://www.observatorioemigracao.pt/np4/5926" xr:uid="{00000000-0004-0000-0300-000002000000}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r:id="rId6"/>
  <headerFooter>
    <oddFooter>&amp;C&amp;"Arial,Negrito"&amp;8&amp;P/&amp;N</oddFooter>
  </headerFooter>
  <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C34"/>
  <sheetViews>
    <sheetView showGridLines="0" workbookViewId="0">
      <selection activeCell="J1" sqref="J1"/>
    </sheetView>
  </sheetViews>
  <sheetFormatPr defaultRowHeight="15" x14ac:dyDescent="0.25"/>
  <cols>
    <col min="1" max="1" width="12.7109375" customWidth="1"/>
    <col min="2" max="2" width="8.7109375" customWidth="1"/>
    <col min="3" max="9" width="12.7109375" customWidth="1"/>
    <col min="10" max="10" width="12.7109375" style="45" customWidth="1"/>
  </cols>
  <sheetData>
    <row r="1" spans="1:29" s="30" customFormat="1" ht="30" customHeight="1" x14ac:dyDescent="0.25">
      <c r="A1" s="40" t="s">
        <v>0</v>
      </c>
      <c r="B1" s="97" t="s">
        <v>1</v>
      </c>
      <c r="C1" s="96"/>
      <c r="D1" s="96"/>
      <c r="E1" s="96"/>
      <c r="F1" s="96"/>
      <c r="G1" s="96"/>
      <c r="H1" s="96"/>
      <c r="I1" s="96"/>
      <c r="J1" s="61" t="s">
        <v>18</v>
      </c>
      <c r="M1"/>
    </row>
    <row r="2" spans="1:29" s="30" customFormat="1" ht="45" customHeight="1" thickBot="1" x14ac:dyDescent="0.3">
      <c r="B2" s="422" t="s">
        <v>182</v>
      </c>
      <c r="C2" s="423"/>
      <c r="D2" s="423"/>
      <c r="E2" s="423"/>
      <c r="F2" s="423"/>
      <c r="G2" s="423"/>
      <c r="H2" s="423"/>
      <c r="I2" s="423"/>
      <c r="J2" s="423"/>
      <c r="M2"/>
    </row>
    <row r="3" spans="1:29" s="30" customFormat="1" ht="30" customHeight="1" x14ac:dyDescent="0.25">
      <c r="B3" s="429" t="s">
        <v>15</v>
      </c>
      <c r="C3" s="427" t="s">
        <v>3</v>
      </c>
      <c r="D3" s="428"/>
      <c r="E3" s="431" t="s">
        <v>82</v>
      </c>
      <c r="F3" s="432"/>
      <c r="G3" s="431" t="s">
        <v>83</v>
      </c>
      <c r="H3" s="433"/>
      <c r="I3" s="434" t="s">
        <v>84</v>
      </c>
      <c r="J3" s="432"/>
      <c r="M3"/>
    </row>
    <row r="4" spans="1:29" s="30" customFormat="1" ht="30" customHeight="1" x14ac:dyDescent="0.25">
      <c r="B4" s="430"/>
      <c r="C4" s="103" t="s">
        <v>19</v>
      </c>
      <c r="D4" s="104" t="s">
        <v>20</v>
      </c>
      <c r="E4" s="103" t="s">
        <v>19</v>
      </c>
      <c r="F4" s="104" t="s">
        <v>20</v>
      </c>
      <c r="G4" s="103" t="s">
        <v>19</v>
      </c>
      <c r="H4" s="104" t="s">
        <v>20</v>
      </c>
      <c r="I4" s="105" t="s">
        <v>19</v>
      </c>
      <c r="J4" s="106" t="s">
        <v>20</v>
      </c>
      <c r="M4"/>
    </row>
    <row r="5" spans="1:29" s="47" customFormat="1" ht="15" customHeight="1" x14ac:dyDescent="0.25">
      <c r="A5" s="46"/>
      <c r="B5" s="162">
        <v>1990</v>
      </c>
      <c r="C5" s="348">
        <v>2060790</v>
      </c>
      <c r="D5" s="164">
        <f>C5/$C5*100</f>
        <v>100</v>
      </c>
      <c r="E5" s="165">
        <v>1092141</v>
      </c>
      <c r="F5" s="166">
        <f t="shared" ref="F5:F10" si="0">E5/$C5*100</f>
        <v>52.99622960126942</v>
      </c>
      <c r="G5" s="163">
        <v>910907</v>
      </c>
      <c r="H5" s="167">
        <f t="shared" ref="H5:H10" si="1">G5/$C5*100</f>
        <v>44.2018352185327</v>
      </c>
      <c r="I5" s="165">
        <f>C5-(E5+G5)</f>
        <v>57742</v>
      </c>
      <c r="J5" s="168">
        <f t="shared" ref="J5:J10" si="2">I5/$C5*100</f>
        <v>2.8019351801978853</v>
      </c>
      <c r="K5" s="46"/>
      <c r="L5" s="46"/>
      <c r="M5"/>
      <c r="N5" s="53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</row>
    <row r="6" spans="1:29" s="47" customFormat="1" ht="15" customHeight="1" x14ac:dyDescent="0.25">
      <c r="A6" s="46"/>
      <c r="B6" s="169">
        <v>1995</v>
      </c>
      <c r="C6" s="339">
        <v>2097189</v>
      </c>
      <c r="D6" s="171">
        <f t="shared" ref="D6:D10" si="3">C6/$C6*100</f>
        <v>100</v>
      </c>
      <c r="E6" s="172">
        <v>1187356</v>
      </c>
      <c r="F6" s="173">
        <f t="shared" si="0"/>
        <v>56.616547197224477</v>
      </c>
      <c r="G6" s="170">
        <v>853198</v>
      </c>
      <c r="H6" s="174">
        <f t="shared" si="1"/>
        <v>40.682933202491526</v>
      </c>
      <c r="I6" s="172">
        <f t="shared" ref="I6:I11" si="4">C6-(E6+G6)</f>
        <v>56635</v>
      </c>
      <c r="J6" s="175">
        <f t="shared" si="2"/>
        <v>2.7005196002839993</v>
      </c>
      <c r="K6" s="46"/>
      <c r="L6" s="46"/>
      <c r="M6"/>
      <c r="N6" s="53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</row>
    <row r="7" spans="1:29" s="47" customFormat="1" ht="15" customHeight="1" x14ac:dyDescent="0.25">
      <c r="A7" s="46"/>
      <c r="B7" s="176">
        <v>2000</v>
      </c>
      <c r="C7" s="348">
        <v>2174444</v>
      </c>
      <c r="D7" s="164">
        <f t="shared" si="3"/>
        <v>100</v>
      </c>
      <c r="E7" s="165">
        <v>1301084</v>
      </c>
      <c r="F7" s="166">
        <f t="shared" si="0"/>
        <v>59.835249838579429</v>
      </c>
      <c r="G7" s="163">
        <v>815315</v>
      </c>
      <c r="H7" s="167">
        <f t="shared" si="1"/>
        <v>37.495332140078105</v>
      </c>
      <c r="I7" s="165">
        <f t="shared" si="4"/>
        <v>58045</v>
      </c>
      <c r="J7" s="168">
        <f t="shared" si="2"/>
        <v>2.6694180213424672</v>
      </c>
      <c r="K7" s="46"/>
      <c r="L7" s="46"/>
      <c r="M7"/>
      <c r="N7" s="53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</row>
    <row r="8" spans="1:29" s="47" customFormat="1" ht="15" customHeight="1" x14ac:dyDescent="0.25">
      <c r="A8" s="46"/>
      <c r="B8" s="169">
        <v>2005</v>
      </c>
      <c r="C8" s="339">
        <v>1936066</v>
      </c>
      <c r="D8" s="171">
        <f t="shared" si="3"/>
        <v>100</v>
      </c>
      <c r="E8" s="172">
        <v>1114618</v>
      </c>
      <c r="F8" s="173">
        <f t="shared" si="0"/>
        <v>57.571281144341157</v>
      </c>
      <c r="G8" s="170">
        <v>758905</v>
      </c>
      <c r="H8" s="174">
        <f t="shared" si="1"/>
        <v>39.198302123997841</v>
      </c>
      <c r="I8" s="172">
        <f t="shared" si="4"/>
        <v>62543</v>
      </c>
      <c r="J8" s="175">
        <f t="shared" si="2"/>
        <v>3.2304167316610073</v>
      </c>
      <c r="K8" s="53"/>
      <c r="L8" s="53"/>
      <c r="M8"/>
      <c r="N8" s="53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</row>
    <row r="9" spans="1:29" s="47" customFormat="1" ht="15" customHeight="1" x14ac:dyDescent="0.25">
      <c r="A9" s="46"/>
      <c r="B9" s="176">
        <v>2010</v>
      </c>
      <c r="C9" s="348">
        <v>2098897</v>
      </c>
      <c r="D9" s="164">
        <f t="shared" si="3"/>
        <v>100</v>
      </c>
      <c r="E9" s="165">
        <v>1308130</v>
      </c>
      <c r="F9" s="166">
        <f t="shared" si="0"/>
        <v>62.324640037124254</v>
      </c>
      <c r="G9" s="163">
        <v>712886</v>
      </c>
      <c r="H9" s="167">
        <f t="shared" si="1"/>
        <v>33.964791983599</v>
      </c>
      <c r="I9" s="165">
        <f t="shared" si="4"/>
        <v>77881</v>
      </c>
      <c r="J9" s="168">
        <f t="shared" si="2"/>
        <v>3.7105679792767345</v>
      </c>
      <c r="K9" s="53"/>
      <c r="L9" s="53"/>
      <c r="M9"/>
      <c r="N9" s="53"/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</row>
    <row r="10" spans="1:29" s="47" customFormat="1" ht="15" customHeight="1" x14ac:dyDescent="0.25">
      <c r="A10" s="46"/>
      <c r="B10" s="169">
        <v>2015</v>
      </c>
      <c r="C10" s="170">
        <v>2306321</v>
      </c>
      <c r="D10" s="171">
        <f t="shared" si="3"/>
        <v>100</v>
      </c>
      <c r="E10" s="172">
        <v>1433482</v>
      </c>
      <c r="F10" s="173">
        <f t="shared" si="0"/>
        <v>62.154487601682504</v>
      </c>
      <c r="G10" s="170">
        <v>775050</v>
      </c>
      <c r="H10" s="174">
        <f t="shared" si="1"/>
        <v>33.605469490153368</v>
      </c>
      <c r="I10" s="172">
        <f t="shared" si="4"/>
        <v>97789</v>
      </c>
      <c r="J10" s="175">
        <f t="shared" si="2"/>
        <v>4.2400429081641278</v>
      </c>
      <c r="K10" s="53"/>
      <c r="L10" s="53"/>
      <c r="M10"/>
      <c r="N10" s="53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</row>
    <row r="11" spans="1:29" s="47" customFormat="1" ht="15" customHeight="1" thickBot="1" x14ac:dyDescent="0.3">
      <c r="A11" s="46"/>
      <c r="B11" s="299">
        <v>2017</v>
      </c>
      <c r="C11" s="300">
        <v>2266735</v>
      </c>
      <c r="D11" s="301">
        <f>C11/$C11*100</f>
        <v>100</v>
      </c>
      <c r="E11" s="302">
        <v>1502151</v>
      </c>
      <c r="F11" s="303">
        <f>E11/$C11*100</f>
        <v>66.269369820468654</v>
      </c>
      <c r="G11" s="300">
        <v>592642</v>
      </c>
      <c r="H11" s="304">
        <f>G11/$C11*100</f>
        <v>26.145182387883896</v>
      </c>
      <c r="I11" s="302">
        <f t="shared" si="4"/>
        <v>171942</v>
      </c>
      <c r="J11" s="303">
        <f>I11/$C11*100</f>
        <v>7.5854477916474581</v>
      </c>
      <c r="K11" s="53"/>
      <c r="L11" s="53"/>
      <c r="M11"/>
      <c r="N11" s="53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</row>
    <row r="12" spans="1:29" x14ac:dyDescent="0.25">
      <c r="A12" s="29"/>
      <c r="B12" s="29"/>
      <c r="C12" s="29"/>
      <c r="D12" s="29"/>
      <c r="E12" s="29"/>
      <c r="F12" s="29"/>
      <c r="G12" s="29"/>
      <c r="H12" s="29"/>
      <c r="I12" s="29"/>
      <c r="J12" s="44"/>
      <c r="K12" s="29"/>
      <c r="L12" s="29"/>
      <c r="N12" s="29"/>
      <c r="O12" s="29"/>
      <c r="P12" s="29"/>
      <c r="Q12" s="29"/>
      <c r="R12" s="29"/>
      <c r="S12" s="29"/>
      <c r="T12" s="29"/>
      <c r="U12" s="29"/>
      <c r="V12" s="29"/>
      <c r="W12" s="29"/>
      <c r="X12" s="29"/>
      <c r="Y12" s="29"/>
      <c r="Z12" s="29"/>
      <c r="AA12" s="29"/>
      <c r="AB12" s="29"/>
      <c r="AC12" s="29"/>
    </row>
    <row r="13" spans="1:29" ht="30" customHeight="1" x14ac:dyDescent="0.25">
      <c r="A13" s="48" t="s">
        <v>13</v>
      </c>
      <c r="B13" s="424" t="s">
        <v>183</v>
      </c>
      <c r="C13" s="424"/>
      <c r="D13" s="424"/>
      <c r="E13" s="424"/>
      <c r="F13" s="424"/>
      <c r="G13" s="424"/>
      <c r="H13" s="424"/>
      <c r="I13" s="424"/>
      <c r="J13" s="424"/>
    </row>
    <row r="14" spans="1:29" s="337" customFormat="1" x14ac:dyDescent="0.25">
      <c r="A14" s="335" t="s">
        <v>11</v>
      </c>
      <c r="B14" s="425" t="s">
        <v>195</v>
      </c>
      <c r="C14" s="426"/>
      <c r="D14" s="426"/>
      <c r="E14" s="426"/>
      <c r="F14" s="426"/>
      <c r="G14" s="426"/>
      <c r="H14" s="426"/>
      <c r="I14" s="426"/>
      <c r="J14" s="426"/>
    </row>
    <row r="15" spans="1:29" s="337" customFormat="1" ht="15" customHeight="1" x14ac:dyDescent="0.25">
      <c r="A15" s="338" t="s">
        <v>2</v>
      </c>
      <c r="B15" s="398" t="s">
        <v>196</v>
      </c>
      <c r="C15" s="398"/>
      <c r="D15" s="398"/>
      <c r="E15" s="398"/>
      <c r="F15" s="398"/>
      <c r="G15" s="398"/>
      <c r="H15" s="398"/>
      <c r="I15" s="398"/>
      <c r="J15" s="398"/>
    </row>
    <row r="16" spans="1:29" ht="25.5" customHeight="1" x14ac:dyDescent="0.25">
      <c r="J16"/>
    </row>
    <row r="17" spans="1:29" x14ac:dyDescent="0.25">
      <c r="J17"/>
    </row>
    <row r="18" spans="1:29" x14ac:dyDescent="0.25">
      <c r="C18" s="135"/>
      <c r="J18"/>
    </row>
    <row r="19" spans="1:29" ht="33" customHeight="1" x14ac:dyDescent="0.25">
      <c r="J19"/>
    </row>
    <row r="20" spans="1:29" ht="15.75" customHeight="1" x14ac:dyDescent="0.25">
      <c r="J20"/>
    </row>
    <row r="21" spans="1:29" x14ac:dyDescent="0.25">
      <c r="J21"/>
    </row>
    <row r="22" spans="1:29" x14ac:dyDescent="0.25">
      <c r="J22"/>
    </row>
    <row r="23" spans="1:29" ht="34.5" customHeight="1" x14ac:dyDescent="0.25">
      <c r="J23"/>
    </row>
    <row r="24" spans="1:29" x14ac:dyDescent="0.25">
      <c r="J24"/>
    </row>
    <row r="25" spans="1:29" x14ac:dyDescent="0.25">
      <c r="J25"/>
    </row>
    <row r="26" spans="1:29" ht="12.75" customHeight="1" x14ac:dyDescent="0.25">
      <c r="J26"/>
    </row>
    <row r="27" spans="1:29" x14ac:dyDescent="0.25">
      <c r="A27" s="29"/>
      <c r="B27" s="36"/>
      <c r="C27" s="36"/>
      <c r="D27" s="36"/>
      <c r="E27" s="36"/>
      <c r="F27" s="36"/>
      <c r="G27" s="36"/>
      <c r="H27" s="36"/>
      <c r="I27" s="36"/>
      <c r="J27" s="36"/>
      <c r="K27" s="29"/>
      <c r="L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</row>
    <row r="28" spans="1:29" x14ac:dyDescent="0.25">
      <c r="A28" s="29"/>
      <c r="B28" s="36"/>
      <c r="C28" s="36"/>
      <c r="D28" s="36"/>
      <c r="E28" s="36"/>
      <c r="F28" s="36"/>
      <c r="G28" s="36"/>
      <c r="H28" s="36"/>
      <c r="I28" s="36"/>
      <c r="J28" s="36"/>
      <c r="K28" s="29"/>
      <c r="L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</row>
    <row r="29" spans="1:29" x14ac:dyDescent="0.25">
      <c r="A29" s="29"/>
      <c r="B29" s="29"/>
      <c r="C29" s="29"/>
      <c r="D29" s="29"/>
      <c r="E29" s="29"/>
      <c r="F29" s="29"/>
      <c r="G29" s="29"/>
      <c r="H29" s="29"/>
      <c r="I29" s="29"/>
      <c r="J29" s="44"/>
      <c r="K29" s="29"/>
      <c r="L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</row>
    <row r="30" spans="1:29" x14ac:dyDescent="0.25">
      <c r="A30" s="29"/>
      <c r="B30" s="29"/>
      <c r="C30" s="29"/>
      <c r="D30" s="29"/>
      <c r="E30" s="29"/>
      <c r="F30" s="29"/>
      <c r="G30" s="29"/>
      <c r="H30" s="29"/>
      <c r="I30" s="29"/>
      <c r="J30" s="44"/>
      <c r="K30" s="29"/>
      <c r="L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</row>
    <row r="31" spans="1:29" x14ac:dyDescent="0.25">
      <c r="A31" s="29"/>
      <c r="B31" s="29"/>
      <c r="C31" s="29"/>
      <c r="D31" s="29"/>
      <c r="E31" s="29"/>
      <c r="F31" s="29"/>
      <c r="G31" s="29"/>
      <c r="H31" s="29"/>
      <c r="I31" s="29"/>
      <c r="J31" s="44"/>
      <c r="K31" s="29"/>
      <c r="L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</row>
    <row r="32" spans="1:29" x14ac:dyDescent="0.25">
      <c r="A32" s="29"/>
      <c r="B32" s="29"/>
      <c r="C32" s="29"/>
      <c r="D32" s="29"/>
      <c r="E32" s="29"/>
      <c r="F32" s="29"/>
      <c r="G32" s="29"/>
      <c r="H32" s="29"/>
      <c r="I32" s="29"/>
      <c r="J32" s="44"/>
      <c r="K32" s="29"/>
      <c r="L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</row>
    <row r="33" spans="1:29" x14ac:dyDescent="0.25">
      <c r="A33" s="29"/>
      <c r="B33" s="29"/>
      <c r="C33" s="29"/>
      <c r="D33" s="29"/>
      <c r="E33" s="29"/>
      <c r="F33" s="29"/>
      <c r="G33" s="29"/>
      <c r="H33" s="29"/>
      <c r="I33" s="29"/>
      <c r="J33" s="44"/>
      <c r="K33" s="29"/>
      <c r="L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</row>
    <row r="34" spans="1:29" x14ac:dyDescent="0.25">
      <c r="A34" s="29"/>
      <c r="B34" s="29"/>
      <c r="C34" s="29"/>
      <c r="D34" s="29"/>
      <c r="E34" s="29"/>
      <c r="F34" s="29"/>
      <c r="G34" s="29"/>
      <c r="H34" s="29"/>
      <c r="I34" s="29"/>
      <c r="J34" s="44"/>
      <c r="K34" s="29"/>
      <c r="L34" s="29"/>
      <c r="N34" s="29"/>
      <c r="O34" s="29"/>
      <c r="P34" s="29"/>
      <c r="Q34" s="29"/>
      <c r="R34" s="29"/>
      <c r="S34" s="29"/>
      <c r="T34" s="29"/>
      <c r="U34" s="29"/>
      <c r="V34" s="29"/>
      <c r="W34" s="29"/>
      <c r="X34" s="29"/>
      <c r="Y34" s="29"/>
      <c r="Z34" s="29"/>
      <c r="AA34" s="29"/>
      <c r="AB34" s="29"/>
      <c r="AC34" s="29"/>
    </row>
  </sheetData>
  <customSheetViews>
    <customSheetView guid="{DC35590C-2B94-4904-B7EE-424B7FEB2A9E}" showGridLines="0">
      <selection activeCell="B14" sqref="B14:J14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18" sqref="G18"/>
      <pageMargins left="0.7" right="0.7" top="0.75" bottom="0.75" header="0.3" footer="0.3"/>
      <pageSetup paperSize="9" orientation="portrait" r:id="rId2"/>
    </customSheetView>
    <customSheetView guid="{B544136C-407E-43E6-9B24-EBD70BB50554}" showGridLines="0">
      <selection activeCell="B14" sqref="B14:J14"/>
      <pageMargins left="0.7" right="0.7" top="0.75" bottom="0.75" header="0.3" footer="0.3"/>
      <pageSetup paperSize="9" orientation="portrait" r:id="rId3"/>
    </customSheetView>
  </customSheetViews>
  <mergeCells count="9">
    <mergeCell ref="B2:J2"/>
    <mergeCell ref="B13:J13"/>
    <mergeCell ref="B14:J14"/>
    <mergeCell ref="B15:J15"/>
    <mergeCell ref="C3:D3"/>
    <mergeCell ref="B3:B4"/>
    <mergeCell ref="E3:F3"/>
    <mergeCell ref="G3:H3"/>
    <mergeCell ref="I3:J3"/>
  </mergeCells>
  <hyperlinks>
    <hyperlink ref="J1" location="Índice!A1" display="[índice Ç]" xr:uid="{00000000-0004-0000-0400-000000000000}"/>
    <hyperlink ref="B15" r:id="rId4" display="http://www.observatorioemigracao.pt/np4/1291" xr:uid="{00000000-0004-0000-0400-000001000000}"/>
    <hyperlink ref="B15:J15" r:id="rId5" display="http://www.observatorioemigracao.pt/np4/5926" xr:uid="{00000000-0004-0000-0400-000002000000}"/>
  </hyperlinks>
  <pageMargins left="0.7" right="0.7" top="0.75" bottom="0.75" header="0.3" footer="0.3"/>
  <pageSetup paperSize="9" orientation="portrait" r:id="rId6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S61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customWidth="1"/>
    <col min="2" max="2" width="48.7109375" customWidth="1"/>
    <col min="3" max="4" width="24.7109375" customWidth="1"/>
    <col min="5" max="6" width="18.7109375" customWidth="1"/>
    <col min="8" max="8" width="9.140625" style="143"/>
    <col min="9" max="9" width="9.140625" style="152"/>
  </cols>
  <sheetData>
    <row r="1" spans="1:13" s="8" customFormat="1" ht="30" customHeight="1" x14ac:dyDescent="0.25">
      <c r="A1" s="144" t="s">
        <v>0</v>
      </c>
      <c r="B1" s="99" t="s">
        <v>1</v>
      </c>
      <c r="C1" s="42"/>
      <c r="D1" s="61" t="s">
        <v>18</v>
      </c>
      <c r="G1" s="139"/>
      <c r="H1" s="148"/>
    </row>
    <row r="2" spans="1:13" s="30" customFormat="1" ht="45" customHeight="1" thickBot="1" x14ac:dyDescent="0.25">
      <c r="A2" s="49"/>
      <c r="B2" s="435" t="s">
        <v>122</v>
      </c>
      <c r="C2" s="381"/>
      <c r="D2" s="381"/>
      <c r="E2" s="201"/>
      <c r="F2" s="201"/>
      <c r="H2" s="140"/>
      <c r="I2" s="149"/>
    </row>
    <row r="3" spans="1:13" s="30" customFormat="1" ht="30" customHeight="1" x14ac:dyDescent="0.2">
      <c r="A3" s="49"/>
      <c r="B3" s="185" t="s">
        <v>99</v>
      </c>
      <c r="C3" s="186" t="s">
        <v>100</v>
      </c>
      <c r="D3" s="186" t="s">
        <v>101</v>
      </c>
      <c r="E3" s="201"/>
      <c r="F3" s="201"/>
      <c r="H3" s="140"/>
      <c r="I3" s="149"/>
    </row>
    <row r="4" spans="1:13" s="30" customFormat="1" ht="30" customHeight="1" x14ac:dyDescent="0.25">
      <c r="A4" s="49"/>
      <c r="B4" s="187" t="s">
        <v>102</v>
      </c>
      <c r="C4" s="188"/>
      <c r="D4" s="188"/>
      <c r="E4" s="201"/>
      <c r="F4"/>
      <c r="G4"/>
      <c r="H4"/>
      <c r="I4"/>
      <c r="J4"/>
      <c r="K4"/>
      <c r="L4"/>
      <c r="M4"/>
    </row>
    <row r="5" spans="1:13" s="30" customFormat="1" ht="15" customHeight="1" x14ac:dyDescent="0.25">
      <c r="A5" s="49"/>
      <c r="B5" s="80" t="s">
        <v>103</v>
      </c>
      <c r="C5" s="189">
        <v>0.50554850668399653</v>
      </c>
      <c r="D5" s="189">
        <v>0.51452106735312475</v>
      </c>
      <c r="E5" s="201"/>
      <c r="F5"/>
      <c r="G5"/>
      <c r="H5"/>
      <c r="I5"/>
      <c r="J5"/>
      <c r="K5"/>
      <c r="L5"/>
      <c r="M5"/>
    </row>
    <row r="6" spans="1:13" s="29" customFormat="1" ht="15" customHeight="1" x14ac:dyDescent="0.25">
      <c r="A6" s="49"/>
      <c r="B6" s="190" t="s">
        <v>104</v>
      </c>
      <c r="C6" s="191">
        <v>0.49445149331600341</v>
      </c>
      <c r="D6" s="191">
        <v>0.48547893264687531</v>
      </c>
      <c r="E6" s="201"/>
      <c r="F6"/>
      <c r="G6"/>
      <c r="H6"/>
      <c r="I6"/>
      <c r="J6"/>
      <c r="K6"/>
      <c r="L6"/>
      <c r="M6"/>
    </row>
    <row r="7" spans="1:13" s="29" customFormat="1" ht="15" customHeight="1" x14ac:dyDescent="0.25">
      <c r="A7" s="49"/>
      <c r="B7" s="80" t="s">
        <v>105</v>
      </c>
      <c r="C7" s="192">
        <v>1260.249</v>
      </c>
      <c r="D7" s="192">
        <v>1435.7760000000001</v>
      </c>
      <c r="E7" s="201"/>
      <c r="F7"/>
      <c r="G7"/>
      <c r="H7"/>
      <c r="I7"/>
      <c r="J7"/>
      <c r="K7"/>
      <c r="L7"/>
      <c r="M7"/>
    </row>
    <row r="8" spans="1:13" s="29" customFormat="1" ht="30" customHeight="1" x14ac:dyDescent="0.25">
      <c r="A8" s="49"/>
      <c r="B8" s="193" t="s">
        <v>106</v>
      </c>
      <c r="C8" s="194"/>
      <c r="D8" s="194"/>
      <c r="E8" s="201"/>
      <c r="F8" s="201"/>
      <c r="H8" s="141"/>
      <c r="I8" s="150"/>
    </row>
    <row r="9" spans="1:13" s="29" customFormat="1" ht="15" customHeight="1" x14ac:dyDescent="0.25">
      <c r="A9" s="49"/>
      <c r="B9" s="80" t="s">
        <v>107</v>
      </c>
      <c r="C9" s="189">
        <v>6.5255358266501307E-2</v>
      </c>
      <c r="D9" s="189">
        <v>5.4640643639985623E-2</v>
      </c>
      <c r="E9" s="207"/>
      <c r="F9" s="201"/>
      <c r="H9" s="141"/>
      <c r="I9" s="150"/>
    </row>
    <row r="10" spans="1:13" s="29" customFormat="1" ht="15" customHeight="1" x14ac:dyDescent="0.25">
      <c r="A10" s="49"/>
      <c r="B10" s="190" t="s">
        <v>108</v>
      </c>
      <c r="C10" s="191">
        <v>0.83989354484708978</v>
      </c>
      <c r="D10" s="191">
        <v>0.77704874722887252</v>
      </c>
      <c r="E10" s="207"/>
      <c r="F10"/>
      <c r="G10"/>
      <c r="H10"/>
      <c r="I10"/>
      <c r="J10"/>
      <c r="K10"/>
      <c r="L10"/>
      <c r="M10"/>
    </row>
    <row r="11" spans="1:13" s="29" customFormat="1" ht="15" customHeight="1" x14ac:dyDescent="0.25">
      <c r="A11" s="49"/>
      <c r="B11" s="80" t="s">
        <v>109</v>
      </c>
      <c r="C11" s="189">
        <v>9.4851096886408956E-2</v>
      </c>
      <c r="D11" s="189">
        <v>0.16831060913114182</v>
      </c>
      <c r="E11" s="207"/>
      <c r="F11"/>
      <c r="G11"/>
      <c r="H11"/>
      <c r="I11"/>
      <c r="J11"/>
      <c r="K11"/>
      <c r="L11"/>
      <c r="M11"/>
    </row>
    <row r="12" spans="1:13" s="29" customFormat="1" ht="15" customHeight="1" x14ac:dyDescent="0.25">
      <c r="A12" s="49"/>
      <c r="B12" s="190" t="s">
        <v>105</v>
      </c>
      <c r="C12" s="195">
        <v>1260.249</v>
      </c>
      <c r="D12" s="195">
        <v>1218.818</v>
      </c>
      <c r="E12" s="207"/>
      <c r="F12"/>
      <c r="G12"/>
      <c r="H12"/>
      <c r="I12"/>
      <c r="J12"/>
      <c r="K12"/>
      <c r="L12"/>
      <c r="M12"/>
    </row>
    <row r="13" spans="1:13" s="29" customFormat="1" ht="30" customHeight="1" x14ac:dyDescent="0.25">
      <c r="A13" s="49"/>
      <c r="B13" s="196" t="s">
        <v>128</v>
      </c>
      <c r="C13" s="197"/>
      <c r="D13" s="197"/>
      <c r="E13" s="207"/>
      <c r="F13"/>
      <c r="G13"/>
      <c r="H13"/>
      <c r="I13"/>
      <c r="J13"/>
      <c r="K13"/>
      <c r="L13"/>
      <c r="M13"/>
    </row>
    <row r="14" spans="1:13" s="29" customFormat="1" ht="15" customHeight="1" x14ac:dyDescent="0.25">
      <c r="A14" s="49"/>
      <c r="B14" s="2" t="s">
        <v>130</v>
      </c>
      <c r="C14" s="198">
        <f>1-C15</f>
        <v>0.64914203682685778</v>
      </c>
      <c r="D14" s="198">
        <f>1-D15</f>
        <v>0.60166127235713007</v>
      </c>
      <c r="E14" s="207"/>
      <c r="F14"/>
      <c r="G14"/>
      <c r="H14"/>
      <c r="I14"/>
      <c r="J14"/>
      <c r="K14"/>
      <c r="L14"/>
      <c r="M14"/>
    </row>
    <row r="15" spans="1:13" s="29" customFormat="1" ht="15" customHeight="1" x14ac:dyDescent="0.25">
      <c r="A15" s="49"/>
      <c r="B15" s="10" t="s">
        <v>129</v>
      </c>
      <c r="C15" s="199">
        <v>0.35085796317314222</v>
      </c>
      <c r="D15" s="199">
        <v>0.39833872764286993</v>
      </c>
      <c r="E15" s="207"/>
      <c r="F15"/>
      <c r="G15"/>
      <c r="H15"/>
      <c r="I15"/>
      <c r="J15"/>
      <c r="K15"/>
      <c r="L15"/>
      <c r="M15"/>
    </row>
    <row r="16" spans="1:13" s="29" customFormat="1" ht="15" customHeight="1" x14ac:dyDescent="0.25">
      <c r="A16" s="49"/>
      <c r="B16" s="2" t="s">
        <v>105</v>
      </c>
      <c r="C16" s="192">
        <v>1157.742</v>
      </c>
      <c r="D16" s="192">
        <v>1219.1859999999999</v>
      </c>
      <c r="E16" s="207"/>
      <c r="F16"/>
      <c r="G16"/>
      <c r="H16"/>
      <c r="I16"/>
      <c r="J16"/>
      <c r="K16"/>
      <c r="L16"/>
      <c r="M16"/>
    </row>
    <row r="17" spans="1:19" s="29" customFormat="1" ht="30" customHeight="1" x14ac:dyDescent="0.25">
      <c r="A17" s="49"/>
      <c r="B17" s="196" t="s">
        <v>110</v>
      </c>
      <c r="C17" s="197"/>
      <c r="D17" s="197"/>
      <c r="E17" s="207"/>
      <c r="F17"/>
      <c r="G17"/>
      <c r="H17"/>
      <c r="I17"/>
      <c r="J17"/>
      <c r="K17"/>
      <c r="L17"/>
      <c r="M17"/>
    </row>
    <row r="18" spans="1:19" s="29" customFormat="1" ht="15" customHeight="1" x14ac:dyDescent="0.25">
      <c r="A18" s="49"/>
      <c r="B18" s="2" t="s">
        <v>111</v>
      </c>
      <c r="C18" s="198">
        <v>6.6876434950949165E-2</v>
      </c>
      <c r="D18" s="198">
        <v>0.10855316758313249</v>
      </c>
      <c r="E18" s="207"/>
      <c r="F18" s="201"/>
      <c r="H18" s="141"/>
      <c r="I18" s="150"/>
    </row>
    <row r="19" spans="1:19" s="29" customFormat="1" ht="15" customHeight="1" x14ac:dyDescent="0.25">
      <c r="A19" s="49"/>
      <c r="B19" s="10" t="s">
        <v>112</v>
      </c>
      <c r="C19" s="199">
        <v>8.3314068298812161E-2</v>
      </c>
      <c r="D19" s="199">
        <v>8.1650984197551277E-2</v>
      </c>
      <c r="E19" s="207"/>
      <c r="F19" s="201"/>
      <c r="H19" s="141"/>
      <c r="I19" s="150"/>
    </row>
    <row r="20" spans="1:19" s="29" customFormat="1" ht="15" customHeight="1" x14ac:dyDescent="0.25">
      <c r="A20" s="49"/>
      <c r="B20" s="2" t="s">
        <v>113</v>
      </c>
      <c r="C20" s="198">
        <v>0.84980949675023865</v>
      </c>
      <c r="D20" s="198">
        <v>0.80979584821931627</v>
      </c>
      <c r="E20" s="207"/>
      <c r="F20" s="201"/>
      <c r="H20" s="141"/>
      <c r="I20" s="150"/>
    </row>
    <row r="21" spans="1:19" s="29" customFormat="1" ht="15" customHeight="1" x14ac:dyDescent="0.25">
      <c r="A21" s="49"/>
      <c r="B21" s="10" t="s">
        <v>105</v>
      </c>
      <c r="C21" s="195">
        <v>1133.3140000000001</v>
      </c>
      <c r="D21" s="195">
        <v>1233.5429999999999</v>
      </c>
      <c r="E21" s="207"/>
      <c r="F21" s="201"/>
      <c r="H21" s="141"/>
      <c r="I21" s="150"/>
    </row>
    <row r="22" spans="1:19" s="29" customFormat="1" ht="30" customHeight="1" x14ac:dyDescent="0.25">
      <c r="A22" s="49"/>
      <c r="B22" s="196" t="s">
        <v>114</v>
      </c>
      <c r="C22" s="197"/>
      <c r="D22" s="197"/>
      <c r="E22" s="207"/>
      <c r="F22" s="201"/>
      <c r="H22" s="141"/>
      <c r="I22" s="150"/>
    </row>
    <row r="23" spans="1:19" s="29" customFormat="1" ht="15" customHeight="1" x14ac:dyDescent="0.25">
      <c r="A23" s="49"/>
      <c r="B23" s="2" t="s">
        <v>115</v>
      </c>
      <c r="C23" s="198">
        <v>0.7</v>
      </c>
      <c r="D23" s="198">
        <v>0.61873123220655435</v>
      </c>
      <c r="E23" s="207"/>
      <c r="F23" s="201"/>
      <c r="H23" s="141"/>
      <c r="I23" s="150"/>
    </row>
    <row r="24" spans="1:19" s="29" customFormat="1" ht="15" customHeight="1" x14ac:dyDescent="0.25">
      <c r="A24" s="49"/>
      <c r="B24" s="10" t="s">
        <v>116</v>
      </c>
      <c r="C24" s="199">
        <v>0.24185652334628596</v>
      </c>
      <c r="D24" s="199">
        <v>0.26900609106532397</v>
      </c>
      <c r="E24" s="207"/>
      <c r="F24" s="201"/>
      <c r="H24" s="142"/>
      <c r="I24" s="151"/>
    </row>
    <row r="25" spans="1:19" s="50" customFormat="1" ht="15" customHeight="1" x14ac:dyDescent="0.25">
      <c r="A25" s="49"/>
      <c r="B25" s="2" t="s">
        <v>117</v>
      </c>
      <c r="C25" s="198">
        <v>6.3828235199621011E-2</v>
      </c>
      <c r="D25" s="198">
        <v>0.11226267672812172</v>
      </c>
      <c r="E25" s="207"/>
      <c r="F25" s="201"/>
      <c r="H25" s="141"/>
      <c r="I25" s="150"/>
    </row>
    <row r="26" spans="1:19" s="29" customFormat="1" ht="15" customHeight="1" x14ac:dyDescent="0.25">
      <c r="A26" s="49"/>
      <c r="B26" s="10" t="s">
        <v>105</v>
      </c>
      <c r="C26" s="195">
        <v>1220.087</v>
      </c>
      <c r="D26" s="195">
        <v>1347.0550000000001</v>
      </c>
      <c r="E26" s="207"/>
      <c r="F26" s="201"/>
      <c r="H26" s="141"/>
      <c r="I26" s="150"/>
    </row>
    <row r="27" spans="1:19" s="29" customFormat="1" ht="30" customHeight="1" x14ac:dyDescent="0.25">
      <c r="A27" s="49"/>
      <c r="B27" s="196" t="s">
        <v>118</v>
      </c>
      <c r="C27" s="197"/>
      <c r="D27" s="197"/>
      <c r="E27" s="207"/>
      <c r="F27" s="201"/>
      <c r="H27" s="141"/>
      <c r="I27" s="150"/>
      <c r="J27"/>
      <c r="K27"/>
      <c r="L27"/>
      <c r="M27"/>
      <c r="N27"/>
      <c r="O27"/>
      <c r="P27"/>
      <c r="Q27"/>
      <c r="R27"/>
      <c r="S27"/>
    </row>
    <row r="28" spans="1:19" s="29" customFormat="1" ht="15" customHeight="1" x14ac:dyDescent="0.25">
      <c r="A28" s="49"/>
      <c r="B28" s="2" t="s">
        <v>119</v>
      </c>
      <c r="C28" s="198">
        <v>0.65541235524882357</v>
      </c>
      <c r="D28" s="198">
        <v>0.61967638858271146</v>
      </c>
      <c r="E28" s="207"/>
      <c r="F28" s="201"/>
      <c r="H28" s="141"/>
      <c r="I28" s="150"/>
      <c r="J28"/>
      <c r="K28"/>
      <c r="L28"/>
      <c r="M28"/>
      <c r="N28"/>
      <c r="O28"/>
      <c r="P28"/>
      <c r="Q28"/>
      <c r="R28"/>
      <c r="S28"/>
    </row>
    <row r="29" spans="1:19" s="29" customFormat="1" ht="15" customHeight="1" x14ac:dyDescent="0.25">
      <c r="A29" s="49"/>
      <c r="B29" s="10" t="s">
        <v>120</v>
      </c>
      <c r="C29" s="199">
        <v>5.4921199808852808E-2</v>
      </c>
      <c r="D29" s="199">
        <v>6.0645098919513141E-2</v>
      </c>
      <c r="E29" s="207"/>
      <c r="F29" s="201"/>
      <c r="H29" s="141"/>
      <c r="I29" s="150"/>
      <c r="J29"/>
      <c r="K29"/>
      <c r="L29"/>
      <c r="M29"/>
      <c r="N29"/>
      <c r="O29"/>
      <c r="P29"/>
      <c r="Q29"/>
      <c r="R29"/>
      <c r="S29"/>
    </row>
    <row r="30" spans="1:19" s="29" customFormat="1" ht="15" customHeight="1" x14ac:dyDescent="0.25">
      <c r="A30" s="49"/>
      <c r="B30" s="2" t="s">
        <v>121</v>
      </c>
      <c r="C30" s="198">
        <v>0.28966644494232363</v>
      </c>
      <c r="D30" s="198">
        <v>0.3196785124977754</v>
      </c>
      <c r="E30" s="207"/>
      <c r="F30" s="201"/>
      <c r="H30" s="141"/>
      <c r="I30" s="150"/>
      <c r="J30"/>
      <c r="K30"/>
      <c r="L30"/>
      <c r="M30"/>
      <c r="N30"/>
      <c r="O30"/>
      <c r="P30"/>
      <c r="Q30"/>
      <c r="R30"/>
      <c r="S30"/>
    </row>
    <row r="31" spans="1:19" s="29" customFormat="1" ht="15" customHeight="1" x14ac:dyDescent="0.25">
      <c r="A31" s="49"/>
      <c r="B31" s="205" t="s">
        <v>105</v>
      </c>
      <c r="C31" s="206">
        <v>1249.299</v>
      </c>
      <c r="D31" s="206">
        <v>1365.403</v>
      </c>
      <c r="E31" s="207"/>
      <c r="F31" s="201"/>
      <c r="H31" s="141"/>
      <c r="I31" s="150"/>
      <c r="J31"/>
      <c r="K31"/>
      <c r="L31"/>
      <c r="M31"/>
      <c r="N31"/>
      <c r="O31"/>
      <c r="P31"/>
      <c r="Q31"/>
      <c r="R31"/>
      <c r="S31"/>
    </row>
    <row r="32" spans="1:19" s="29" customFormat="1" ht="30" customHeight="1" x14ac:dyDescent="0.25">
      <c r="A32" s="49"/>
      <c r="B32" s="203" t="s">
        <v>123</v>
      </c>
      <c r="C32" s="204"/>
      <c r="D32" s="204"/>
      <c r="E32" s="201"/>
      <c r="F32" s="201"/>
      <c r="H32" s="141"/>
      <c r="I32" s="150"/>
      <c r="J32"/>
      <c r="K32"/>
      <c r="L32"/>
      <c r="M32"/>
      <c r="N32"/>
      <c r="O32"/>
      <c r="P32"/>
      <c r="Q32"/>
      <c r="R32"/>
      <c r="S32"/>
    </row>
    <row r="33" spans="1:19" s="29" customFormat="1" ht="15" customHeight="1" x14ac:dyDescent="0.25">
      <c r="A33" s="49"/>
      <c r="B33" s="2" t="s">
        <v>124</v>
      </c>
      <c r="C33" s="198">
        <v>0.20799999999999996</v>
      </c>
      <c r="D33" s="198">
        <v>0.1863470079388084</v>
      </c>
      <c r="E33" s="201"/>
      <c r="F33" s="201"/>
      <c r="H33" s="141"/>
      <c r="I33" s="150"/>
      <c r="J33"/>
      <c r="K33"/>
      <c r="L33"/>
      <c r="M33"/>
      <c r="N33"/>
      <c r="O33"/>
      <c r="P33"/>
      <c r="Q33"/>
      <c r="R33"/>
      <c r="S33"/>
    </row>
    <row r="34" spans="1:19" s="29" customFormat="1" ht="15" customHeight="1" x14ac:dyDescent="0.25">
      <c r="A34" s="49"/>
      <c r="B34" s="10" t="s">
        <v>126</v>
      </c>
      <c r="C34" s="199">
        <v>0.64200000000000002</v>
      </c>
      <c r="D34" s="199">
        <v>0.58458560629060241</v>
      </c>
      <c r="E34" s="201"/>
      <c r="F34" s="201"/>
      <c r="H34" s="141"/>
      <c r="I34" s="150"/>
      <c r="J34"/>
      <c r="K34"/>
      <c r="L34"/>
      <c r="M34"/>
      <c r="N34"/>
      <c r="O34"/>
      <c r="P34"/>
      <c r="Q34"/>
      <c r="R34"/>
      <c r="S34"/>
    </row>
    <row r="35" spans="1:19" s="29" customFormat="1" ht="15" customHeight="1" x14ac:dyDescent="0.25">
      <c r="A35" s="49"/>
      <c r="B35" s="2" t="s">
        <v>125</v>
      </c>
      <c r="C35" s="198">
        <v>0.15</v>
      </c>
      <c r="D35" s="198">
        <v>0.22906738577058922</v>
      </c>
      <c r="E35" s="201"/>
      <c r="F35" s="201"/>
      <c r="H35" s="141"/>
      <c r="I35" s="150"/>
      <c r="J35"/>
      <c r="K35"/>
      <c r="L35"/>
      <c r="M35"/>
      <c r="N35"/>
      <c r="O35"/>
      <c r="P35"/>
      <c r="Q35"/>
      <c r="R35"/>
      <c r="S35"/>
    </row>
    <row r="36" spans="1:19" s="29" customFormat="1" ht="15" customHeight="1" thickBot="1" x14ac:dyDescent="0.3">
      <c r="A36" s="49"/>
      <c r="B36" s="75" t="s">
        <v>105</v>
      </c>
      <c r="C36" s="200">
        <v>576.99099999999999</v>
      </c>
      <c r="D36" s="200">
        <v>727.94299999999998</v>
      </c>
      <c r="E36" s="201"/>
      <c r="F36" s="201"/>
      <c r="H36" s="141"/>
      <c r="I36" s="150"/>
      <c r="J36"/>
      <c r="K36"/>
      <c r="L36"/>
      <c r="M36"/>
      <c r="N36"/>
      <c r="O36"/>
      <c r="P36"/>
      <c r="Q36"/>
      <c r="R36"/>
      <c r="S36"/>
    </row>
    <row r="37" spans="1:19" s="29" customFormat="1" ht="15" customHeight="1" x14ac:dyDescent="0.25">
      <c r="A37" s="49"/>
      <c r="B37" s="10"/>
      <c r="C37" s="202"/>
      <c r="D37" s="202"/>
      <c r="E37" s="201"/>
      <c r="F37" s="201"/>
      <c r="H37" s="141"/>
      <c r="I37" s="150"/>
      <c r="J37"/>
      <c r="K37"/>
      <c r="L37"/>
      <c r="M37"/>
      <c r="N37"/>
      <c r="O37"/>
      <c r="P37"/>
      <c r="Q37"/>
      <c r="R37"/>
      <c r="S37"/>
    </row>
    <row r="38" spans="1:19" s="29" customFormat="1" ht="45" customHeight="1" x14ac:dyDescent="0.25">
      <c r="A38" s="86" t="s">
        <v>12</v>
      </c>
      <c r="B38" s="390" t="s">
        <v>131</v>
      </c>
      <c r="C38" s="436"/>
      <c r="D38" s="436"/>
      <c r="E38" s="201"/>
      <c r="F38" s="201"/>
      <c r="H38" s="141"/>
      <c r="I38" s="150"/>
      <c r="J38"/>
      <c r="K38"/>
      <c r="L38"/>
      <c r="M38"/>
      <c r="N38"/>
      <c r="O38"/>
      <c r="P38"/>
      <c r="Q38"/>
      <c r="R38"/>
      <c r="S38"/>
    </row>
    <row r="39" spans="1:19" s="29" customFormat="1" ht="30" customHeight="1" x14ac:dyDescent="0.25">
      <c r="A39" s="48" t="s">
        <v>13</v>
      </c>
      <c r="B39" s="437" t="s">
        <v>127</v>
      </c>
      <c r="C39" s="436"/>
      <c r="D39" s="436"/>
      <c r="E39" s="201"/>
      <c r="F39" s="201"/>
      <c r="H39" s="141"/>
      <c r="I39" s="150"/>
    </row>
    <row r="40" spans="1:19" s="337" customFormat="1" ht="15" customHeight="1" x14ac:dyDescent="0.25">
      <c r="A40" s="335" t="s">
        <v>11</v>
      </c>
      <c r="B40" s="395" t="s">
        <v>195</v>
      </c>
      <c r="C40" s="438"/>
      <c r="D40" s="438"/>
      <c r="E40" s="340"/>
      <c r="F40" s="340"/>
      <c r="H40" s="340"/>
      <c r="I40" s="341"/>
    </row>
    <row r="41" spans="1:19" s="337" customFormat="1" ht="15" customHeight="1" x14ac:dyDescent="0.25">
      <c r="A41" s="338" t="s">
        <v>2</v>
      </c>
      <c r="B41" s="397" t="s">
        <v>196</v>
      </c>
      <c r="C41" s="439"/>
      <c r="D41" s="439"/>
      <c r="E41" s="340"/>
      <c r="F41" s="340"/>
      <c r="H41" s="340"/>
      <c r="I41" s="341"/>
    </row>
    <row r="42" spans="1:19" s="29" customFormat="1" ht="15" customHeight="1" x14ac:dyDescent="0.25">
      <c r="C42" s="201"/>
      <c r="D42" s="201"/>
      <c r="E42" s="201"/>
      <c r="F42" s="201"/>
      <c r="H42" s="141"/>
      <c r="I42" s="150"/>
    </row>
    <row r="43" spans="1:19" s="29" customFormat="1" ht="15" customHeight="1" x14ac:dyDescent="0.25">
      <c r="C43" s="201"/>
      <c r="D43" s="201"/>
      <c r="E43" s="201"/>
      <c r="F43" s="201"/>
      <c r="H43" s="141"/>
      <c r="I43" s="150"/>
    </row>
    <row r="44" spans="1:19" s="29" customFormat="1" ht="15" customHeight="1" x14ac:dyDescent="0.25">
      <c r="C44" s="201"/>
      <c r="D44" s="201"/>
      <c r="E44" s="201"/>
      <c r="F44" s="201"/>
      <c r="H44" s="141"/>
      <c r="I44" s="150"/>
    </row>
    <row r="45" spans="1:19" s="29" customFormat="1" ht="15" customHeight="1" x14ac:dyDescent="0.25">
      <c r="C45" s="201"/>
      <c r="D45" s="201"/>
      <c r="E45" s="201"/>
      <c r="F45" s="201"/>
      <c r="H45" s="143"/>
      <c r="I45" s="150"/>
    </row>
    <row r="46" spans="1:19" s="29" customFormat="1" ht="15" customHeight="1" x14ac:dyDescent="0.25">
      <c r="C46" s="201"/>
      <c r="D46" s="201"/>
      <c r="E46" s="201"/>
      <c r="F46" s="201"/>
      <c r="H46" s="140"/>
      <c r="I46" s="152"/>
    </row>
    <row r="47" spans="1:19" ht="15" customHeight="1" x14ac:dyDescent="0.25">
      <c r="A47" s="29"/>
      <c r="B47" s="29"/>
      <c r="C47" s="201"/>
      <c r="D47" s="201"/>
      <c r="E47" s="201"/>
      <c r="F47" s="201"/>
      <c r="G47" s="29"/>
      <c r="H47" s="140"/>
      <c r="I47" s="149"/>
    </row>
    <row r="48" spans="1:19" s="30" customFormat="1" ht="15" customHeight="1" x14ac:dyDescent="0.25">
      <c r="A48" s="29"/>
      <c r="B48" s="29"/>
      <c r="C48" s="201"/>
      <c r="D48" s="201"/>
      <c r="E48" s="201"/>
      <c r="F48" s="201"/>
      <c r="H48" s="140"/>
      <c r="I48" s="149"/>
    </row>
    <row r="49" spans="1:9" s="30" customFormat="1" ht="15" customHeight="1" x14ac:dyDescent="0.25">
      <c r="A49" s="29"/>
      <c r="B49" s="29"/>
      <c r="C49" s="181"/>
      <c r="D49" s="181"/>
      <c r="E49" s="181"/>
      <c r="H49" s="143"/>
      <c r="I49" s="149"/>
    </row>
    <row r="50" spans="1:9" s="30" customFormat="1" ht="15" customHeight="1" x14ac:dyDescent="0.25">
      <c r="A50" s="29"/>
      <c r="B50" s="29"/>
      <c r="C50" s="182"/>
      <c r="D50" s="182"/>
      <c r="E50" s="182"/>
      <c r="H50" s="143"/>
      <c r="I50" s="152"/>
    </row>
    <row r="51" spans="1:9" ht="15" customHeight="1" x14ac:dyDescent="0.25">
      <c r="C51" s="29"/>
      <c r="D51" s="29"/>
      <c r="E51" s="29"/>
      <c r="F51" s="29"/>
      <c r="G51" s="29"/>
    </row>
    <row r="52" spans="1:9" ht="15" customHeight="1" x14ac:dyDescent="0.25">
      <c r="C52" s="29"/>
      <c r="D52" s="29"/>
      <c r="E52" s="29"/>
      <c r="F52" s="29"/>
      <c r="G52" s="29"/>
    </row>
    <row r="53" spans="1:9" ht="15" customHeight="1" x14ac:dyDescent="0.25">
      <c r="C53" s="29"/>
      <c r="D53" s="29"/>
      <c r="E53" s="29"/>
      <c r="F53" s="29"/>
      <c r="G53" s="29"/>
    </row>
    <row r="54" spans="1:9" ht="15" customHeight="1" x14ac:dyDescent="0.25">
      <c r="C54" s="29"/>
      <c r="D54" s="29"/>
      <c r="E54" s="29"/>
      <c r="F54" s="29"/>
      <c r="G54" s="29"/>
    </row>
    <row r="55" spans="1:9" ht="15" customHeight="1" x14ac:dyDescent="0.25">
      <c r="C55" s="29"/>
      <c r="D55" s="29"/>
      <c r="E55" s="29"/>
      <c r="F55" s="29"/>
      <c r="G55" s="29"/>
    </row>
    <row r="56" spans="1:9" ht="15" customHeight="1" x14ac:dyDescent="0.25">
      <c r="C56" s="29"/>
      <c r="D56" s="29"/>
      <c r="E56" s="29"/>
      <c r="F56" s="29"/>
      <c r="G56" s="29"/>
    </row>
    <row r="57" spans="1:9" ht="15" customHeight="1" x14ac:dyDescent="0.25">
      <c r="C57" s="29"/>
      <c r="D57" s="29"/>
      <c r="E57" s="29"/>
      <c r="F57" s="29"/>
      <c r="G57" s="29"/>
    </row>
    <row r="58" spans="1:9" ht="15" customHeight="1" x14ac:dyDescent="0.25">
      <c r="C58" s="29"/>
      <c r="D58" s="29"/>
      <c r="E58" s="29"/>
      <c r="F58" s="29"/>
      <c r="G58" s="29"/>
    </row>
    <row r="59" spans="1:9" ht="15" customHeight="1" x14ac:dyDescent="0.25">
      <c r="C59" s="29"/>
      <c r="D59" s="29"/>
      <c r="E59" s="29"/>
      <c r="F59" s="29"/>
      <c r="G59" s="29"/>
    </row>
    <row r="60" spans="1:9" ht="15" customHeight="1" x14ac:dyDescent="0.25"/>
    <row r="61" spans="1:9" ht="15" customHeight="1" x14ac:dyDescent="0.25"/>
  </sheetData>
  <sortState xmlns:xlrd2="http://schemas.microsoft.com/office/spreadsheetml/2017/richdata2" ref="B5:E35">
    <sortCondition ref="B5:B35"/>
  </sortState>
  <customSheetViews>
    <customSheetView guid="{DC35590C-2B94-4904-B7EE-424B7FEB2A9E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1"/>
    </customSheetView>
    <customSheetView guid="{0736B1FA-9E06-4CE7-B68A-C3C39CCEF01C}" showGridLines="0">
      <selection activeCell="E6" sqref="E6"/>
      <pageMargins left="0.7" right="0.7" top="0.75" bottom="0.75" header="0.3" footer="0.3"/>
      <pageSetup paperSize="9" orientation="portrait" horizontalDpi="4294967293" verticalDpi="0" r:id="rId2"/>
    </customSheetView>
    <customSheetView guid="{B544136C-407E-43E6-9B24-EBD70BB50554}" showGridLines="0" topLeftCell="A24">
      <selection activeCell="B41" sqref="B41:D41"/>
      <pageMargins left="0.7" right="0.7" top="0.75" bottom="0.75" header="0.3" footer="0.3"/>
      <pageSetup paperSize="9" orientation="portrait" horizontalDpi="4294967293" verticalDpi="0" r:id="rId3"/>
    </customSheetView>
  </customSheetViews>
  <mergeCells count="5">
    <mergeCell ref="B2:D2"/>
    <mergeCell ref="B38:D38"/>
    <mergeCell ref="B39:D39"/>
    <mergeCell ref="B40:D40"/>
    <mergeCell ref="B41:D41"/>
  </mergeCells>
  <hyperlinks>
    <hyperlink ref="D1" location="Índice!A1" display="[índice Ç]" xr:uid="{00000000-0004-0000-0500-000000000000}"/>
    <hyperlink ref="B41" r:id="rId4" display="http://www.observatorioemigracao.pt/np4/1291" xr:uid="{00000000-0004-0000-0500-000001000000}"/>
    <hyperlink ref="B41:D41" r:id="rId5" display="http://www.observatorioemigracao.pt/np4/5926" xr:uid="{00000000-0004-0000-0500-000002000000}"/>
  </hyperlinks>
  <pageMargins left="0.7" right="0.7" top="0.75" bottom="0.75" header="0.3" footer="0.3"/>
  <pageSetup paperSize="9" orientation="portrait" horizontalDpi="4294967293" verticalDpi="0" r:id="rId6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37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16384" width="9.140625" style="29"/>
  </cols>
  <sheetData>
    <row r="1" spans="1:6" s="30" customFormat="1" ht="30" customHeight="1" x14ac:dyDescent="0.25">
      <c r="A1" s="40" t="s">
        <v>0</v>
      </c>
      <c r="B1" s="101" t="s">
        <v>1</v>
      </c>
      <c r="C1" s="100"/>
      <c r="D1" s="61" t="s">
        <v>18</v>
      </c>
    </row>
    <row r="2" spans="1:6" s="30" customFormat="1" ht="45" customHeight="1" thickBot="1" x14ac:dyDescent="0.3">
      <c r="B2" s="440" t="s">
        <v>184</v>
      </c>
      <c r="C2" s="441"/>
      <c r="D2" s="441"/>
    </row>
    <row r="3" spans="1:6" s="30" customFormat="1" ht="45" customHeight="1" x14ac:dyDescent="0.25">
      <c r="B3" s="77" t="s">
        <v>5</v>
      </c>
      <c r="C3" s="89" t="s">
        <v>22</v>
      </c>
      <c r="D3" s="89" t="s">
        <v>97</v>
      </c>
    </row>
    <row r="4" spans="1:6" ht="15" customHeight="1" x14ac:dyDescent="0.25">
      <c r="A4" s="50"/>
      <c r="B4" s="305">
        <v>1</v>
      </c>
      <c r="C4" s="306" t="s">
        <v>58</v>
      </c>
      <c r="D4" s="307">
        <v>16.587720000000001</v>
      </c>
    </row>
    <row r="5" spans="1:6" ht="15" customHeight="1" x14ac:dyDescent="0.25">
      <c r="A5" s="50"/>
      <c r="B5" s="308">
        <v>2</v>
      </c>
      <c r="C5" s="277" t="s">
        <v>57</v>
      </c>
      <c r="D5" s="309">
        <v>12.964881999999999</v>
      </c>
    </row>
    <row r="6" spans="1:6" ht="15" customHeight="1" x14ac:dyDescent="0.25">
      <c r="A6" s="50"/>
      <c r="B6" s="305">
        <v>3</v>
      </c>
      <c r="C6" s="2" t="s">
        <v>59</v>
      </c>
      <c r="D6" s="307">
        <v>10.635994</v>
      </c>
    </row>
    <row r="7" spans="1:6" ht="15" customHeight="1" x14ac:dyDescent="0.25">
      <c r="A7" s="50"/>
      <c r="B7" s="308">
        <v>4</v>
      </c>
      <c r="C7" s="277" t="s">
        <v>9</v>
      </c>
      <c r="D7" s="309">
        <v>9.9620580000000007</v>
      </c>
    </row>
    <row r="8" spans="1:6" ht="15" customHeight="1" x14ac:dyDescent="0.25">
      <c r="A8" s="50"/>
      <c r="B8" s="305">
        <v>5</v>
      </c>
      <c r="C8" s="2" t="s">
        <v>10</v>
      </c>
      <c r="D8" s="307">
        <v>7.4999190000000002</v>
      </c>
    </row>
    <row r="9" spans="1:6" ht="15" customHeight="1" x14ac:dyDescent="0.25">
      <c r="A9" s="50"/>
      <c r="B9" s="308">
        <v>6</v>
      </c>
      <c r="C9" s="277" t="s">
        <v>89</v>
      </c>
      <c r="D9" s="309">
        <v>6.8644449999999999</v>
      </c>
    </row>
    <row r="10" spans="1:6" ht="15" customHeight="1" x14ac:dyDescent="0.25">
      <c r="A10" s="50"/>
      <c r="B10" s="305">
        <v>7</v>
      </c>
      <c r="C10" s="2" t="s">
        <v>60</v>
      </c>
      <c r="D10" s="307">
        <v>5.9786349999999997</v>
      </c>
    </row>
    <row r="11" spans="1:6" ht="15" customHeight="1" x14ac:dyDescent="0.25">
      <c r="A11" s="50"/>
      <c r="B11" s="308">
        <v>8</v>
      </c>
      <c r="C11" s="277" t="s">
        <v>164</v>
      </c>
      <c r="D11" s="309">
        <v>5.9416529999999996</v>
      </c>
    </row>
    <row r="12" spans="1:6" ht="15" customHeight="1" x14ac:dyDescent="0.25">
      <c r="A12" s="50"/>
      <c r="B12" s="305">
        <v>9</v>
      </c>
      <c r="C12" s="2" t="s">
        <v>61</v>
      </c>
      <c r="D12" s="307">
        <v>5.680682</v>
      </c>
    </row>
    <row r="13" spans="1:6" ht="15" customHeight="1" x14ac:dyDescent="0.25">
      <c r="A13" s="50"/>
      <c r="B13" s="308">
        <v>10</v>
      </c>
      <c r="C13" s="277" t="s">
        <v>26</v>
      </c>
      <c r="D13" s="309">
        <v>4.9213089999999999</v>
      </c>
      <c r="F13" s="50"/>
    </row>
    <row r="14" spans="1:6" ht="15" customHeight="1" x14ac:dyDescent="0.25">
      <c r="A14" s="50"/>
      <c r="B14" s="305">
        <v>11</v>
      </c>
      <c r="C14" s="2" t="s">
        <v>67</v>
      </c>
      <c r="D14" s="307">
        <v>4.8264639999999996</v>
      </c>
    </row>
    <row r="15" spans="1:6" ht="15" customHeight="1" x14ac:dyDescent="0.25">
      <c r="A15" s="50"/>
      <c r="B15" s="308">
        <v>12</v>
      </c>
      <c r="C15" s="277" t="s">
        <v>52</v>
      </c>
      <c r="D15" s="309">
        <v>4.7014649999999998</v>
      </c>
      <c r="F15" s="50"/>
    </row>
    <row r="16" spans="1:6" ht="15" customHeight="1" x14ac:dyDescent="0.25">
      <c r="A16" s="50"/>
      <c r="B16" s="305">
        <v>13</v>
      </c>
      <c r="C16" s="2" t="s">
        <v>65</v>
      </c>
      <c r="D16" s="307">
        <v>4.2339729999999998</v>
      </c>
    </row>
    <row r="17" spans="1:6" ht="15" customHeight="1" x14ac:dyDescent="0.25">
      <c r="A17" s="50"/>
      <c r="B17" s="308">
        <v>14</v>
      </c>
      <c r="C17" s="277" t="s">
        <v>30</v>
      </c>
      <c r="D17" s="309">
        <v>4.2080830000000002</v>
      </c>
    </row>
    <row r="18" spans="1:6" ht="15" customHeight="1" x14ac:dyDescent="0.25">
      <c r="A18" s="50"/>
      <c r="B18" s="305">
        <v>15</v>
      </c>
      <c r="C18" s="2" t="s">
        <v>140</v>
      </c>
      <c r="D18" s="307">
        <v>4.074446</v>
      </c>
    </row>
    <row r="19" spans="1:6" ht="15" customHeight="1" x14ac:dyDescent="0.25">
      <c r="A19" s="50"/>
      <c r="B19" s="308">
        <v>16</v>
      </c>
      <c r="C19" s="277" t="s">
        <v>64</v>
      </c>
      <c r="D19" s="309">
        <v>3.803893</v>
      </c>
    </row>
    <row r="20" spans="1:6" ht="15" customHeight="1" x14ac:dyDescent="0.25">
      <c r="A20" s="50"/>
      <c r="B20" s="305">
        <v>17</v>
      </c>
      <c r="C20" s="2" t="s">
        <v>32</v>
      </c>
      <c r="D20" s="307">
        <v>3.5785040000000001</v>
      </c>
      <c r="F20" s="50"/>
    </row>
    <row r="21" spans="1:6" ht="15" customHeight="1" x14ac:dyDescent="0.25">
      <c r="A21" s="50"/>
      <c r="B21" s="308">
        <v>18</v>
      </c>
      <c r="C21" s="277" t="s">
        <v>62</v>
      </c>
      <c r="D21" s="309">
        <v>3.4189319999999999</v>
      </c>
    </row>
    <row r="22" spans="1:6" ht="15" customHeight="1" x14ac:dyDescent="0.25">
      <c r="A22" s="50"/>
      <c r="B22" s="305">
        <v>19</v>
      </c>
      <c r="C22" s="2" t="s">
        <v>85</v>
      </c>
      <c r="D22" s="307">
        <v>3.412957</v>
      </c>
    </row>
    <row r="23" spans="1:6" ht="15" customHeight="1" x14ac:dyDescent="0.25">
      <c r="A23" s="50"/>
      <c r="B23" s="308">
        <v>20</v>
      </c>
      <c r="C23" s="277" t="s">
        <v>49</v>
      </c>
      <c r="D23" s="309">
        <v>3.0291679999999999</v>
      </c>
    </row>
    <row r="24" spans="1:6" ht="15" customHeight="1" x14ac:dyDescent="0.25">
      <c r="A24" s="50"/>
      <c r="B24" s="305">
        <v>21</v>
      </c>
      <c r="C24" s="2" t="s">
        <v>66</v>
      </c>
      <c r="D24" s="307">
        <v>3.0166849999999998</v>
      </c>
      <c r="F24" s="50"/>
    </row>
    <row r="25" spans="1:6" ht="15" customHeight="1" x14ac:dyDescent="0.25">
      <c r="A25" s="50"/>
      <c r="B25" s="308">
        <v>22</v>
      </c>
      <c r="C25" s="277" t="s">
        <v>63</v>
      </c>
      <c r="D25" s="309">
        <v>2.8987210000000001</v>
      </c>
    </row>
    <row r="26" spans="1:6" ht="15" customHeight="1" x14ac:dyDescent="0.25">
      <c r="A26" s="50"/>
      <c r="B26" s="305">
        <v>23</v>
      </c>
      <c r="C26" s="2" t="s">
        <v>86</v>
      </c>
      <c r="D26" s="307">
        <v>2.8947409999999998</v>
      </c>
      <c r="F26" s="50"/>
    </row>
    <row r="27" spans="1:6" ht="15" customHeight="1" x14ac:dyDescent="0.25">
      <c r="A27" s="50"/>
      <c r="B27" s="308">
        <v>24</v>
      </c>
      <c r="C27" s="277" t="s">
        <v>70</v>
      </c>
      <c r="D27" s="309">
        <v>2.7362299999999999</v>
      </c>
    </row>
    <row r="28" spans="1:6" ht="15" customHeight="1" x14ac:dyDescent="0.25">
      <c r="A28" s="50"/>
      <c r="B28" s="305">
        <v>25</v>
      </c>
      <c r="C28" s="2" t="s">
        <v>90</v>
      </c>
      <c r="D28" s="307">
        <v>2.7239800000000001</v>
      </c>
      <c r="F28" s="50"/>
    </row>
    <row r="29" spans="1:6" ht="15" customHeight="1" x14ac:dyDescent="0.25">
      <c r="A29" s="50"/>
      <c r="B29" s="308">
        <v>26</v>
      </c>
      <c r="C29" s="277" t="s">
        <v>68</v>
      </c>
      <c r="D29" s="309">
        <v>2.4775749999999999</v>
      </c>
      <c r="F29" s="50"/>
    </row>
    <row r="30" spans="1:6" ht="15" customHeight="1" x14ac:dyDescent="0.25">
      <c r="A30" s="50"/>
      <c r="B30" s="177">
        <v>27</v>
      </c>
      <c r="C30" s="178" t="s">
        <v>4</v>
      </c>
      <c r="D30" s="313">
        <v>2.2667350000000002</v>
      </c>
    </row>
    <row r="31" spans="1:6" ht="15" customHeight="1" x14ac:dyDescent="0.25">
      <c r="A31" s="50"/>
      <c r="B31" s="308">
        <v>28</v>
      </c>
      <c r="C31" s="277" t="s">
        <v>28</v>
      </c>
      <c r="D31" s="309">
        <v>2.2072129999999999</v>
      </c>
      <c r="F31" s="50"/>
    </row>
    <row r="32" spans="1:6" ht="15" customHeight="1" x14ac:dyDescent="0.25">
      <c r="A32" s="50"/>
      <c r="B32" s="305">
        <v>29</v>
      </c>
      <c r="C32" s="2" t="s">
        <v>139</v>
      </c>
      <c r="D32" s="307">
        <v>1.9919100000000001</v>
      </c>
    </row>
    <row r="33" spans="1:10" ht="15" customHeight="1" thickBot="1" x14ac:dyDescent="0.3">
      <c r="A33" s="50"/>
      <c r="B33" s="310">
        <v>30</v>
      </c>
      <c r="C33" s="311" t="s">
        <v>91</v>
      </c>
      <c r="D33" s="312">
        <v>1.9884580000000001</v>
      </c>
      <c r="F33" s="50"/>
    </row>
    <row r="34" spans="1:10" x14ac:dyDescent="0.25">
      <c r="C34" s="56"/>
    </row>
    <row r="35" spans="1:10" s="55" customFormat="1" ht="60" customHeight="1" x14ac:dyDescent="0.25">
      <c r="A35" s="48" t="s">
        <v>13</v>
      </c>
      <c r="B35" s="442" t="s">
        <v>183</v>
      </c>
      <c r="C35" s="375"/>
      <c r="D35" s="375"/>
      <c r="E35" s="51"/>
      <c r="F35" s="51"/>
      <c r="G35" s="51"/>
      <c r="H35" s="51"/>
      <c r="I35" s="52"/>
      <c r="J35" s="52"/>
    </row>
    <row r="36" spans="1:10" s="337" customFormat="1" ht="15.75" customHeight="1" x14ac:dyDescent="0.25">
      <c r="A36" s="335" t="s">
        <v>11</v>
      </c>
      <c r="B36" s="443" t="s">
        <v>195</v>
      </c>
      <c r="C36" s="444"/>
      <c r="D36" s="444"/>
      <c r="E36" s="342"/>
      <c r="F36" s="342"/>
      <c r="G36" s="342"/>
      <c r="H36" s="342"/>
      <c r="I36" s="343"/>
      <c r="J36" s="343"/>
    </row>
    <row r="37" spans="1:10" s="337" customFormat="1" x14ac:dyDescent="0.25">
      <c r="A37" s="338" t="s">
        <v>2</v>
      </c>
      <c r="B37" s="379" t="s">
        <v>196</v>
      </c>
      <c r="C37" s="379"/>
      <c r="D37" s="379"/>
      <c r="E37" s="344"/>
      <c r="F37" s="344"/>
      <c r="G37" s="344"/>
      <c r="H37" s="344"/>
      <c r="I37" s="345"/>
      <c r="J37" s="345"/>
    </row>
  </sheetData>
  <customSheetViews>
    <customSheetView guid="{DC35590C-2B94-4904-B7EE-424B7FEB2A9E}" showGridLines="0" topLeftCell="A16">
      <selection activeCell="B37" sqref="B37:D37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G20" sqref="G20"/>
      <pageMargins left="0.7" right="0.7" top="0.75" bottom="0.75" header="0.3" footer="0.3"/>
      <pageSetup paperSize="9" orientation="portrait" r:id="rId2"/>
    </customSheetView>
    <customSheetView guid="{B544136C-407E-43E6-9B24-EBD70BB50554}" showGridLines="0" topLeftCell="A16">
      <selection activeCell="B37" sqref="B37:D37"/>
      <pageMargins left="0.7" right="0.7" top="0.75" bottom="0.75" header="0.3" footer="0.3"/>
      <pageSetup paperSize="9" orientation="portrait" r:id="rId3"/>
    </customSheetView>
  </customSheetViews>
  <mergeCells count="4">
    <mergeCell ref="B2:D2"/>
    <mergeCell ref="B35:D35"/>
    <mergeCell ref="B36:D36"/>
    <mergeCell ref="B37:D37"/>
  </mergeCells>
  <hyperlinks>
    <hyperlink ref="D1" location="Índice!A1" display="[índice Ç]" xr:uid="{00000000-0004-0000-0600-000000000000}"/>
    <hyperlink ref="B37" r:id="rId4" display="http://www.observatorioemigracao.pt/np4/1291" xr:uid="{00000000-0004-0000-0600-000001000000}"/>
    <hyperlink ref="B37:D37" r:id="rId5" display="http://www.observatorioemigracao.pt/np4/5926" xr:uid="{00000000-0004-0000-0600-000002000000}"/>
  </hyperlinks>
  <pageMargins left="0.7" right="0.7" top="0.75" bottom="0.75" header="0.3" footer="0.3"/>
  <pageSetup paperSize="9" orientation="portrait"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I38"/>
  <sheetViews>
    <sheetView showGridLines="0" zoomScaleNormal="10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8.7109375" style="29" customWidth="1"/>
    <col min="3" max="3" width="32.7109375" style="43" customWidth="1"/>
    <col min="4" max="4" width="16.7109375" style="29" customWidth="1"/>
    <col min="5" max="6" width="9.140625" style="29"/>
    <col min="7" max="7" width="29.85546875" style="29" customWidth="1"/>
    <col min="8" max="8" width="28" style="29" customWidth="1"/>
    <col min="9" max="16384" width="9.140625" style="29"/>
  </cols>
  <sheetData>
    <row r="1" spans="1:9" s="30" customFormat="1" ht="30" customHeight="1" x14ac:dyDescent="0.25">
      <c r="A1" s="40" t="s">
        <v>0</v>
      </c>
      <c r="B1" s="101" t="s">
        <v>1</v>
      </c>
      <c r="C1" s="100"/>
      <c r="D1" s="153" t="s">
        <v>18</v>
      </c>
    </row>
    <row r="2" spans="1:9" s="30" customFormat="1" ht="45" customHeight="1" thickBot="1" x14ac:dyDescent="0.3">
      <c r="B2" s="440" t="s">
        <v>185</v>
      </c>
      <c r="C2" s="441"/>
      <c r="D2" s="441"/>
    </row>
    <row r="3" spans="1:9" s="30" customFormat="1" ht="30" customHeight="1" x14ac:dyDescent="0.25">
      <c r="B3" s="77" t="s">
        <v>5</v>
      </c>
      <c r="C3" s="78" t="s">
        <v>22</v>
      </c>
      <c r="D3" s="89" t="s">
        <v>98</v>
      </c>
      <c r="F3" s="251"/>
      <c r="G3" s="252"/>
      <c r="H3" s="253"/>
      <c r="I3" s="254"/>
    </row>
    <row r="4" spans="1:9" ht="15" customHeight="1" x14ac:dyDescent="0.25">
      <c r="A4" s="50"/>
      <c r="B4" s="305">
        <v>1</v>
      </c>
      <c r="C4" s="306" t="s">
        <v>64</v>
      </c>
      <c r="D4" s="307">
        <v>77.3</v>
      </c>
      <c r="F4" s="241"/>
      <c r="G4" s="242"/>
      <c r="H4" s="243"/>
      <c r="I4" s="255"/>
    </row>
    <row r="5" spans="1:9" ht="15" customHeight="1" x14ac:dyDescent="0.25">
      <c r="A5" s="50"/>
      <c r="B5" s="308">
        <v>2</v>
      </c>
      <c r="C5" s="277" t="s">
        <v>69</v>
      </c>
      <c r="D5" s="309">
        <v>52.65</v>
      </c>
      <c r="F5" s="241"/>
      <c r="G5" s="244"/>
      <c r="H5" s="243"/>
      <c r="I5" s="255"/>
    </row>
    <row r="6" spans="1:9" ht="15" customHeight="1" x14ac:dyDescent="0.25">
      <c r="A6" s="50"/>
      <c r="B6" s="305">
        <v>3</v>
      </c>
      <c r="C6" s="2" t="s">
        <v>92</v>
      </c>
      <c r="D6" s="307">
        <v>47.33</v>
      </c>
      <c r="F6" s="241"/>
      <c r="G6" s="244"/>
      <c r="H6" s="243"/>
      <c r="I6" s="255"/>
    </row>
    <row r="7" spans="1:9" ht="15" customHeight="1" x14ac:dyDescent="0.25">
      <c r="A7" s="50"/>
      <c r="B7" s="308">
        <v>4</v>
      </c>
      <c r="C7" s="277" t="s">
        <v>72</v>
      </c>
      <c r="D7" s="309">
        <v>39.18</v>
      </c>
      <c r="F7" s="241"/>
      <c r="G7" s="244"/>
      <c r="H7" s="243"/>
      <c r="I7" s="255"/>
    </row>
    <row r="8" spans="1:9" ht="15" customHeight="1" x14ac:dyDescent="0.25">
      <c r="A8" s="50"/>
      <c r="B8" s="305">
        <v>5</v>
      </c>
      <c r="C8" s="2" t="s">
        <v>73</v>
      </c>
      <c r="D8" s="307">
        <v>38.479999999999997</v>
      </c>
      <c r="F8" s="241"/>
      <c r="G8" s="245"/>
      <c r="H8" s="243"/>
      <c r="I8" s="255"/>
    </row>
    <row r="9" spans="1:9" ht="15" customHeight="1" x14ac:dyDescent="0.25">
      <c r="A9" s="50"/>
      <c r="B9" s="308">
        <v>6</v>
      </c>
      <c r="C9" s="277" t="s">
        <v>89</v>
      </c>
      <c r="D9" s="309">
        <v>37.57</v>
      </c>
      <c r="F9" s="241"/>
      <c r="G9" s="244"/>
      <c r="H9" s="243"/>
      <c r="I9" s="255"/>
    </row>
    <row r="10" spans="1:9" ht="15" customHeight="1" x14ac:dyDescent="0.25">
      <c r="A10" s="50"/>
      <c r="B10" s="305">
        <v>7</v>
      </c>
      <c r="C10" s="2" t="s">
        <v>74</v>
      </c>
      <c r="D10" s="307">
        <v>32.450000000000003</v>
      </c>
      <c r="F10" s="241"/>
      <c r="G10" s="244"/>
      <c r="H10" s="243"/>
      <c r="I10" s="255"/>
    </row>
    <row r="11" spans="1:9" ht="15" customHeight="1" x14ac:dyDescent="0.25">
      <c r="A11" s="50"/>
      <c r="B11" s="308">
        <v>8</v>
      </c>
      <c r="C11" s="277" t="s">
        <v>75</v>
      </c>
      <c r="D11" s="309">
        <v>27.28</v>
      </c>
      <c r="F11" s="241"/>
      <c r="G11" s="244"/>
      <c r="H11" s="243"/>
      <c r="I11" s="255"/>
    </row>
    <row r="12" spans="1:9" ht="15" customHeight="1" x14ac:dyDescent="0.25">
      <c r="A12" s="50"/>
      <c r="B12" s="305">
        <v>9</v>
      </c>
      <c r="C12" s="2" t="s">
        <v>77</v>
      </c>
      <c r="D12" s="307">
        <v>25.67</v>
      </c>
      <c r="F12" s="241"/>
      <c r="G12" s="244"/>
      <c r="H12" s="243"/>
      <c r="I12" s="255"/>
    </row>
    <row r="13" spans="1:9" ht="15" customHeight="1" x14ac:dyDescent="0.25">
      <c r="A13" s="50"/>
      <c r="B13" s="308">
        <v>10</v>
      </c>
      <c r="C13" s="277" t="s">
        <v>80</v>
      </c>
      <c r="D13" s="309">
        <v>24.46</v>
      </c>
      <c r="F13" s="241"/>
      <c r="G13" s="245"/>
      <c r="H13" s="243"/>
      <c r="I13" s="255"/>
    </row>
    <row r="14" spans="1:9" ht="15" customHeight="1" x14ac:dyDescent="0.25">
      <c r="A14" s="50"/>
      <c r="B14" s="305">
        <v>11</v>
      </c>
      <c r="C14" s="2" t="s">
        <v>78</v>
      </c>
      <c r="D14" s="307">
        <v>24.03</v>
      </c>
      <c r="F14" s="241"/>
      <c r="G14" s="246"/>
      <c r="H14" s="243"/>
      <c r="I14" s="255"/>
    </row>
    <row r="15" spans="1:9" ht="15" customHeight="1" x14ac:dyDescent="0.25">
      <c r="A15" s="50"/>
      <c r="B15" s="308">
        <v>12</v>
      </c>
      <c r="C15" s="277" t="s">
        <v>140</v>
      </c>
      <c r="D15" s="309">
        <v>22.38</v>
      </c>
      <c r="F15" s="247"/>
      <c r="G15" s="248"/>
      <c r="H15" s="249"/>
      <c r="I15" s="255"/>
    </row>
    <row r="16" spans="1:9" ht="15" customHeight="1" x14ac:dyDescent="0.25">
      <c r="A16" s="50"/>
      <c r="B16" s="177">
        <v>13</v>
      </c>
      <c r="C16" s="178" t="s">
        <v>4</v>
      </c>
      <c r="D16" s="313">
        <v>21.94</v>
      </c>
      <c r="F16" s="241"/>
      <c r="G16" s="244"/>
      <c r="H16" s="243"/>
      <c r="I16" s="255"/>
    </row>
    <row r="17" spans="1:9" ht="15" customHeight="1" x14ac:dyDescent="0.25">
      <c r="A17" s="50"/>
      <c r="B17" s="308">
        <v>14</v>
      </c>
      <c r="C17" s="277" t="s">
        <v>55</v>
      </c>
      <c r="D17" s="309">
        <v>21.88</v>
      </c>
      <c r="F17" s="241"/>
      <c r="G17" s="244"/>
      <c r="H17" s="243"/>
      <c r="I17" s="255"/>
    </row>
    <row r="18" spans="1:9" ht="15" customHeight="1" x14ac:dyDescent="0.25">
      <c r="A18" s="50"/>
      <c r="B18" s="305">
        <v>15</v>
      </c>
      <c r="C18" s="2" t="s">
        <v>76</v>
      </c>
      <c r="D18" s="307">
        <v>21.42</v>
      </c>
      <c r="F18" s="241"/>
      <c r="G18" s="244"/>
      <c r="H18" s="243"/>
      <c r="I18" s="255"/>
    </row>
    <row r="19" spans="1:9" ht="15" customHeight="1" x14ac:dyDescent="0.25">
      <c r="A19" s="50"/>
      <c r="B19" s="308">
        <v>16</v>
      </c>
      <c r="C19" s="277" t="s">
        <v>51</v>
      </c>
      <c r="D19" s="309">
        <v>20.65</v>
      </c>
      <c r="F19" s="241"/>
      <c r="G19" s="244"/>
      <c r="H19" s="243"/>
      <c r="I19" s="255"/>
    </row>
    <row r="20" spans="1:9" ht="15" customHeight="1" x14ac:dyDescent="0.25">
      <c r="A20" s="50"/>
      <c r="B20" s="305">
        <v>17</v>
      </c>
      <c r="C20" s="2" t="s">
        <v>50</v>
      </c>
      <c r="D20" s="307">
        <v>19.18</v>
      </c>
      <c r="F20" s="241"/>
      <c r="G20" s="244"/>
      <c r="H20" s="243"/>
      <c r="I20" s="255"/>
    </row>
    <row r="21" spans="1:9" ht="15" customHeight="1" x14ac:dyDescent="0.25">
      <c r="A21" s="50"/>
      <c r="B21" s="308">
        <v>18</v>
      </c>
      <c r="C21" s="277" t="s">
        <v>93</v>
      </c>
      <c r="D21" s="309">
        <v>19.149999999999999</v>
      </c>
      <c r="F21" s="241"/>
      <c r="G21" s="244"/>
      <c r="H21" s="243"/>
      <c r="I21" s="255"/>
    </row>
    <row r="22" spans="1:9" ht="15" customHeight="1" x14ac:dyDescent="0.25">
      <c r="A22" s="50"/>
      <c r="B22" s="305">
        <v>19</v>
      </c>
      <c r="C22" s="2" t="s">
        <v>39</v>
      </c>
      <c r="D22" s="307">
        <v>18.23</v>
      </c>
      <c r="F22" s="241"/>
      <c r="G22" s="244"/>
      <c r="H22" s="243"/>
      <c r="I22" s="255"/>
    </row>
    <row r="23" spans="1:9" ht="15" customHeight="1" x14ac:dyDescent="0.25">
      <c r="A23" s="50"/>
      <c r="B23" s="308">
        <v>20</v>
      </c>
      <c r="C23" s="277" t="s">
        <v>32</v>
      </c>
      <c r="D23" s="309">
        <v>18.18</v>
      </c>
      <c r="F23" s="241"/>
      <c r="G23" s="244"/>
      <c r="H23" s="243"/>
      <c r="I23" s="255"/>
    </row>
    <row r="24" spans="1:9" ht="15" customHeight="1" x14ac:dyDescent="0.25">
      <c r="A24" s="50"/>
      <c r="B24" s="305">
        <v>21</v>
      </c>
      <c r="C24" s="2" t="s">
        <v>81</v>
      </c>
      <c r="D24" s="307">
        <v>17.73</v>
      </c>
      <c r="F24" s="241"/>
      <c r="G24" s="244"/>
      <c r="H24" s="243"/>
      <c r="I24" s="255"/>
    </row>
    <row r="25" spans="1:9" ht="15" customHeight="1" x14ac:dyDescent="0.25">
      <c r="A25" s="50"/>
      <c r="B25" s="308">
        <v>22</v>
      </c>
      <c r="C25" s="277" t="s">
        <v>48</v>
      </c>
      <c r="D25" s="309">
        <v>16.84</v>
      </c>
      <c r="F25" s="250"/>
      <c r="G25" s="10"/>
      <c r="H25" s="243"/>
      <c r="I25" s="255"/>
    </row>
    <row r="26" spans="1:9" ht="15" customHeight="1" x14ac:dyDescent="0.25">
      <c r="A26" s="50"/>
      <c r="B26" s="305">
        <v>23</v>
      </c>
      <c r="C26" s="2" t="s">
        <v>141</v>
      </c>
      <c r="D26" s="307">
        <v>15.68</v>
      </c>
      <c r="F26" s="241"/>
      <c r="G26" s="244"/>
      <c r="H26" s="243"/>
      <c r="I26" s="255"/>
    </row>
    <row r="27" spans="1:9" ht="15" customHeight="1" x14ac:dyDescent="0.25">
      <c r="A27" s="50"/>
      <c r="B27" s="308">
        <v>24</v>
      </c>
      <c r="C27" s="277" t="s">
        <v>44</v>
      </c>
      <c r="D27" s="309">
        <v>15.23</v>
      </c>
      <c r="F27" s="241"/>
      <c r="G27" s="244"/>
      <c r="H27" s="243"/>
      <c r="I27" s="255"/>
    </row>
    <row r="28" spans="1:9" ht="15" customHeight="1" x14ac:dyDescent="0.25">
      <c r="A28" s="50"/>
      <c r="B28" s="305">
        <v>25</v>
      </c>
      <c r="C28" s="2" t="s">
        <v>79</v>
      </c>
      <c r="D28" s="307">
        <v>14.62</v>
      </c>
      <c r="F28" s="241"/>
      <c r="G28" s="246"/>
      <c r="H28" s="243"/>
      <c r="I28" s="255"/>
    </row>
    <row r="29" spans="1:9" ht="15" customHeight="1" x14ac:dyDescent="0.25">
      <c r="A29" s="50"/>
      <c r="B29" s="308">
        <v>26</v>
      </c>
      <c r="C29" s="277" t="s">
        <v>94</v>
      </c>
      <c r="D29" s="309">
        <v>14.48</v>
      </c>
      <c r="F29" s="241"/>
      <c r="G29" s="244"/>
      <c r="H29" s="243"/>
      <c r="I29" s="255"/>
    </row>
    <row r="30" spans="1:9" ht="15" customHeight="1" x14ac:dyDescent="0.25">
      <c r="A30" s="50"/>
      <c r="B30" s="305">
        <v>27</v>
      </c>
      <c r="C30" s="2" t="s">
        <v>163</v>
      </c>
      <c r="D30" s="307">
        <v>13.93</v>
      </c>
      <c r="F30" s="241"/>
      <c r="G30" s="244"/>
      <c r="H30" s="243"/>
      <c r="I30" s="255"/>
    </row>
    <row r="31" spans="1:9" ht="15" customHeight="1" x14ac:dyDescent="0.25">
      <c r="A31" s="50"/>
      <c r="B31" s="308">
        <v>28</v>
      </c>
      <c r="C31" s="277" t="s">
        <v>40</v>
      </c>
      <c r="D31" s="309">
        <v>13.88</v>
      </c>
      <c r="F31" s="241"/>
      <c r="G31" s="244"/>
      <c r="H31" s="243"/>
      <c r="I31" s="255"/>
    </row>
    <row r="32" spans="1:9" ht="15" customHeight="1" x14ac:dyDescent="0.25">
      <c r="A32" s="50"/>
      <c r="B32" s="305">
        <v>29</v>
      </c>
      <c r="C32" s="2" t="s">
        <v>162</v>
      </c>
      <c r="D32" s="307">
        <v>13.57</v>
      </c>
      <c r="F32" s="241"/>
      <c r="G32" s="244"/>
      <c r="H32" s="243"/>
      <c r="I32" s="255"/>
    </row>
    <row r="33" spans="1:9" ht="15" customHeight="1" thickBot="1" x14ac:dyDescent="0.3">
      <c r="A33" s="50"/>
      <c r="B33" s="310">
        <v>30</v>
      </c>
      <c r="C33" s="311" t="s">
        <v>91</v>
      </c>
      <c r="D33" s="312">
        <v>13.49</v>
      </c>
      <c r="F33" s="241"/>
      <c r="G33" s="244"/>
      <c r="H33" s="243"/>
      <c r="I33" s="255"/>
    </row>
    <row r="34" spans="1:9" x14ac:dyDescent="0.25">
      <c r="C34" s="56"/>
    </row>
    <row r="35" spans="1:9" ht="30" customHeight="1" x14ac:dyDescent="0.25">
      <c r="A35" s="86" t="s">
        <v>12</v>
      </c>
      <c r="B35" s="445" t="s">
        <v>95</v>
      </c>
      <c r="C35" s="446"/>
      <c r="D35" s="446"/>
    </row>
    <row r="36" spans="1:9" s="55" customFormat="1" ht="60" customHeight="1" x14ac:dyDescent="0.25">
      <c r="A36" s="48" t="s">
        <v>13</v>
      </c>
      <c r="B36" s="442" t="s">
        <v>183</v>
      </c>
      <c r="C36" s="375"/>
      <c r="D36" s="375"/>
      <c r="E36" s="51"/>
      <c r="F36" s="51"/>
      <c r="G36" s="52"/>
      <c r="H36" s="52"/>
    </row>
    <row r="37" spans="1:9" s="337" customFormat="1" x14ac:dyDescent="0.25">
      <c r="A37" s="335" t="s">
        <v>11</v>
      </c>
      <c r="B37" s="443" t="s">
        <v>195</v>
      </c>
      <c r="C37" s="444"/>
      <c r="D37" s="444"/>
      <c r="E37" s="342"/>
      <c r="F37" s="342"/>
      <c r="G37" s="343"/>
      <c r="H37" s="343"/>
    </row>
    <row r="38" spans="1:9" s="337" customFormat="1" x14ac:dyDescent="0.25">
      <c r="A38" s="338" t="s">
        <v>2</v>
      </c>
      <c r="B38" s="379" t="s">
        <v>196</v>
      </c>
      <c r="C38" s="379"/>
      <c r="D38" s="379"/>
      <c r="E38" s="344"/>
      <c r="F38" s="344"/>
      <c r="G38" s="345"/>
      <c r="H38" s="345"/>
    </row>
  </sheetData>
  <customSheetViews>
    <customSheetView guid="{DC35590C-2B94-4904-B7EE-424B7FEB2A9E}" showGridLines="0" topLeftCell="A19">
      <selection activeCell="B38" sqref="B38:D38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B544136C-407E-43E6-9B24-EBD70BB50554}" showGridLines="0" topLeftCell="A19">
      <selection activeCell="B38" sqref="B38:D38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6:D36"/>
    <mergeCell ref="B37:D37"/>
    <mergeCell ref="B38:D38"/>
    <mergeCell ref="B35:D35"/>
  </mergeCells>
  <hyperlinks>
    <hyperlink ref="D1" location="Índice!A1" display="[índice Ç]" xr:uid="{00000000-0004-0000-0700-000000000000}"/>
    <hyperlink ref="B38" r:id="rId4" display="http://www.observatorioemigracao.pt/np4/1291" xr:uid="{00000000-0004-0000-0700-000001000000}"/>
    <hyperlink ref="B38:D38" r:id="rId5" display="http://www.observatorioemigracao.pt/np4/5926" xr:uid="{00000000-0004-0000-0700-000002000000}"/>
  </hyperlinks>
  <pageMargins left="0.7" right="0.7" top="0.75" bottom="0.75" header="0.3" footer="0.3"/>
  <pageSetup paperSize="9" orientation="portrait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E51"/>
  <sheetViews>
    <sheetView showGridLines="0" workbookViewId="0">
      <selection activeCell="D1" sqref="D1"/>
    </sheetView>
  </sheetViews>
  <sheetFormatPr defaultRowHeight="15" x14ac:dyDescent="0.25"/>
  <cols>
    <col min="1" max="1" width="12.7109375" style="29" customWidth="1"/>
    <col min="2" max="2" width="24.7109375" style="29" customWidth="1"/>
    <col min="3" max="3" width="24.7109375" style="43" customWidth="1"/>
    <col min="4" max="4" width="24.7109375" style="29" customWidth="1"/>
    <col min="5" max="5" width="9.140625" style="29"/>
    <col min="6" max="6" width="15.7109375" style="222" customWidth="1"/>
    <col min="7" max="7" width="18.140625" style="222" customWidth="1"/>
    <col min="8" max="16384" width="9.140625" style="29"/>
  </cols>
  <sheetData>
    <row r="1" spans="1:135" s="30" customFormat="1" ht="30" customHeight="1" x14ac:dyDescent="0.25">
      <c r="A1" s="40" t="s">
        <v>0</v>
      </c>
      <c r="B1" s="102" t="s">
        <v>1</v>
      </c>
      <c r="C1" s="67"/>
      <c r="D1" s="61" t="s">
        <v>18</v>
      </c>
      <c r="F1" s="219"/>
      <c r="G1" s="219"/>
    </row>
    <row r="2" spans="1:135" s="30" customFormat="1" ht="45" customHeight="1" thickBot="1" x14ac:dyDescent="0.3">
      <c r="B2" s="440" t="s">
        <v>186</v>
      </c>
      <c r="C2" s="441"/>
      <c r="D2" s="447"/>
      <c r="F2" s="219"/>
      <c r="G2" s="219"/>
    </row>
    <row r="3" spans="1:135" s="30" customFormat="1" ht="30" customHeight="1" x14ac:dyDescent="0.25">
      <c r="B3" s="79" t="s">
        <v>21</v>
      </c>
      <c r="C3" s="77" t="s">
        <v>23</v>
      </c>
      <c r="D3" s="69" t="s">
        <v>24</v>
      </c>
      <c r="F3" s="218"/>
      <c r="G3" s="218"/>
    </row>
    <row r="4" spans="1:135" s="54" customFormat="1" ht="15" customHeight="1" x14ac:dyDescent="0.25">
      <c r="A4" s="50"/>
      <c r="B4" s="70" t="s">
        <v>30</v>
      </c>
      <c r="C4" s="110">
        <v>5.1246699959999997</v>
      </c>
      <c r="D4" s="316">
        <v>14.81483038</v>
      </c>
      <c r="E4" s="29"/>
      <c r="F4" s="226"/>
      <c r="G4" s="227"/>
      <c r="H4" s="29"/>
      <c r="I4" s="29"/>
      <c r="J4" s="29"/>
      <c r="K4" s="29"/>
      <c r="L4" s="29"/>
      <c r="M4" s="29"/>
      <c r="N4" s="29"/>
      <c r="O4" s="29"/>
      <c r="P4" s="29"/>
      <c r="Q4" s="29"/>
      <c r="R4" s="29"/>
      <c r="S4" s="29"/>
      <c r="T4" s="29"/>
      <c r="U4" s="29"/>
      <c r="V4" s="29"/>
      <c r="W4" s="29"/>
      <c r="X4" s="29"/>
      <c r="Y4" s="29"/>
      <c r="Z4" s="29"/>
      <c r="AA4" s="29"/>
      <c r="AB4" s="29"/>
      <c r="AC4" s="29"/>
      <c r="AD4" s="29"/>
      <c r="AE4" s="29"/>
      <c r="AF4" s="29"/>
      <c r="AG4" s="29"/>
      <c r="AH4" s="29"/>
      <c r="AI4" s="29"/>
      <c r="AJ4" s="29"/>
      <c r="AK4" s="29"/>
      <c r="AL4" s="29"/>
      <c r="AM4" s="29"/>
      <c r="AN4" s="29"/>
      <c r="AO4" s="29"/>
      <c r="AP4" s="29"/>
      <c r="AQ4" s="29"/>
      <c r="AR4" s="29"/>
      <c r="AS4" s="29"/>
      <c r="AT4" s="29"/>
      <c r="AU4" s="29"/>
      <c r="AV4" s="29"/>
      <c r="AW4" s="29"/>
      <c r="AX4" s="29"/>
      <c r="AY4" s="29"/>
      <c r="AZ4" s="29"/>
      <c r="BA4" s="29"/>
      <c r="BB4" s="29"/>
      <c r="BC4" s="29"/>
      <c r="BD4" s="29"/>
      <c r="BE4" s="29"/>
      <c r="BF4" s="29"/>
      <c r="BG4" s="29"/>
      <c r="BH4" s="29"/>
      <c r="BI4" s="29"/>
      <c r="BJ4" s="29"/>
      <c r="BK4" s="29"/>
      <c r="BL4" s="29"/>
      <c r="BM4" s="29"/>
      <c r="BN4" s="29"/>
      <c r="BO4" s="29"/>
      <c r="BP4" s="29"/>
      <c r="BQ4" s="29"/>
      <c r="BR4" s="29"/>
      <c r="BS4" s="29"/>
      <c r="BT4" s="29"/>
      <c r="BU4" s="29"/>
      <c r="BV4" s="29"/>
      <c r="BW4" s="29"/>
      <c r="BX4" s="29"/>
      <c r="BY4" s="29"/>
      <c r="BZ4" s="29"/>
      <c r="CA4" s="29"/>
      <c r="CB4" s="29"/>
      <c r="CC4" s="29"/>
      <c r="CD4" s="29"/>
      <c r="CE4" s="29"/>
      <c r="CF4" s="29"/>
      <c r="CG4" s="29"/>
      <c r="CH4" s="29"/>
      <c r="CI4" s="29"/>
      <c r="CJ4" s="29"/>
      <c r="CK4" s="29"/>
      <c r="CL4" s="29"/>
      <c r="CM4" s="29"/>
      <c r="CN4" s="29"/>
      <c r="CO4" s="29"/>
      <c r="CP4" s="29"/>
      <c r="CQ4" s="29"/>
      <c r="CR4" s="29"/>
      <c r="CS4" s="29"/>
      <c r="CT4" s="29"/>
      <c r="CU4" s="29"/>
      <c r="CV4" s="29"/>
      <c r="CW4" s="29"/>
      <c r="CX4" s="29"/>
      <c r="CY4" s="29"/>
      <c r="CZ4" s="29"/>
      <c r="DA4" s="29"/>
      <c r="DB4" s="29"/>
      <c r="DC4" s="29"/>
      <c r="DD4" s="29"/>
      <c r="DE4" s="29"/>
      <c r="DF4" s="29"/>
      <c r="DG4" s="29"/>
      <c r="DH4" s="29"/>
      <c r="DI4" s="29"/>
      <c r="DJ4" s="29"/>
      <c r="DK4" s="29"/>
      <c r="DL4" s="29"/>
      <c r="DM4" s="29"/>
      <c r="DN4" s="29"/>
      <c r="DO4" s="29"/>
      <c r="DP4" s="29"/>
      <c r="DQ4" s="29"/>
      <c r="DR4" s="29"/>
      <c r="DS4" s="29"/>
      <c r="DT4" s="29"/>
      <c r="DU4" s="29"/>
      <c r="DV4" s="29"/>
      <c r="DW4" s="29"/>
      <c r="DX4" s="29"/>
      <c r="DY4" s="29"/>
      <c r="DZ4" s="29"/>
      <c r="EA4" s="29"/>
      <c r="EB4" s="29"/>
      <c r="EC4" s="29"/>
      <c r="ED4" s="29"/>
      <c r="EE4" s="29"/>
    </row>
    <row r="5" spans="1:135" ht="15" customHeight="1" x14ac:dyDescent="0.25">
      <c r="A5" s="50"/>
      <c r="B5" s="317" t="s">
        <v>37</v>
      </c>
      <c r="C5" s="318">
        <v>6.7101385579999997</v>
      </c>
      <c r="D5" s="319">
        <v>19.006261039999998</v>
      </c>
      <c r="F5" s="226"/>
      <c r="G5" s="227"/>
    </row>
    <row r="6" spans="1:135" s="54" customFormat="1" ht="15" customHeight="1" x14ac:dyDescent="0.25">
      <c r="A6" s="50"/>
      <c r="B6" s="70" t="s">
        <v>38</v>
      </c>
      <c r="C6" s="110">
        <v>4.922648175</v>
      </c>
      <c r="D6" s="316">
        <v>11.097853799999999</v>
      </c>
      <c r="E6" s="29"/>
      <c r="F6" s="226"/>
      <c r="G6" s="227"/>
      <c r="H6" s="29"/>
      <c r="I6" s="29"/>
      <c r="J6" s="29"/>
      <c r="K6" s="29"/>
      <c r="L6" s="29"/>
      <c r="M6" s="29"/>
      <c r="N6" s="29"/>
      <c r="O6" s="29"/>
      <c r="P6" s="29"/>
      <c r="Q6" s="29"/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AU6" s="29"/>
      <c r="AV6" s="29"/>
      <c r="AW6" s="29"/>
      <c r="AX6" s="29"/>
      <c r="AY6" s="29"/>
      <c r="AZ6" s="29"/>
      <c r="BA6" s="29"/>
      <c r="BB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  <c r="CF6" s="29"/>
      <c r="CG6" s="29"/>
      <c r="CH6" s="29"/>
      <c r="CI6" s="29"/>
      <c r="CJ6" s="29"/>
      <c r="CK6" s="29"/>
      <c r="CL6" s="29"/>
      <c r="CM6" s="29"/>
      <c r="CN6" s="29"/>
      <c r="CO6" s="29"/>
      <c r="CP6" s="29"/>
      <c r="CQ6" s="29"/>
      <c r="CR6" s="29"/>
      <c r="CS6" s="29"/>
      <c r="CT6" s="29"/>
      <c r="CU6" s="29"/>
      <c r="CV6" s="29"/>
      <c r="CW6" s="29"/>
      <c r="CX6" s="29"/>
      <c r="CY6" s="29"/>
      <c r="CZ6" s="29"/>
      <c r="DA6" s="29"/>
      <c r="DB6" s="29"/>
      <c r="DC6" s="29"/>
      <c r="DD6" s="29"/>
      <c r="DE6" s="29"/>
      <c r="DF6" s="29"/>
      <c r="DG6" s="29"/>
      <c r="DH6" s="29"/>
      <c r="DI6" s="29"/>
      <c r="DJ6" s="29"/>
      <c r="DK6" s="29"/>
      <c r="DL6" s="29"/>
      <c r="DM6" s="29"/>
      <c r="DN6" s="29"/>
      <c r="DO6" s="29"/>
      <c r="DP6" s="29"/>
      <c r="DQ6" s="29"/>
      <c r="DR6" s="29"/>
      <c r="DS6" s="29"/>
      <c r="DT6" s="29"/>
      <c r="DU6" s="29"/>
      <c r="DV6" s="29"/>
      <c r="DW6" s="29"/>
      <c r="DX6" s="29"/>
      <c r="DY6" s="29"/>
      <c r="DZ6" s="29"/>
      <c r="EA6" s="29"/>
      <c r="EB6" s="29"/>
      <c r="EC6" s="29"/>
      <c r="ED6" s="29"/>
      <c r="EE6" s="29"/>
    </row>
    <row r="7" spans="1:135" ht="15" customHeight="1" x14ac:dyDescent="0.25">
      <c r="A7" s="50"/>
      <c r="B7" s="317" t="s">
        <v>39</v>
      </c>
      <c r="C7" s="318">
        <v>18.231590879999999</v>
      </c>
      <c r="D7" s="319">
        <v>2.1709571410000001</v>
      </c>
      <c r="F7" s="226"/>
      <c r="G7" s="227"/>
    </row>
    <row r="8" spans="1:135" s="54" customFormat="1" ht="15" customHeight="1" x14ac:dyDescent="0.25">
      <c r="A8" s="50"/>
      <c r="B8" s="70" t="s">
        <v>40</v>
      </c>
      <c r="C8" s="110">
        <v>13.88104457</v>
      </c>
      <c r="D8" s="316">
        <v>16.02075705</v>
      </c>
      <c r="E8" s="29"/>
      <c r="F8" s="226"/>
      <c r="G8" s="227"/>
      <c r="H8" s="29"/>
      <c r="I8" s="29"/>
      <c r="J8" s="29"/>
      <c r="K8" s="29"/>
      <c r="L8" s="29"/>
      <c r="M8" s="29"/>
      <c r="N8" s="29"/>
      <c r="O8" s="29"/>
      <c r="P8" s="29"/>
      <c r="Q8" s="29"/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AU8" s="29"/>
      <c r="AV8" s="29"/>
      <c r="AW8" s="29"/>
      <c r="AX8" s="29"/>
      <c r="AY8" s="29"/>
      <c r="AZ8" s="29"/>
      <c r="BA8" s="29"/>
      <c r="BB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  <c r="CF8" s="29"/>
      <c r="CG8" s="29"/>
      <c r="CH8" s="29"/>
      <c r="CI8" s="29"/>
      <c r="CJ8" s="29"/>
      <c r="CK8" s="29"/>
      <c r="CL8" s="29"/>
      <c r="CM8" s="29"/>
      <c r="CN8" s="29"/>
      <c r="CO8" s="29"/>
      <c r="CP8" s="29"/>
      <c r="CQ8" s="29"/>
      <c r="CR8" s="29"/>
      <c r="CS8" s="29"/>
      <c r="CT8" s="29"/>
      <c r="CU8" s="29"/>
      <c r="CV8" s="29"/>
      <c r="CW8" s="29"/>
      <c r="CX8" s="29"/>
      <c r="CY8" s="29"/>
      <c r="CZ8" s="29"/>
      <c r="DA8" s="29"/>
      <c r="DB8" s="29"/>
      <c r="DC8" s="29"/>
      <c r="DD8" s="29"/>
      <c r="DE8" s="29"/>
      <c r="DF8" s="29"/>
      <c r="DG8" s="29"/>
      <c r="DH8" s="29"/>
      <c r="DI8" s="29"/>
      <c r="DJ8" s="29"/>
      <c r="DK8" s="29"/>
      <c r="DL8" s="29"/>
      <c r="DM8" s="29"/>
      <c r="DN8" s="29"/>
      <c r="DO8" s="29"/>
      <c r="DP8" s="29"/>
      <c r="DQ8" s="29"/>
      <c r="DR8" s="29"/>
      <c r="DS8" s="29"/>
      <c r="DT8" s="29"/>
      <c r="DU8" s="29"/>
      <c r="DV8" s="29"/>
      <c r="DW8" s="29"/>
      <c r="DX8" s="29"/>
      <c r="DY8" s="29"/>
      <c r="DZ8" s="29"/>
      <c r="EA8" s="29"/>
      <c r="EB8" s="29"/>
      <c r="EC8" s="29"/>
      <c r="ED8" s="29"/>
      <c r="EE8" s="29"/>
    </row>
    <row r="9" spans="1:135" s="54" customFormat="1" ht="15" customHeight="1" x14ac:dyDescent="0.25">
      <c r="A9" s="50"/>
      <c r="B9" s="317" t="s">
        <v>55</v>
      </c>
      <c r="C9" s="318">
        <v>21.88462037</v>
      </c>
      <c r="D9" s="319">
        <v>13.378748460000001</v>
      </c>
      <c r="E9" s="29"/>
      <c r="F9" s="226"/>
      <c r="G9" s="227"/>
      <c r="H9" s="29"/>
      <c r="I9" s="29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29"/>
      <c r="W9" s="29"/>
      <c r="X9" s="29"/>
      <c r="Y9" s="29"/>
      <c r="Z9" s="29"/>
      <c r="AA9" s="29"/>
      <c r="AB9" s="29"/>
      <c r="AC9" s="29"/>
      <c r="AD9" s="29"/>
      <c r="AE9" s="29"/>
      <c r="AF9" s="29"/>
      <c r="AG9" s="29"/>
      <c r="AH9" s="29"/>
      <c r="AI9" s="29"/>
      <c r="AJ9" s="29"/>
      <c r="AK9" s="29"/>
      <c r="AL9" s="29"/>
      <c r="AM9" s="29"/>
      <c r="AN9" s="29"/>
      <c r="AO9" s="29"/>
      <c r="AP9" s="29"/>
      <c r="AQ9" s="29"/>
      <c r="AR9" s="29"/>
      <c r="AS9" s="29"/>
      <c r="AT9" s="29"/>
      <c r="AU9" s="29"/>
      <c r="AV9" s="29"/>
      <c r="AW9" s="29"/>
      <c r="AX9" s="29"/>
      <c r="AY9" s="29"/>
      <c r="AZ9" s="29"/>
      <c r="BA9" s="29"/>
      <c r="BB9" s="29"/>
      <c r="BC9" s="29"/>
      <c r="BD9" s="29"/>
      <c r="BE9" s="29"/>
      <c r="BF9" s="29"/>
      <c r="BG9" s="29"/>
      <c r="BH9" s="29"/>
      <c r="BI9" s="29"/>
      <c r="BJ9" s="29"/>
      <c r="BK9" s="29"/>
      <c r="BL9" s="29"/>
      <c r="BM9" s="29"/>
      <c r="BN9" s="29"/>
      <c r="BO9" s="29"/>
      <c r="BP9" s="29"/>
      <c r="BQ9" s="29"/>
      <c r="BR9" s="29"/>
      <c r="BS9" s="29"/>
      <c r="BT9" s="29"/>
      <c r="BU9" s="29"/>
      <c r="BV9" s="29"/>
      <c r="BW9" s="29"/>
      <c r="BX9" s="29"/>
      <c r="BY9" s="29"/>
      <c r="BZ9" s="29"/>
      <c r="CA9" s="29"/>
      <c r="CB9" s="29"/>
      <c r="CC9" s="29"/>
      <c r="CD9" s="29"/>
      <c r="CE9" s="29"/>
      <c r="CF9" s="29"/>
      <c r="CG9" s="29"/>
      <c r="CH9" s="29"/>
      <c r="CI9" s="29"/>
      <c r="CJ9" s="29"/>
      <c r="CK9" s="29"/>
      <c r="CL9" s="29"/>
      <c r="CM9" s="29"/>
      <c r="CN9" s="29"/>
      <c r="CO9" s="29"/>
      <c r="CP9" s="29"/>
      <c r="CQ9" s="29"/>
      <c r="CR9" s="29"/>
      <c r="CS9" s="29"/>
      <c r="CT9" s="29"/>
      <c r="CU9" s="29"/>
      <c r="CV9" s="29"/>
      <c r="CW9" s="29"/>
      <c r="CX9" s="29"/>
      <c r="CY9" s="29"/>
      <c r="CZ9" s="29"/>
      <c r="DA9" s="29"/>
      <c r="DB9" s="29"/>
      <c r="DC9" s="29"/>
      <c r="DD9" s="29"/>
      <c r="DE9" s="29"/>
      <c r="DF9" s="29"/>
      <c r="DG9" s="29"/>
      <c r="DH9" s="29"/>
      <c r="DI9" s="29"/>
      <c r="DJ9" s="29"/>
      <c r="DK9" s="29"/>
      <c r="DL9" s="29"/>
      <c r="DM9" s="29"/>
      <c r="DN9" s="29"/>
      <c r="DO9" s="29"/>
      <c r="DP9" s="29"/>
      <c r="DQ9" s="29"/>
      <c r="DR9" s="29"/>
      <c r="DS9" s="29"/>
      <c r="DT9" s="29"/>
      <c r="DU9" s="29"/>
      <c r="DV9" s="29"/>
      <c r="DW9" s="29"/>
      <c r="DX9" s="29"/>
      <c r="DY9" s="29"/>
      <c r="DZ9" s="29"/>
      <c r="EA9" s="29"/>
      <c r="EB9" s="29"/>
      <c r="EC9" s="29"/>
      <c r="ED9" s="29"/>
      <c r="EE9" s="29"/>
    </row>
    <row r="10" spans="1:135" ht="15" customHeight="1" x14ac:dyDescent="0.25">
      <c r="A10" s="50"/>
      <c r="B10" s="70" t="s">
        <v>41</v>
      </c>
      <c r="C10" s="110">
        <v>4.5740414620000003</v>
      </c>
      <c r="D10" s="316">
        <v>11.455187199999999</v>
      </c>
      <c r="F10" s="226"/>
      <c r="G10" s="227"/>
    </row>
    <row r="11" spans="1:135" s="54" customFormat="1" ht="15" customHeight="1" x14ac:dyDescent="0.25">
      <c r="A11" s="50"/>
      <c r="B11" s="317" t="s">
        <v>42</v>
      </c>
      <c r="C11" s="318">
        <v>6.5406040240000003</v>
      </c>
      <c r="D11" s="319">
        <v>3.3893806190000002</v>
      </c>
      <c r="E11" s="29"/>
      <c r="F11" s="226"/>
      <c r="G11" s="227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29"/>
      <c r="W11" s="29"/>
      <c r="X11" s="29"/>
      <c r="Y11" s="29"/>
      <c r="Z11" s="29"/>
      <c r="AA11" s="29"/>
      <c r="AB11" s="29"/>
      <c r="AC11" s="29"/>
      <c r="AD11" s="29"/>
      <c r="AE11" s="29"/>
      <c r="AF11" s="29"/>
      <c r="AG11" s="29"/>
      <c r="AH11" s="29"/>
      <c r="AI11" s="29"/>
      <c r="AJ11" s="29"/>
      <c r="AK11" s="29"/>
      <c r="AL11" s="29"/>
      <c r="AM11" s="29"/>
      <c r="AN11" s="29"/>
      <c r="AO11" s="29"/>
      <c r="AP11" s="29"/>
      <c r="AQ11" s="29"/>
      <c r="AR11" s="29"/>
      <c r="AS11" s="29"/>
      <c r="AT11" s="29"/>
      <c r="AU11" s="29"/>
      <c r="AV11" s="29"/>
      <c r="AW11" s="29"/>
      <c r="AX11" s="29"/>
      <c r="AY11" s="29"/>
      <c r="AZ11" s="29"/>
      <c r="BA11" s="29"/>
      <c r="BB11" s="29"/>
      <c r="BC11" s="29"/>
      <c r="BD11" s="29"/>
      <c r="BE11" s="29"/>
      <c r="BF11" s="29"/>
      <c r="BG11" s="29"/>
      <c r="BH11" s="29"/>
      <c r="BI11" s="29"/>
      <c r="BJ11" s="29"/>
      <c r="BK11" s="29"/>
      <c r="BL11" s="29"/>
      <c r="BM11" s="29"/>
      <c r="BN11" s="29"/>
      <c r="BO11" s="29"/>
      <c r="BP11" s="29"/>
      <c r="BQ11" s="29"/>
      <c r="BR11" s="29"/>
      <c r="BS11" s="29"/>
      <c r="BT11" s="29"/>
      <c r="BU11" s="29"/>
      <c r="BV11" s="29"/>
      <c r="BW11" s="29"/>
      <c r="BX11" s="29"/>
      <c r="BY11" s="29"/>
      <c r="BZ11" s="29"/>
      <c r="CA11" s="29"/>
      <c r="CB11" s="29"/>
      <c r="CC11" s="29"/>
      <c r="CD11" s="29"/>
      <c r="CE11" s="29"/>
      <c r="CF11" s="29"/>
      <c r="CG11" s="29"/>
      <c r="CH11" s="29"/>
      <c r="CI11" s="29"/>
      <c r="CJ11" s="29"/>
      <c r="CK11" s="29"/>
      <c r="CL11" s="29"/>
      <c r="CM11" s="29"/>
      <c r="CN11" s="29"/>
      <c r="CO11" s="29"/>
      <c r="CP11" s="29"/>
      <c r="CQ11" s="29"/>
      <c r="CR11" s="29"/>
      <c r="CS11" s="29"/>
      <c r="CT11" s="29"/>
      <c r="CU11" s="29"/>
      <c r="CV11" s="29"/>
      <c r="CW11" s="29"/>
      <c r="CX11" s="29"/>
      <c r="CY11" s="29"/>
      <c r="CZ11" s="29"/>
      <c r="DA11" s="29"/>
      <c r="DB11" s="29"/>
      <c r="DC11" s="29"/>
      <c r="DD11" s="29"/>
      <c r="DE11" s="29"/>
      <c r="DF11" s="29"/>
      <c r="DG11" s="29"/>
      <c r="DH11" s="29"/>
      <c r="DI11" s="29"/>
      <c r="DJ11" s="29"/>
      <c r="DK11" s="29"/>
      <c r="DL11" s="29"/>
      <c r="DM11" s="29"/>
      <c r="DN11" s="29"/>
      <c r="DO11" s="29"/>
      <c r="DP11" s="29"/>
      <c r="DQ11" s="29"/>
      <c r="DR11" s="29"/>
      <c r="DS11" s="29"/>
      <c r="DT11" s="29"/>
      <c r="DU11" s="29"/>
      <c r="DV11" s="29"/>
      <c r="DW11" s="29"/>
      <c r="DX11" s="29"/>
      <c r="DY11" s="29"/>
      <c r="DZ11" s="29"/>
      <c r="EA11" s="29"/>
      <c r="EB11" s="29"/>
      <c r="EC11" s="29"/>
      <c r="ED11" s="29"/>
      <c r="EE11" s="29"/>
    </row>
    <row r="12" spans="1:135" ht="15" customHeight="1" x14ac:dyDescent="0.25">
      <c r="A12" s="50"/>
      <c r="B12" s="70" t="s">
        <v>43</v>
      </c>
      <c r="C12" s="110">
        <v>6.8991180669999999</v>
      </c>
      <c r="D12" s="316">
        <v>11.768885790000001</v>
      </c>
      <c r="F12" s="226"/>
      <c r="G12" s="227"/>
    </row>
    <row r="13" spans="1:135" s="54" customFormat="1" ht="15" customHeight="1" x14ac:dyDescent="0.25">
      <c r="A13" s="50"/>
      <c r="B13" s="317" t="s">
        <v>27</v>
      </c>
      <c r="C13" s="318">
        <v>2.9034229620000001</v>
      </c>
      <c r="D13" s="319">
        <v>12.8296691</v>
      </c>
      <c r="E13" s="29"/>
      <c r="F13" s="226"/>
      <c r="G13" s="227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  <c r="AH13" s="29"/>
      <c r="AI13" s="29"/>
      <c r="AJ13" s="29"/>
      <c r="AK13" s="29"/>
      <c r="AL13" s="29"/>
      <c r="AM13" s="29"/>
      <c r="AN13" s="29"/>
      <c r="AO13" s="29"/>
      <c r="AP13" s="29"/>
      <c r="AQ13" s="29"/>
      <c r="AR13" s="29"/>
      <c r="AS13" s="29"/>
      <c r="AT13" s="29"/>
      <c r="AU13" s="29"/>
      <c r="AV13" s="29"/>
      <c r="AW13" s="29"/>
      <c r="AX13" s="29"/>
      <c r="AY13" s="29"/>
      <c r="AZ13" s="29"/>
      <c r="BA13" s="29"/>
      <c r="BB13" s="29"/>
      <c r="BC13" s="29"/>
      <c r="BD13" s="29"/>
      <c r="BE13" s="29"/>
      <c r="BF13" s="29"/>
      <c r="BG13" s="29"/>
      <c r="BH13" s="29"/>
      <c r="BI13" s="29"/>
      <c r="BJ13" s="29"/>
      <c r="BK13" s="29"/>
      <c r="BL13" s="29"/>
      <c r="BM13" s="29"/>
      <c r="BN13" s="29"/>
      <c r="BO13" s="29"/>
      <c r="BP13" s="29"/>
      <c r="BQ13" s="29"/>
      <c r="BR13" s="29"/>
      <c r="BS13" s="29"/>
      <c r="BT13" s="29"/>
      <c r="BU13" s="29"/>
      <c r="BV13" s="29"/>
      <c r="BW13" s="29"/>
      <c r="BX13" s="29"/>
      <c r="BY13" s="29"/>
      <c r="BZ13" s="29"/>
      <c r="CA13" s="29"/>
      <c r="CB13" s="29"/>
      <c r="CC13" s="29"/>
      <c r="CD13" s="29"/>
      <c r="CE13" s="29"/>
      <c r="CF13" s="29"/>
      <c r="CG13" s="29"/>
      <c r="CH13" s="29"/>
      <c r="CI13" s="29"/>
      <c r="CJ13" s="29"/>
      <c r="CK13" s="29"/>
      <c r="CL13" s="29"/>
      <c r="CM13" s="29"/>
      <c r="CN13" s="29"/>
      <c r="CO13" s="29"/>
      <c r="CP13" s="29"/>
      <c r="CQ13" s="29"/>
      <c r="CR13" s="29"/>
      <c r="CS13" s="29"/>
      <c r="CT13" s="29"/>
      <c r="CU13" s="29"/>
      <c r="CV13" s="29"/>
      <c r="CW13" s="29"/>
      <c r="CX13" s="29"/>
      <c r="CY13" s="29"/>
      <c r="CZ13" s="29"/>
      <c r="DA13" s="29"/>
      <c r="DB13" s="29"/>
      <c r="DC13" s="29"/>
      <c r="DD13" s="29"/>
      <c r="DE13" s="29"/>
      <c r="DF13" s="29"/>
      <c r="DG13" s="29"/>
      <c r="DH13" s="29"/>
      <c r="DI13" s="29"/>
      <c r="DJ13" s="29"/>
      <c r="DK13" s="29"/>
      <c r="DL13" s="29"/>
      <c r="DM13" s="29"/>
      <c r="DN13" s="29"/>
      <c r="DO13" s="29"/>
      <c r="DP13" s="29"/>
      <c r="DQ13" s="29"/>
      <c r="DR13" s="29"/>
      <c r="DS13" s="29"/>
      <c r="DT13" s="29"/>
      <c r="DU13" s="29"/>
      <c r="DV13" s="29"/>
      <c r="DW13" s="29"/>
      <c r="DX13" s="29"/>
      <c r="DY13" s="29"/>
      <c r="DZ13" s="29"/>
      <c r="EA13" s="29"/>
      <c r="EB13" s="29"/>
      <c r="EC13" s="29"/>
      <c r="ED13" s="29"/>
      <c r="EE13" s="29"/>
    </row>
    <row r="14" spans="1:135" ht="15" customHeight="1" x14ac:dyDescent="0.25">
      <c r="A14" s="50"/>
      <c r="B14" s="70" t="s">
        <v>44</v>
      </c>
      <c r="C14" s="110">
        <v>15.227331039999999</v>
      </c>
      <c r="D14" s="316">
        <v>14.734062700000001</v>
      </c>
      <c r="F14" s="226"/>
      <c r="G14" s="227"/>
    </row>
    <row r="15" spans="1:135" s="54" customFormat="1" ht="15" customHeight="1" x14ac:dyDescent="0.25">
      <c r="A15" s="50"/>
      <c r="B15" s="317" t="s">
        <v>45</v>
      </c>
      <c r="C15" s="318">
        <v>5.3343957550000001</v>
      </c>
      <c r="D15" s="319">
        <v>6.2206704730000002</v>
      </c>
      <c r="E15" s="29"/>
      <c r="F15" s="226"/>
      <c r="G15" s="227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  <c r="BU15" s="29"/>
      <c r="BV15" s="29"/>
      <c r="BW15" s="29"/>
      <c r="BX15" s="29"/>
      <c r="BY15" s="29"/>
      <c r="BZ15" s="29"/>
      <c r="CA15" s="29"/>
      <c r="CB15" s="29"/>
      <c r="CC15" s="29"/>
      <c r="CD15" s="29"/>
      <c r="CE15" s="29"/>
      <c r="CF15" s="29"/>
      <c r="CG15" s="29"/>
      <c r="CH15" s="29"/>
      <c r="CI15" s="29"/>
      <c r="CJ15" s="29"/>
      <c r="CK15" s="29"/>
      <c r="CL15" s="29"/>
      <c r="CM15" s="29"/>
      <c r="CN15" s="29"/>
      <c r="CO15" s="29"/>
      <c r="CP15" s="29"/>
      <c r="CQ15" s="29"/>
      <c r="CR15" s="29"/>
      <c r="CS15" s="29"/>
      <c r="CT15" s="29"/>
      <c r="CU15" s="29"/>
      <c r="CV15" s="29"/>
      <c r="CW15" s="29"/>
      <c r="CX15" s="29"/>
      <c r="CY15" s="29"/>
      <c r="CZ15" s="29"/>
      <c r="DA15" s="29"/>
      <c r="DB15" s="29"/>
      <c r="DC15" s="29"/>
      <c r="DD15" s="29"/>
      <c r="DE15" s="29"/>
      <c r="DF15" s="29"/>
      <c r="DG15" s="29"/>
      <c r="DH15" s="29"/>
      <c r="DI15" s="29"/>
      <c r="DJ15" s="29"/>
      <c r="DK15" s="29"/>
      <c r="DL15" s="29"/>
      <c r="DM15" s="29"/>
      <c r="DN15" s="29"/>
      <c r="DO15" s="29"/>
      <c r="DP15" s="29"/>
      <c r="DQ15" s="29"/>
      <c r="DR15" s="29"/>
      <c r="DS15" s="29"/>
      <c r="DT15" s="29"/>
      <c r="DU15" s="29"/>
      <c r="DV15" s="29"/>
      <c r="DW15" s="29"/>
      <c r="DX15" s="29"/>
      <c r="DY15" s="29"/>
      <c r="DZ15" s="29"/>
      <c r="EA15" s="29"/>
      <c r="EB15" s="29"/>
      <c r="EC15" s="29"/>
      <c r="ED15" s="29"/>
      <c r="EE15" s="29"/>
    </row>
    <row r="16" spans="1:135" ht="15" customHeight="1" x14ac:dyDescent="0.25">
      <c r="A16" s="50"/>
      <c r="B16" s="70" t="s">
        <v>28</v>
      </c>
      <c r="C16" s="110">
        <v>3.3967810919999999</v>
      </c>
      <c r="D16" s="316">
        <v>12.161954400000001</v>
      </c>
      <c r="F16" s="226"/>
      <c r="G16" s="227"/>
    </row>
    <row r="17" spans="1:135" s="54" customFormat="1" ht="15" customHeight="1" x14ac:dyDescent="0.25">
      <c r="A17" s="50"/>
      <c r="B17" s="317" t="s">
        <v>46</v>
      </c>
      <c r="C17" s="318">
        <v>8.3614155950000004</v>
      </c>
      <c r="D17" s="319">
        <v>10.9356615</v>
      </c>
      <c r="E17" s="29"/>
      <c r="F17" s="226"/>
      <c r="G17" s="227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29"/>
      <c r="W17" s="29"/>
      <c r="X17" s="29"/>
      <c r="Y17" s="29"/>
      <c r="Z17" s="29"/>
      <c r="AA17" s="29"/>
      <c r="AB17" s="29"/>
      <c r="AC17" s="29"/>
      <c r="AD17" s="29"/>
      <c r="AE17" s="29"/>
      <c r="AF17" s="29"/>
      <c r="AG17" s="29"/>
      <c r="AH17" s="29"/>
      <c r="AI17" s="29"/>
      <c r="AJ17" s="29"/>
      <c r="AK17" s="29"/>
      <c r="AL17" s="29"/>
      <c r="AM17" s="29"/>
      <c r="AN17" s="29"/>
      <c r="AO17" s="29"/>
      <c r="AP17" s="29"/>
      <c r="AQ17" s="29"/>
      <c r="AR17" s="29"/>
      <c r="AS17" s="29"/>
      <c r="AT17" s="29"/>
      <c r="AU17" s="29"/>
      <c r="AV17" s="29"/>
      <c r="AW17" s="29"/>
      <c r="AX17" s="29"/>
      <c r="AY17" s="29"/>
      <c r="AZ17" s="29"/>
      <c r="BA17" s="29"/>
      <c r="BB17" s="29"/>
      <c r="BC17" s="29"/>
      <c r="BD17" s="29"/>
      <c r="BE17" s="29"/>
      <c r="BF17" s="29"/>
      <c r="BG17" s="29"/>
      <c r="BH17" s="29"/>
      <c r="BI17" s="29"/>
      <c r="BJ17" s="29"/>
      <c r="BK17" s="29"/>
      <c r="BL17" s="29"/>
      <c r="BM17" s="29"/>
      <c r="BN17" s="29"/>
      <c r="BO17" s="29"/>
      <c r="BP17" s="29"/>
      <c r="BQ17" s="29"/>
      <c r="BR17" s="29"/>
      <c r="BS17" s="29"/>
      <c r="BT17" s="29"/>
      <c r="BU17" s="29"/>
      <c r="BV17" s="29"/>
      <c r="BW17" s="29"/>
      <c r="BX17" s="29"/>
      <c r="BY17" s="29"/>
      <c r="BZ17" s="29"/>
      <c r="CA17" s="29"/>
      <c r="CB17" s="29"/>
      <c r="CC17" s="29"/>
      <c r="CD17" s="29"/>
      <c r="CE17" s="29"/>
      <c r="CF17" s="29"/>
      <c r="CG17" s="29"/>
      <c r="CH17" s="29"/>
      <c r="CI17" s="29"/>
      <c r="CJ17" s="29"/>
      <c r="CK17" s="29"/>
      <c r="CL17" s="29"/>
      <c r="CM17" s="29"/>
      <c r="CN17" s="29"/>
      <c r="CO17" s="29"/>
      <c r="CP17" s="29"/>
      <c r="CQ17" s="29"/>
      <c r="CR17" s="29"/>
      <c r="CS17" s="29"/>
      <c r="CT17" s="29"/>
      <c r="CU17" s="29"/>
      <c r="CV17" s="29"/>
      <c r="CW17" s="29"/>
      <c r="CX17" s="29"/>
      <c r="CY17" s="29"/>
      <c r="CZ17" s="29"/>
      <c r="DA17" s="29"/>
      <c r="DB17" s="29"/>
      <c r="DC17" s="29"/>
      <c r="DD17" s="29"/>
      <c r="DE17" s="29"/>
      <c r="DF17" s="29"/>
      <c r="DG17" s="29"/>
      <c r="DH17" s="29"/>
      <c r="DI17" s="29"/>
      <c r="DJ17" s="29"/>
      <c r="DK17" s="29"/>
      <c r="DL17" s="29"/>
      <c r="DM17" s="29"/>
      <c r="DN17" s="29"/>
      <c r="DO17" s="29"/>
      <c r="DP17" s="29"/>
      <c r="DQ17" s="29"/>
      <c r="DR17" s="29"/>
      <c r="DS17" s="29"/>
      <c r="DT17" s="29"/>
      <c r="DU17" s="29"/>
      <c r="DV17" s="29"/>
      <c r="DW17" s="29"/>
      <c r="DX17" s="29"/>
      <c r="DY17" s="29"/>
      <c r="DZ17" s="29"/>
      <c r="EA17" s="29"/>
      <c r="EB17" s="29"/>
      <c r="EC17" s="29"/>
      <c r="ED17" s="29"/>
      <c r="EE17" s="29"/>
    </row>
    <row r="18" spans="1:135" ht="15" customHeight="1" x14ac:dyDescent="0.25">
      <c r="A18" s="50"/>
      <c r="B18" s="70" t="s">
        <v>56</v>
      </c>
      <c r="C18" s="110">
        <v>5.9597657609999999</v>
      </c>
      <c r="D18" s="316">
        <v>12.071656989999999</v>
      </c>
      <c r="F18" s="226"/>
      <c r="G18" s="227"/>
    </row>
    <row r="19" spans="1:135" s="54" customFormat="1" ht="15" customHeight="1" x14ac:dyDescent="0.25">
      <c r="A19" s="50"/>
      <c r="B19" s="317" t="s">
        <v>47</v>
      </c>
      <c r="C19" s="318">
        <v>6.5502045510000002</v>
      </c>
      <c r="D19" s="319">
        <v>5.182162655</v>
      </c>
      <c r="E19" s="29"/>
      <c r="F19" s="226"/>
      <c r="G19" s="227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29"/>
      <c r="W19" s="29"/>
      <c r="X19" s="29"/>
      <c r="Y19" s="29"/>
      <c r="Z19" s="29"/>
      <c r="AA19" s="29"/>
      <c r="AB19" s="29"/>
      <c r="AC19" s="29"/>
      <c r="AD19" s="29"/>
      <c r="AE19" s="29"/>
      <c r="AF19" s="29"/>
      <c r="AG19" s="29"/>
      <c r="AH19" s="29"/>
      <c r="AI19" s="29"/>
      <c r="AJ19" s="29"/>
      <c r="AK19" s="29"/>
      <c r="AL19" s="29"/>
      <c r="AM19" s="29"/>
      <c r="AN19" s="29"/>
      <c r="AO19" s="29"/>
      <c r="AP19" s="29"/>
      <c r="AQ19" s="29"/>
      <c r="AR19" s="29"/>
      <c r="AS19" s="29"/>
      <c r="AT19" s="29"/>
      <c r="AU19" s="29"/>
      <c r="AV19" s="29"/>
      <c r="AW19" s="29"/>
      <c r="AX19" s="29"/>
      <c r="AY19" s="29"/>
      <c r="AZ19" s="29"/>
      <c r="BA19" s="29"/>
      <c r="BB19" s="29"/>
      <c r="BC19" s="29"/>
      <c r="BD19" s="29"/>
      <c r="BE19" s="29"/>
      <c r="BF19" s="29"/>
      <c r="BG19" s="29"/>
      <c r="BH19" s="29"/>
      <c r="BI19" s="29"/>
      <c r="BJ19" s="29"/>
      <c r="BK19" s="29"/>
      <c r="BL19" s="29"/>
      <c r="BM19" s="29"/>
      <c r="BN19" s="29"/>
      <c r="BO19" s="29"/>
      <c r="BP19" s="29"/>
      <c r="BQ19" s="29"/>
      <c r="BR19" s="29"/>
      <c r="BS19" s="29"/>
      <c r="BT19" s="29"/>
      <c r="BU19" s="29"/>
      <c r="BV19" s="29"/>
      <c r="BW19" s="29"/>
      <c r="BX19" s="29"/>
      <c r="BY19" s="29"/>
      <c r="BZ19" s="29"/>
      <c r="CA19" s="29"/>
      <c r="CB19" s="29"/>
      <c r="CC19" s="29"/>
      <c r="CD19" s="29"/>
      <c r="CE19" s="29"/>
      <c r="CF19" s="29"/>
      <c r="CG19" s="29"/>
      <c r="CH19" s="29"/>
      <c r="CI19" s="29"/>
      <c r="CJ19" s="29"/>
      <c r="CK19" s="29"/>
      <c r="CL19" s="29"/>
      <c r="CM19" s="29"/>
      <c r="CN19" s="29"/>
      <c r="CO19" s="29"/>
      <c r="CP19" s="29"/>
      <c r="CQ19" s="29"/>
      <c r="CR19" s="29"/>
      <c r="CS19" s="29"/>
      <c r="CT19" s="29"/>
      <c r="CU19" s="29"/>
      <c r="CV19" s="29"/>
      <c r="CW19" s="29"/>
      <c r="CX19" s="29"/>
      <c r="CY19" s="29"/>
      <c r="CZ19" s="29"/>
      <c r="DA19" s="29"/>
      <c r="DB19" s="29"/>
      <c r="DC19" s="29"/>
      <c r="DD19" s="29"/>
      <c r="DE19" s="29"/>
      <c r="DF19" s="29"/>
      <c r="DG19" s="29"/>
      <c r="DH19" s="29"/>
      <c r="DI19" s="29"/>
      <c r="DJ19" s="29"/>
      <c r="DK19" s="29"/>
      <c r="DL19" s="29"/>
      <c r="DM19" s="29"/>
      <c r="DN19" s="29"/>
      <c r="DO19" s="29"/>
      <c r="DP19" s="29"/>
      <c r="DQ19" s="29"/>
      <c r="DR19" s="29"/>
      <c r="DS19" s="29"/>
      <c r="DT19" s="29"/>
      <c r="DU19" s="29"/>
      <c r="DV19" s="29"/>
      <c r="DW19" s="29"/>
      <c r="DX19" s="29"/>
      <c r="DY19" s="29"/>
      <c r="DZ19" s="29"/>
      <c r="EA19" s="29"/>
      <c r="EB19" s="29"/>
      <c r="EC19" s="29"/>
      <c r="ED19" s="29"/>
      <c r="EE19" s="29"/>
    </row>
    <row r="20" spans="1:135" ht="15" customHeight="1" x14ac:dyDescent="0.25">
      <c r="A20" s="50"/>
      <c r="B20" s="70" t="s">
        <v>48</v>
      </c>
      <c r="C20" s="110">
        <v>16.844640429999998</v>
      </c>
      <c r="D20" s="316">
        <v>16.938410309999998</v>
      </c>
      <c r="F20" s="226"/>
      <c r="G20" s="227"/>
    </row>
    <row r="21" spans="1:135" s="54" customFormat="1" ht="15" customHeight="1" x14ac:dyDescent="0.25">
      <c r="A21" s="50"/>
      <c r="B21" s="317" t="s">
        <v>49</v>
      </c>
      <c r="C21" s="318">
        <v>5.1030544190000002</v>
      </c>
      <c r="D21" s="319">
        <v>9.9519389349999994</v>
      </c>
      <c r="E21" s="29"/>
      <c r="F21" s="226"/>
      <c r="G21" s="227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29"/>
      <c r="W21" s="29"/>
      <c r="X21" s="29"/>
      <c r="Y21" s="29"/>
      <c r="Z21" s="29"/>
      <c r="AA21" s="29"/>
      <c r="AB21" s="29"/>
      <c r="AC21" s="29"/>
      <c r="AD21" s="29"/>
      <c r="AE21" s="29"/>
      <c r="AF21" s="29"/>
      <c r="AG21" s="29"/>
      <c r="AH21" s="29"/>
      <c r="AI21" s="29"/>
      <c r="AJ21" s="29"/>
      <c r="AK21" s="29"/>
      <c r="AL21" s="29"/>
      <c r="AM21" s="29"/>
      <c r="AN21" s="29"/>
      <c r="AO21" s="29"/>
      <c r="AP21" s="29"/>
      <c r="AQ21" s="29"/>
      <c r="AR21" s="29"/>
      <c r="AS21" s="29"/>
      <c r="AT21" s="29"/>
      <c r="AU21" s="29"/>
      <c r="AV21" s="29"/>
      <c r="AW21" s="29"/>
      <c r="AX21" s="29"/>
      <c r="AY21" s="29"/>
      <c r="AZ21" s="29"/>
      <c r="BA21" s="29"/>
      <c r="BB21" s="29"/>
      <c r="BC21" s="29"/>
      <c r="BD21" s="29"/>
      <c r="BE21" s="29"/>
      <c r="BF21" s="29"/>
      <c r="BG21" s="29"/>
      <c r="BH21" s="29"/>
      <c r="BI21" s="29"/>
      <c r="BJ21" s="29"/>
      <c r="BK21" s="29"/>
      <c r="BL21" s="29"/>
      <c r="BM21" s="29"/>
      <c r="BN21" s="29"/>
      <c r="BO21" s="29"/>
      <c r="BP21" s="29"/>
      <c r="BQ21" s="29"/>
      <c r="BR21" s="29"/>
      <c r="BS21" s="29"/>
      <c r="BT21" s="29"/>
      <c r="BU21" s="29"/>
      <c r="BV21" s="29"/>
      <c r="BW21" s="29"/>
      <c r="BX21" s="29"/>
      <c r="BY21" s="29"/>
      <c r="BZ21" s="29"/>
      <c r="CA21" s="29"/>
      <c r="CB21" s="29"/>
      <c r="CC21" s="29"/>
      <c r="CD21" s="29"/>
      <c r="CE21" s="29"/>
      <c r="CF21" s="29"/>
      <c r="CG21" s="29"/>
      <c r="CH21" s="29"/>
      <c r="CI21" s="29"/>
      <c r="CJ21" s="29"/>
      <c r="CK21" s="29"/>
      <c r="CL21" s="29"/>
      <c r="CM21" s="29"/>
      <c r="CN21" s="29"/>
      <c r="CO21" s="29"/>
      <c r="CP21" s="29"/>
      <c r="CQ21" s="29"/>
      <c r="CR21" s="29"/>
      <c r="CS21" s="29"/>
      <c r="CT21" s="29"/>
      <c r="CU21" s="29"/>
      <c r="CV21" s="29"/>
      <c r="CW21" s="29"/>
      <c r="CX21" s="29"/>
      <c r="CY21" s="29"/>
      <c r="CZ21" s="29"/>
      <c r="DA21" s="29"/>
      <c r="DB21" s="29"/>
      <c r="DC21" s="29"/>
      <c r="DD21" s="29"/>
      <c r="DE21" s="29"/>
      <c r="DF21" s="29"/>
      <c r="DG21" s="29"/>
      <c r="DH21" s="29"/>
      <c r="DI21" s="29"/>
      <c r="DJ21" s="29"/>
      <c r="DK21" s="29"/>
      <c r="DL21" s="29"/>
      <c r="DM21" s="29"/>
      <c r="DN21" s="29"/>
      <c r="DO21" s="29"/>
      <c r="DP21" s="29"/>
      <c r="DQ21" s="29"/>
      <c r="DR21" s="29"/>
      <c r="DS21" s="29"/>
      <c r="DT21" s="29"/>
      <c r="DU21" s="29"/>
      <c r="DV21" s="29"/>
      <c r="DW21" s="29"/>
      <c r="DX21" s="29"/>
      <c r="DY21" s="29"/>
      <c r="DZ21" s="29"/>
      <c r="EA21" s="29"/>
      <c r="EB21" s="29"/>
      <c r="EC21" s="29"/>
      <c r="ED21" s="29"/>
      <c r="EE21" s="29"/>
    </row>
    <row r="22" spans="1:135" ht="15" customHeight="1" x14ac:dyDescent="0.25">
      <c r="A22" s="50"/>
      <c r="B22" s="70" t="s">
        <v>50</v>
      </c>
      <c r="C22" s="110">
        <v>19.18283607</v>
      </c>
      <c r="D22" s="316">
        <v>13.176024659999999</v>
      </c>
      <c r="E22" s="50"/>
      <c r="F22" s="226"/>
      <c r="G22" s="227"/>
    </row>
    <row r="23" spans="1:135" s="54" customFormat="1" ht="15" customHeight="1" x14ac:dyDescent="0.25">
      <c r="A23" s="50"/>
      <c r="B23" s="317" t="s">
        <v>51</v>
      </c>
      <c r="C23" s="318">
        <v>20.65033455</v>
      </c>
      <c r="D23" s="319">
        <v>4.3146430970000003</v>
      </c>
      <c r="E23" s="29"/>
      <c r="F23" s="226"/>
      <c r="G23" s="227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29"/>
      <c r="AO23" s="29"/>
      <c r="AP23" s="29"/>
      <c r="AQ23" s="29"/>
      <c r="AR23" s="29"/>
      <c r="AS23" s="29"/>
      <c r="AT23" s="29"/>
      <c r="AU23" s="29"/>
      <c r="AV23" s="29"/>
      <c r="AW23" s="29"/>
      <c r="AX23" s="29"/>
      <c r="AY23" s="29"/>
      <c r="AZ23" s="29"/>
      <c r="BA23" s="29"/>
      <c r="BB23" s="29"/>
      <c r="BC23" s="29"/>
      <c r="BD23" s="29"/>
      <c r="BE23" s="29"/>
      <c r="BF23" s="29"/>
      <c r="BG23" s="29"/>
      <c r="BH23" s="29"/>
      <c r="BI23" s="29"/>
      <c r="BJ23" s="29"/>
      <c r="BK23" s="29"/>
      <c r="BL23" s="29"/>
      <c r="BM23" s="29"/>
      <c r="BN23" s="29"/>
      <c r="BO23" s="29"/>
      <c r="BP23" s="29"/>
      <c r="BQ23" s="29"/>
      <c r="BR23" s="29"/>
      <c r="BS23" s="29"/>
      <c r="BT23" s="29"/>
      <c r="BU23" s="29"/>
      <c r="BV23" s="29"/>
      <c r="BW23" s="29"/>
      <c r="BX23" s="29"/>
      <c r="BY23" s="29"/>
      <c r="BZ23" s="29"/>
      <c r="CA23" s="29"/>
      <c r="CB23" s="29"/>
      <c r="CC23" s="29"/>
      <c r="CD23" s="29"/>
      <c r="CE23" s="29"/>
      <c r="CF23" s="29"/>
      <c r="CG23" s="29"/>
      <c r="CH23" s="29"/>
      <c r="CI23" s="29"/>
      <c r="CJ23" s="29"/>
      <c r="CK23" s="29"/>
      <c r="CL23" s="29"/>
      <c r="CM23" s="29"/>
      <c r="CN23" s="29"/>
      <c r="CO23" s="29"/>
      <c r="CP23" s="29"/>
      <c r="CQ23" s="29"/>
      <c r="CR23" s="29"/>
      <c r="CS23" s="29"/>
      <c r="CT23" s="29"/>
      <c r="CU23" s="29"/>
      <c r="CV23" s="29"/>
      <c r="CW23" s="29"/>
      <c r="CX23" s="29"/>
      <c r="CY23" s="29"/>
      <c r="CZ23" s="29"/>
      <c r="DA23" s="29"/>
      <c r="DB23" s="29"/>
      <c r="DC23" s="29"/>
      <c r="DD23" s="29"/>
      <c r="DE23" s="29"/>
      <c r="DF23" s="29"/>
      <c r="DG23" s="29"/>
      <c r="DH23" s="29"/>
      <c r="DI23" s="29"/>
      <c r="DJ23" s="29"/>
      <c r="DK23" s="29"/>
      <c r="DL23" s="29"/>
      <c r="DM23" s="29"/>
      <c r="DN23" s="29"/>
      <c r="DO23" s="29"/>
      <c r="DP23" s="29"/>
      <c r="DQ23" s="29"/>
      <c r="DR23" s="29"/>
      <c r="DS23" s="29"/>
      <c r="DT23" s="29"/>
      <c r="DU23" s="29"/>
      <c r="DV23" s="29"/>
      <c r="DW23" s="29"/>
      <c r="DX23" s="29"/>
      <c r="DY23" s="29"/>
      <c r="DZ23" s="29"/>
      <c r="EA23" s="29"/>
      <c r="EB23" s="29"/>
      <c r="EC23" s="29"/>
      <c r="ED23" s="29"/>
      <c r="EE23" s="29"/>
    </row>
    <row r="24" spans="1:135" ht="15" customHeight="1" x14ac:dyDescent="0.25">
      <c r="A24" s="50"/>
      <c r="B24" s="70" t="s">
        <v>29</v>
      </c>
      <c r="C24" s="110">
        <v>10.635610290000001</v>
      </c>
      <c r="D24" s="316">
        <v>45.260217150000003</v>
      </c>
      <c r="F24" s="226"/>
      <c r="G24" s="227"/>
    </row>
    <row r="25" spans="1:135" s="54" customFormat="1" ht="15" customHeight="1" x14ac:dyDescent="0.25">
      <c r="A25" s="50"/>
      <c r="B25" s="317" t="s">
        <v>6</v>
      </c>
      <c r="C25" s="318">
        <v>24.372671669999999</v>
      </c>
      <c r="D25" s="319">
        <v>10.56993977</v>
      </c>
      <c r="E25" s="29"/>
      <c r="F25" s="226"/>
      <c r="G25" s="227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  <c r="AR25" s="29"/>
      <c r="AS25" s="29"/>
      <c r="AT25" s="29"/>
      <c r="AU25" s="29"/>
      <c r="AV25" s="29"/>
      <c r="AW25" s="29"/>
      <c r="AX25" s="29"/>
      <c r="AY25" s="29"/>
      <c r="AZ25" s="29"/>
      <c r="BA25" s="29"/>
      <c r="BB25" s="29"/>
      <c r="BC25" s="29"/>
      <c r="BD25" s="29"/>
      <c r="BE25" s="29"/>
      <c r="BF25" s="29"/>
      <c r="BG25" s="29"/>
      <c r="BH25" s="29"/>
      <c r="BI25" s="29"/>
      <c r="BJ25" s="29"/>
      <c r="BK25" s="29"/>
      <c r="BL25" s="29"/>
      <c r="BM25" s="29"/>
      <c r="BN25" s="29"/>
      <c r="BO25" s="29"/>
      <c r="BP25" s="29"/>
      <c r="BQ25" s="29"/>
      <c r="BR25" s="29"/>
      <c r="BS25" s="29"/>
      <c r="BT25" s="29"/>
      <c r="BU25" s="29"/>
      <c r="BV25" s="29"/>
      <c r="BW25" s="29"/>
      <c r="BX25" s="29"/>
      <c r="BY25" s="29"/>
      <c r="BZ25" s="29"/>
      <c r="CA25" s="29"/>
      <c r="CB25" s="29"/>
      <c r="CC25" s="29"/>
      <c r="CD25" s="29"/>
      <c r="CE25" s="29"/>
      <c r="CF25" s="29"/>
      <c r="CG25" s="29"/>
      <c r="CH25" s="29"/>
      <c r="CI25" s="29"/>
      <c r="CJ25" s="29"/>
      <c r="CK25" s="29"/>
      <c r="CL25" s="29"/>
      <c r="CM25" s="29"/>
      <c r="CN25" s="29"/>
      <c r="CO25" s="29"/>
      <c r="CP25" s="29"/>
      <c r="CQ25" s="29"/>
      <c r="CR25" s="29"/>
      <c r="CS25" s="29"/>
      <c r="CT25" s="29"/>
      <c r="CU25" s="29"/>
      <c r="CV25" s="29"/>
      <c r="CW25" s="29"/>
      <c r="CX25" s="29"/>
      <c r="CY25" s="29"/>
      <c r="CZ25" s="29"/>
      <c r="DA25" s="29"/>
      <c r="DB25" s="29"/>
      <c r="DC25" s="29"/>
      <c r="DD25" s="29"/>
      <c r="DE25" s="29"/>
      <c r="DF25" s="29"/>
      <c r="DG25" s="29"/>
      <c r="DH25" s="29"/>
      <c r="DI25" s="29"/>
      <c r="DJ25" s="29"/>
      <c r="DK25" s="29"/>
      <c r="DL25" s="29"/>
      <c r="DM25" s="29"/>
      <c r="DN25" s="29"/>
      <c r="DO25" s="29"/>
      <c r="DP25" s="29"/>
      <c r="DQ25" s="29"/>
      <c r="DR25" s="29"/>
      <c r="DS25" s="29"/>
      <c r="DT25" s="29"/>
      <c r="DU25" s="29"/>
      <c r="DV25" s="29"/>
      <c r="DW25" s="29"/>
      <c r="DX25" s="29"/>
      <c r="DY25" s="29"/>
      <c r="DZ25" s="29"/>
      <c r="EA25" s="29"/>
      <c r="EB25" s="29"/>
      <c r="EC25" s="29"/>
      <c r="ED25" s="29"/>
      <c r="EE25" s="29"/>
    </row>
    <row r="26" spans="1:135" ht="15" customHeight="1" x14ac:dyDescent="0.25">
      <c r="A26" s="50"/>
      <c r="B26" s="70" t="s">
        <v>52</v>
      </c>
      <c r="C26" s="110">
        <v>12.316943419999999</v>
      </c>
      <c r="D26" s="316">
        <v>1.679132944</v>
      </c>
      <c r="F26" s="226"/>
      <c r="G26" s="227"/>
    </row>
    <row r="27" spans="1:135" s="54" customFormat="1" ht="15" customHeight="1" x14ac:dyDescent="0.25">
      <c r="A27" s="50"/>
      <c r="B27" s="68" t="s">
        <v>4</v>
      </c>
      <c r="C27" s="314">
        <v>21.944273039999999</v>
      </c>
      <c r="D27" s="315">
        <v>8.5211044939999994</v>
      </c>
      <c r="E27" s="29"/>
      <c r="F27" s="226"/>
      <c r="G27" s="227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29"/>
      <c r="W27" s="29"/>
      <c r="X27" s="29"/>
      <c r="Y27" s="29"/>
      <c r="Z27" s="29"/>
      <c r="AA27" s="29"/>
      <c r="AB27" s="29"/>
      <c r="AC27" s="29"/>
      <c r="AD27" s="29"/>
      <c r="AE27" s="29"/>
      <c r="AF27" s="29"/>
      <c r="AG27" s="29"/>
      <c r="AH27" s="29"/>
      <c r="AI27" s="29"/>
      <c r="AJ27" s="29"/>
      <c r="AK27" s="29"/>
      <c r="AL27" s="29"/>
      <c r="AM27" s="29"/>
      <c r="AN27" s="29"/>
      <c r="AO27" s="29"/>
      <c r="AP27" s="29"/>
      <c r="AQ27" s="29"/>
      <c r="AR27" s="29"/>
      <c r="AS27" s="29"/>
      <c r="AT27" s="29"/>
      <c r="AU27" s="29"/>
      <c r="AV27" s="29"/>
      <c r="AW27" s="29"/>
      <c r="AX27" s="29"/>
      <c r="AY27" s="29"/>
      <c r="AZ27" s="29"/>
      <c r="BA27" s="29"/>
      <c r="BB27" s="29"/>
      <c r="BC27" s="29"/>
      <c r="BD27" s="29"/>
      <c r="BE27" s="29"/>
      <c r="BF27" s="29"/>
      <c r="BG27" s="29"/>
      <c r="BH27" s="29"/>
      <c r="BI27" s="29"/>
      <c r="BJ27" s="29"/>
      <c r="BK27" s="29"/>
      <c r="BL27" s="29"/>
      <c r="BM27" s="29"/>
      <c r="BN27" s="29"/>
      <c r="BO27" s="29"/>
      <c r="BP27" s="29"/>
      <c r="BQ27" s="29"/>
      <c r="BR27" s="29"/>
      <c r="BS27" s="29"/>
      <c r="BT27" s="29"/>
      <c r="BU27" s="29"/>
      <c r="BV27" s="29"/>
      <c r="BW27" s="29"/>
      <c r="BX27" s="29"/>
      <c r="BY27" s="29"/>
      <c r="BZ27" s="29"/>
      <c r="CA27" s="29"/>
      <c r="CB27" s="29"/>
      <c r="CC27" s="29"/>
      <c r="CD27" s="29"/>
      <c r="CE27" s="29"/>
      <c r="CF27" s="29"/>
      <c r="CG27" s="29"/>
      <c r="CH27" s="29"/>
      <c r="CI27" s="29"/>
      <c r="CJ27" s="29"/>
      <c r="CK27" s="29"/>
      <c r="CL27" s="29"/>
      <c r="CM27" s="29"/>
      <c r="CN27" s="29"/>
      <c r="CO27" s="29"/>
      <c r="CP27" s="29"/>
      <c r="CQ27" s="29"/>
      <c r="CR27" s="29"/>
      <c r="CS27" s="29"/>
      <c r="CT27" s="29"/>
      <c r="CU27" s="29"/>
      <c r="CV27" s="29"/>
      <c r="CW27" s="29"/>
      <c r="CX27" s="29"/>
      <c r="CY27" s="29"/>
      <c r="CZ27" s="29"/>
      <c r="DA27" s="29"/>
      <c r="DB27" s="29"/>
      <c r="DC27" s="29"/>
      <c r="DD27" s="29"/>
      <c r="DE27" s="29"/>
      <c r="DF27" s="29"/>
      <c r="DG27" s="29"/>
      <c r="DH27" s="29"/>
      <c r="DI27" s="29"/>
      <c r="DJ27" s="29"/>
      <c r="DK27" s="29"/>
      <c r="DL27" s="29"/>
      <c r="DM27" s="29"/>
      <c r="DN27" s="29"/>
      <c r="DO27" s="29"/>
      <c r="DP27" s="29"/>
      <c r="DQ27" s="29"/>
      <c r="DR27" s="29"/>
      <c r="DS27" s="29"/>
      <c r="DT27" s="29"/>
      <c r="DU27" s="29"/>
      <c r="DV27" s="29"/>
      <c r="DW27" s="29"/>
      <c r="DX27" s="29"/>
      <c r="DY27" s="29"/>
      <c r="DZ27" s="29"/>
      <c r="EA27" s="29"/>
      <c r="EB27" s="29"/>
      <c r="EC27" s="29"/>
      <c r="ED27" s="29"/>
      <c r="EE27" s="29"/>
    </row>
    <row r="28" spans="1:135" ht="15" customHeight="1" x14ac:dyDescent="0.25">
      <c r="A28" s="50"/>
      <c r="B28" s="70" t="s">
        <v>26</v>
      </c>
      <c r="C28" s="110">
        <v>7.4360700189999998</v>
      </c>
      <c r="D28" s="316">
        <v>13.359784299999999</v>
      </c>
      <c r="F28" s="226"/>
      <c r="G28" s="227"/>
    </row>
    <row r="29" spans="1:135" s="54" customFormat="1" ht="15" customHeight="1" x14ac:dyDescent="0.25">
      <c r="A29" s="50"/>
      <c r="B29" s="317" t="s">
        <v>53</v>
      </c>
      <c r="C29" s="318">
        <v>9.0612690180000008</v>
      </c>
      <c r="D29" s="319">
        <v>4.0805955530000002</v>
      </c>
      <c r="E29" s="29"/>
      <c r="F29" s="226"/>
      <c r="G29" s="227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29"/>
      <c r="W29" s="29"/>
      <c r="X29" s="29"/>
      <c r="Y29" s="29"/>
      <c r="Z29" s="29"/>
      <c r="AA29" s="29"/>
      <c r="AB29" s="29"/>
      <c r="AC29" s="29"/>
      <c r="AD29" s="29"/>
      <c r="AE29" s="29"/>
      <c r="AF29" s="29"/>
      <c r="AG29" s="29"/>
      <c r="AH29" s="29"/>
      <c r="AI29" s="29"/>
      <c r="AJ29" s="29"/>
      <c r="AK29" s="29"/>
      <c r="AL29" s="29"/>
      <c r="AM29" s="29"/>
      <c r="AN29" s="29"/>
      <c r="AO29" s="29"/>
      <c r="AP29" s="29"/>
      <c r="AQ29" s="29"/>
      <c r="AR29" s="29"/>
      <c r="AS29" s="29"/>
      <c r="AT29" s="29"/>
      <c r="AU29" s="29"/>
      <c r="AV29" s="29"/>
      <c r="AW29" s="29"/>
      <c r="AX29" s="29"/>
      <c r="AY29" s="29"/>
      <c r="AZ29" s="29"/>
      <c r="BA29" s="29"/>
      <c r="BB29" s="29"/>
      <c r="BC29" s="29"/>
      <c r="BD29" s="29"/>
      <c r="BE29" s="29"/>
      <c r="BF29" s="29"/>
      <c r="BG29" s="29"/>
      <c r="BH29" s="29"/>
      <c r="BI29" s="29"/>
      <c r="BJ29" s="29"/>
      <c r="BK29" s="29"/>
      <c r="BL29" s="29"/>
      <c r="BM29" s="29"/>
      <c r="BN29" s="29"/>
      <c r="BO29" s="29"/>
      <c r="BP29" s="29"/>
      <c r="BQ29" s="29"/>
      <c r="BR29" s="29"/>
      <c r="BS29" s="29"/>
      <c r="BT29" s="29"/>
      <c r="BU29" s="29"/>
      <c r="BV29" s="29"/>
      <c r="BW29" s="29"/>
      <c r="BX29" s="29"/>
      <c r="BY29" s="29"/>
      <c r="BZ29" s="29"/>
      <c r="CA29" s="29"/>
      <c r="CB29" s="29"/>
      <c r="CC29" s="29"/>
      <c r="CD29" s="29"/>
      <c r="CE29" s="29"/>
      <c r="CF29" s="29"/>
      <c r="CG29" s="29"/>
      <c r="CH29" s="29"/>
      <c r="CI29" s="29"/>
      <c r="CJ29" s="29"/>
      <c r="CK29" s="29"/>
      <c r="CL29" s="29"/>
      <c r="CM29" s="29"/>
      <c r="CN29" s="29"/>
      <c r="CO29" s="29"/>
      <c r="CP29" s="29"/>
      <c r="CQ29" s="29"/>
      <c r="CR29" s="29"/>
      <c r="CS29" s="29"/>
      <c r="CT29" s="29"/>
      <c r="CU29" s="29"/>
      <c r="CV29" s="29"/>
      <c r="CW29" s="29"/>
      <c r="CX29" s="29"/>
      <c r="CY29" s="29"/>
      <c r="CZ29" s="29"/>
      <c r="DA29" s="29"/>
      <c r="DB29" s="29"/>
      <c r="DC29" s="29"/>
      <c r="DD29" s="29"/>
      <c r="DE29" s="29"/>
      <c r="DF29" s="29"/>
      <c r="DG29" s="29"/>
      <c r="DH29" s="29"/>
      <c r="DI29" s="29"/>
      <c r="DJ29" s="29"/>
      <c r="DK29" s="29"/>
      <c r="DL29" s="29"/>
      <c r="DM29" s="29"/>
      <c r="DN29" s="29"/>
      <c r="DO29" s="29"/>
      <c r="DP29" s="29"/>
      <c r="DQ29" s="29"/>
      <c r="DR29" s="29"/>
      <c r="DS29" s="29"/>
      <c r="DT29" s="29"/>
      <c r="DU29" s="29"/>
      <c r="DV29" s="29"/>
      <c r="DW29" s="29"/>
      <c r="DX29" s="29"/>
      <c r="DY29" s="29"/>
      <c r="DZ29" s="29"/>
      <c r="EA29" s="29"/>
      <c r="EB29" s="29"/>
      <c r="EC29" s="29"/>
      <c r="ED29" s="29"/>
      <c r="EE29" s="29"/>
    </row>
    <row r="30" spans="1:135" ht="15" customHeight="1" x14ac:dyDescent="0.25">
      <c r="A30" s="50"/>
      <c r="B30" s="70" t="s">
        <v>32</v>
      </c>
      <c r="C30" s="110">
        <v>18.184096530000001</v>
      </c>
      <c r="D30" s="316">
        <v>1.883973957</v>
      </c>
      <c r="F30" s="226"/>
      <c r="G30" s="227"/>
    </row>
    <row r="31" spans="1:135" s="54" customFormat="1" ht="15" customHeight="1" thickBot="1" x14ac:dyDescent="0.3">
      <c r="A31" s="50"/>
      <c r="B31" s="320" t="s">
        <v>54</v>
      </c>
      <c r="C31" s="321">
        <v>3.5117596629999999</v>
      </c>
      <c r="D31" s="321">
        <v>17.634574990000001</v>
      </c>
      <c r="E31" s="223"/>
      <c r="F31" s="226"/>
      <c r="G31" s="227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29"/>
      <c r="W31" s="29"/>
      <c r="X31" s="29"/>
      <c r="Y31" s="29"/>
      <c r="Z31" s="29"/>
      <c r="AA31" s="29"/>
      <c r="AB31" s="29"/>
      <c r="AC31" s="29"/>
      <c r="AD31" s="29"/>
      <c r="AE31" s="29"/>
      <c r="AF31" s="29"/>
      <c r="AG31" s="29"/>
      <c r="AH31" s="29"/>
      <c r="AI31" s="29"/>
      <c r="AJ31" s="29"/>
      <c r="AK31" s="29"/>
      <c r="AL31" s="29"/>
      <c r="AM31" s="29"/>
      <c r="AN31" s="29"/>
      <c r="AO31" s="29"/>
      <c r="AP31" s="29"/>
      <c r="AQ31" s="29"/>
      <c r="AR31" s="29"/>
      <c r="AS31" s="29"/>
      <c r="AT31" s="29"/>
      <c r="AU31" s="29"/>
      <c r="AV31" s="29"/>
      <c r="AW31" s="29"/>
      <c r="AX31" s="29"/>
      <c r="AY31" s="29"/>
      <c r="AZ31" s="29"/>
      <c r="BA31" s="29"/>
      <c r="BB31" s="29"/>
      <c r="BC31" s="29"/>
      <c r="BD31" s="29"/>
      <c r="BE31" s="29"/>
      <c r="BF31" s="29"/>
      <c r="BG31" s="29"/>
      <c r="BH31" s="29"/>
      <c r="BI31" s="29"/>
      <c r="BJ31" s="29"/>
      <c r="BK31" s="29"/>
      <c r="BL31" s="29"/>
      <c r="BM31" s="29"/>
      <c r="BN31" s="29"/>
      <c r="BO31" s="29"/>
      <c r="BP31" s="29"/>
      <c r="BQ31" s="29"/>
      <c r="BR31" s="29"/>
      <c r="BS31" s="29"/>
      <c r="BT31" s="29"/>
      <c r="BU31" s="29"/>
      <c r="BV31" s="29"/>
      <c r="BW31" s="29"/>
      <c r="BX31" s="29"/>
      <c r="BY31" s="29"/>
      <c r="BZ31" s="29"/>
      <c r="CA31" s="29"/>
      <c r="CB31" s="29"/>
      <c r="CC31" s="29"/>
      <c r="CD31" s="29"/>
      <c r="CE31" s="29"/>
      <c r="CF31" s="29"/>
      <c r="CG31" s="29"/>
      <c r="CH31" s="29"/>
      <c r="CI31" s="29"/>
      <c r="CJ31" s="29"/>
      <c r="CK31" s="29"/>
      <c r="CL31" s="29"/>
      <c r="CM31" s="29"/>
      <c r="CN31" s="29"/>
      <c r="CO31" s="29"/>
      <c r="CP31" s="29"/>
      <c r="CQ31" s="29"/>
      <c r="CR31" s="29"/>
      <c r="CS31" s="29"/>
      <c r="CT31" s="29"/>
      <c r="CU31" s="29"/>
      <c r="CV31" s="29"/>
      <c r="CW31" s="29"/>
      <c r="CX31" s="29"/>
      <c r="CY31" s="29"/>
      <c r="CZ31" s="29"/>
      <c r="DA31" s="29"/>
      <c r="DB31" s="29"/>
      <c r="DC31" s="29"/>
      <c r="DD31" s="29"/>
      <c r="DE31" s="29"/>
      <c r="DF31" s="29"/>
      <c r="DG31" s="29"/>
      <c r="DH31" s="29"/>
      <c r="DI31" s="29"/>
      <c r="DJ31" s="29"/>
      <c r="DK31" s="29"/>
      <c r="DL31" s="29"/>
      <c r="DM31" s="29"/>
      <c r="DN31" s="29"/>
      <c r="DO31" s="29"/>
      <c r="DP31" s="29"/>
      <c r="DQ31" s="29"/>
      <c r="DR31" s="29"/>
      <c r="DS31" s="29"/>
      <c r="DT31" s="29"/>
      <c r="DU31" s="29"/>
      <c r="DV31" s="29"/>
      <c r="DW31" s="29"/>
      <c r="DX31" s="29"/>
      <c r="DY31" s="29"/>
      <c r="DZ31" s="29"/>
      <c r="EA31" s="29"/>
      <c r="EB31" s="29"/>
      <c r="EC31" s="29"/>
      <c r="ED31" s="29"/>
      <c r="EE31" s="29"/>
    </row>
    <row r="32" spans="1:135" s="54" customFormat="1" ht="15" customHeight="1" x14ac:dyDescent="0.25">
      <c r="A32" s="29"/>
      <c r="B32" s="128"/>
      <c r="C32" s="109"/>
      <c r="D32" s="110"/>
      <c r="E32" s="29"/>
      <c r="F32" s="228"/>
      <c r="G32" s="228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29"/>
      <c r="W32" s="29"/>
      <c r="X32" s="29"/>
      <c r="Y32" s="29"/>
      <c r="Z32" s="29"/>
      <c r="AA32" s="29"/>
      <c r="AB32" s="29"/>
      <c r="AC32" s="29"/>
      <c r="AD32" s="29"/>
      <c r="AE32" s="29"/>
      <c r="AF32" s="29"/>
      <c r="AG32" s="29"/>
      <c r="AH32" s="29"/>
      <c r="AI32" s="29"/>
      <c r="AJ32" s="29"/>
      <c r="AK32" s="29"/>
      <c r="AL32" s="29"/>
      <c r="AM32" s="29"/>
      <c r="AN32" s="29"/>
      <c r="AO32" s="29"/>
      <c r="AP32" s="29"/>
      <c r="AQ32" s="29"/>
      <c r="AR32" s="29"/>
      <c r="AS32" s="29"/>
      <c r="AT32" s="29"/>
      <c r="AU32" s="29"/>
      <c r="AV32" s="29"/>
      <c r="AW32" s="29"/>
      <c r="AX32" s="29"/>
      <c r="AY32" s="29"/>
      <c r="AZ32" s="29"/>
      <c r="BA32" s="29"/>
      <c r="BB32" s="29"/>
      <c r="BC32" s="29"/>
      <c r="BD32" s="29"/>
      <c r="BE32" s="29"/>
      <c r="BF32" s="29"/>
      <c r="BG32" s="29"/>
      <c r="BH32" s="29"/>
      <c r="BI32" s="29"/>
      <c r="BJ32" s="29"/>
      <c r="BK32" s="29"/>
      <c r="BL32" s="29"/>
      <c r="BM32" s="29"/>
      <c r="BN32" s="29"/>
      <c r="BO32" s="29"/>
      <c r="BP32" s="29"/>
      <c r="BQ32" s="29"/>
      <c r="BR32" s="29"/>
      <c r="BS32" s="29"/>
      <c r="BT32" s="29"/>
      <c r="BU32" s="29"/>
      <c r="BV32" s="29"/>
      <c r="BW32" s="29"/>
      <c r="BX32" s="29"/>
      <c r="BY32" s="29"/>
      <c r="BZ32" s="29"/>
      <c r="CA32" s="29"/>
      <c r="CB32" s="29"/>
      <c r="CC32" s="29"/>
      <c r="CD32" s="29"/>
      <c r="CE32" s="29"/>
      <c r="CF32" s="29"/>
      <c r="CG32" s="29"/>
      <c r="CH32" s="29"/>
      <c r="CI32" s="29"/>
      <c r="CJ32" s="29"/>
      <c r="CK32" s="29"/>
      <c r="CL32" s="29"/>
      <c r="CM32" s="29"/>
      <c r="CN32" s="29"/>
      <c r="CO32" s="29"/>
      <c r="CP32" s="29"/>
      <c r="CQ32" s="29"/>
      <c r="CR32" s="29"/>
      <c r="CS32" s="29"/>
      <c r="CT32" s="29"/>
      <c r="CU32" s="29"/>
      <c r="CV32" s="29"/>
      <c r="CW32" s="29"/>
      <c r="CX32" s="29"/>
      <c r="CY32" s="29"/>
      <c r="CZ32" s="29"/>
      <c r="DA32" s="29"/>
      <c r="DB32" s="29"/>
      <c r="DC32" s="29"/>
      <c r="DD32" s="29"/>
      <c r="DE32" s="29"/>
      <c r="DF32" s="29"/>
      <c r="DG32" s="29"/>
      <c r="DH32" s="29"/>
      <c r="DI32" s="29"/>
      <c r="DJ32" s="29"/>
      <c r="DK32" s="29"/>
      <c r="DL32" s="29"/>
      <c r="DM32" s="29"/>
      <c r="DN32" s="29"/>
      <c r="DO32" s="29"/>
      <c r="DP32" s="29"/>
      <c r="DQ32" s="29"/>
      <c r="DR32" s="29"/>
      <c r="DS32" s="29"/>
      <c r="DT32" s="29"/>
      <c r="DU32" s="29"/>
      <c r="DV32" s="29"/>
      <c r="DW32" s="29"/>
      <c r="DX32" s="29"/>
      <c r="DY32" s="29"/>
      <c r="DZ32" s="29"/>
      <c r="EA32" s="29"/>
      <c r="EB32" s="29"/>
      <c r="EC32" s="29"/>
      <c r="ED32" s="29"/>
      <c r="EE32" s="29"/>
    </row>
    <row r="33" spans="1:7" s="136" customFormat="1" ht="30" customHeight="1" x14ac:dyDescent="0.25">
      <c r="A33" s="86" t="s">
        <v>12</v>
      </c>
      <c r="B33" s="448" t="s">
        <v>142</v>
      </c>
      <c r="C33" s="402"/>
      <c r="D33" s="402"/>
      <c r="F33" s="220"/>
      <c r="G33" s="220"/>
    </row>
    <row r="34" spans="1:7" ht="45" customHeight="1" x14ac:dyDescent="0.25">
      <c r="A34" s="48" t="s">
        <v>13</v>
      </c>
      <c r="B34" s="442" t="s">
        <v>183</v>
      </c>
      <c r="C34" s="375"/>
      <c r="D34" s="375"/>
      <c r="E34" s="51"/>
      <c r="F34" s="221"/>
      <c r="G34" s="221"/>
    </row>
    <row r="35" spans="1:7" s="337" customFormat="1" ht="15" customHeight="1" x14ac:dyDescent="0.25">
      <c r="A35" s="335" t="s">
        <v>11</v>
      </c>
      <c r="B35" s="443" t="s">
        <v>195</v>
      </c>
      <c r="C35" s="444"/>
      <c r="D35" s="444"/>
      <c r="E35" s="342"/>
      <c r="F35" s="346"/>
      <c r="G35" s="346"/>
    </row>
    <row r="36" spans="1:7" s="337" customFormat="1" ht="15" customHeight="1" x14ac:dyDescent="0.25">
      <c r="A36" s="338" t="s">
        <v>2</v>
      </c>
      <c r="B36" s="379" t="s">
        <v>196</v>
      </c>
      <c r="C36" s="379"/>
      <c r="D36" s="379"/>
      <c r="E36" s="344"/>
      <c r="F36" s="347"/>
      <c r="G36" s="347"/>
    </row>
    <row r="37" spans="1:7" x14ac:dyDescent="0.25">
      <c r="B37"/>
      <c r="C37"/>
      <c r="D37"/>
      <c r="E37"/>
    </row>
    <row r="38" spans="1:7" x14ac:dyDescent="0.25">
      <c r="B38"/>
      <c r="C38"/>
      <c r="D38"/>
      <c r="E38"/>
    </row>
    <row r="39" spans="1:7" x14ac:dyDescent="0.25">
      <c r="B39"/>
      <c r="C39"/>
      <c r="D39"/>
      <c r="E39"/>
    </row>
    <row r="40" spans="1:7" x14ac:dyDescent="0.25">
      <c r="B40"/>
      <c r="C40"/>
      <c r="D40"/>
      <c r="E40"/>
    </row>
    <row r="41" spans="1:7" x14ac:dyDescent="0.25">
      <c r="B41"/>
      <c r="C41"/>
      <c r="D41"/>
      <c r="E41"/>
    </row>
    <row r="42" spans="1:7" x14ac:dyDescent="0.25">
      <c r="B42"/>
      <c r="C42"/>
      <c r="D42"/>
      <c r="E42"/>
    </row>
    <row r="43" spans="1:7" x14ac:dyDescent="0.25">
      <c r="B43"/>
      <c r="C43"/>
      <c r="D43"/>
      <c r="E43"/>
    </row>
    <row r="44" spans="1:7" x14ac:dyDescent="0.25">
      <c r="B44"/>
      <c r="C44"/>
      <c r="D44"/>
      <c r="E44"/>
    </row>
    <row r="45" spans="1:7" x14ac:dyDescent="0.25">
      <c r="B45"/>
      <c r="C45"/>
      <c r="D45"/>
      <c r="E45"/>
    </row>
    <row r="46" spans="1:7" x14ac:dyDescent="0.25">
      <c r="B46"/>
      <c r="C46"/>
      <c r="D46"/>
      <c r="E46"/>
    </row>
    <row r="47" spans="1:7" x14ac:dyDescent="0.25">
      <c r="B47"/>
      <c r="C47"/>
      <c r="D47"/>
      <c r="E47"/>
    </row>
    <row r="48" spans="1:7" x14ac:dyDescent="0.25">
      <c r="B48"/>
      <c r="C48"/>
      <c r="D48"/>
      <c r="E48"/>
    </row>
    <row r="49" spans="2:5" x14ac:dyDescent="0.25">
      <c r="B49"/>
      <c r="C49"/>
      <c r="D49"/>
      <c r="E49"/>
    </row>
    <row r="50" spans="2:5" x14ac:dyDescent="0.25">
      <c r="B50"/>
      <c r="C50"/>
      <c r="D50"/>
      <c r="E50"/>
    </row>
    <row r="51" spans="2:5" x14ac:dyDescent="0.25">
      <c r="B51"/>
      <c r="C51"/>
    </row>
  </sheetData>
  <sortState xmlns:xlrd2="http://schemas.microsoft.com/office/spreadsheetml/2017/richdata2" ref="B4:D30">
    <sortCondition ref="B4:B30"/>
  </sortState>
  <customSheetViews>
    <customSheetView guid="{DC35590C-2B94-4904-B7EE-424B7FEB2A9E}" showGridLines="0" topLeftCell="A19">
      <selection activeCell="D1" sqref="D1"/>
      <pageMargins left="0.7" right="0.7" top="0.75" bottom="0.75" header="0.3" footer="0.3"/>
      <pageSetup paperSize="9" orientation="portrait" r:id="rId1"/>
    </customSheetView>
    <customSheetView guid="{0736B1FA-9E06-4CE7-B68A-C3C39CCEF01C}" showGridLines="0">
      <selection activeCell="D1" sqref="D1"/>
      <pageMargins left="0.7" right="0.7" top="0.75" bottom="0.75" header="0.3" footer="0.3"/>
      <pageSetup paperSize="9" orientation="portrait" r:id="rId2"/>
    </customSheetView>
    <customSheetView guid="{B544136C-407E-43E6-9B24-EBD70BB50554}" showGridLines="0" topLeftCell="A19">
      <selection activeCell="D1" sqref="D1"/>
      <pageMargins left="0.7" right="0.7" top="0.75" bottom="0.75" header="0.3" footer="0.3"/>
      <pageSetup paperSize="9" orientation="portrait" r:id="rId3"/>
    </customSheetView>
  </customSheetViews>
  <mergeCells count="5">
    <mergeCell ref="B2:D2"/>
    <mergeCell ref="B34:D34"/>
    <mergeCell ref="B35:D35"/>
    <mergeCell ref="B36:D36"/>
    <mergeCell ref="B33:D33"/>
  </mergeCells>
  <hyperlinks>
    <hyperlink ref="D1" location="Índice!A1" display="[índice Ç]" xr:uid="{00000000-0004-0000-0800-000000000000}"/>
    <hyperlink ref="B36" r:id="rId4" display="http://www.observatorioemigracao.pt/np4/1291" xr:uid="{00000000-0004-0000-0800-000001000000}"/>
    <hyperlink ref="B36:D36" r:id="rId5" display="http://www.observatorioemigracao.pt/np4/5926" xr:uid="{00000000-0004-0000-0800-000002000000}"/>
  </hyperlinks>
  <pageMargins left="0.7" right="0.7" top="0.75" bottom="0.75" header="0.3" footer="0.3"/>
  <pageSetup paperSize="9" orientation="portrait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16</vt:i4>
      </vt:variant>
      <vt:variant>
        <vt:lpstr>Intervalos com Nome</vt:lpstr>
      </vt:variant>
      <vt:variant>
        <vt:i4>5</vt:i4>
      </vt:variant>
    </vt:vector>
  </HeadingPairs>
  <TitlesOfParts>
    <vt:vector size="21" baseType="lpstr">
      <vt:lpstr>Índice</vt:lpstr>
      <vt:lpstr>Quadro 1.1</vt:lpstr>
      <vt:lpstr>Quadro 1.2</vt:lpstr>
      <vt:lpstr>Quadro 1.3</vt:lpstr>
      <vt:lpstr>Quadro 1.4</vt:lpstr>
      <vt:lpstr>Quadro 1.5</vt:lpstr>
      <vt:lpstr>Quadro 1.6</vt:lpstr>
      <vt:lpstr>Quadro 1.7</vt:lpstr>
      <vt:lpstr>Quadro 1.8</vt:lpstr>
      <vt:lpstr>Gráfico 1.1</vt:lpstr>
      <vt:lpstr>Gráfico 1.2</vt:lpstr>
      <vt:lpstr>Gráfico 1.3</vt:lpstr>
      <vt:lpstr>Gráfico 1.4</vt:lpstr>
      <vt:lpstr>Gráfico 1.5</vt:lpstr>
      <vt:lpstr>Gráfico 1.6</vt:lpstr>
      <vt:lpstr>Gráfico 1.7</vt:lpstr>
      <vt:lpstr>Quadro_1.1_Indicadores_sociais_de_contexto</vt:lpstr>
      <vt:lpstr>Índice!Títulos_de_Impressão</vt:lpstr>
      <vt:lpstr>'Quadro 1.1'!Títulos_de_Impressão</vt:lpstr>
      <vt:lpstr>'Quadro 1.2'!Títulos_de_Impressão</vt:lpstr>
      <vt:lpstr>'Quadro 1.3'!Títulos_de_Impressão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Inês Vidigal</cp:lastModifiedBy>
  <cp:lastPrinted>2014-05-01T00:44:53Z</cp:lastPrinted>
  <dcterms:created xsi:type="dcterms:W3CDTF">2014-04-13T11:25:45Z</dcterms:created>
  <dcterms:modified xsi:type="dcterms:W3CDTF">2020-05-15T10:04:31Z</dcterms:modified>
</cp:coreProperties>
</file>