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6\"/>
    </mc:Choice>
  </mc:AlternateContent>
  <xr:revisionPtr revIDLastSave="0" documentId="13_ncr:1_{9847F02D-FD28-404D-B26D-FD29CF934F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ustralia2005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5" i="1" l="1"/>
  <c r="F25" i="1"/>
  <c r="D25" i="1"/>
  <c r="G24" i="1"/>
  <c r="F24" i="1"/>
  <c r="D24" i="1"/>
  <c r="G23" i="1"/>
  <c r="F23" i="1"/>
  <c r="D23" i="1"/>
  <c r="G22" i="1"/>
  <c r="F22" i="1"/>
  <c r="D22" i="1"/>
  <c r="G21" i="1"/>
  <c r="F21" i="1"/>
  <c r="D21" i="1"/>
  <c r="G20" i="1"/>
  <c r="F20" i="1"/>
  <c r="D20" i="1"/>
  <c r="G19" i="1"/>
  <c r="F19" i="1"/>
  <c r="D19" i="1"/>
  <c r="G18" i="1"/>
  <c r="F18" i="1"/>
  <c r="D18" i="1"/>
  <c r="G17" i="1"/>
  <c r="F17" i="1"/>
  <c r="D17" i="1"/>
  <c r="G16" i="1"/>
  <c r="F16" i="1"/>
  <c r="D16" i="1"/>
  <c r="G15" i="1"/>
  <c r="F15" i="1"/>
  <c r="D15" i="1"/>
  <c r="G14" i="1"/>
  <c r="F14" i="1"/>
  <c r="D14" i="1"/>
  <c r="G13" i="1"/>
  <c r="F13" i="1"/>
  <c r="D13" i="1"/>
  <c r="G12" i="1"/>
  <c r="F12" i="1"/>
  <c r="D12" i="1"/>
  <c r="G11" i="1"/>
  <c r="F11" i="1"/>
  <c r="D11" i="1"/>
  <c r="G10" i="1"/>
  <c r="F10" i="1"/>
  <c r="D10" i="1"/>
  <c r="G9" i="1"/>
  <c r="F9" i="1"/>
  <c r="D9" i="1"/>
  <c r="G8" i="1"/>
  <c r="F8" i="1"/>
  <c r="D8" i="1"/>
  <c r="G7" i="1"/>
  <c r="F7" i="1"/>
  <c r="D7" i="1"/>
  <c r="G6" i="1"/>
  <c r="F6" i="1"/>
  <c r="D6" i="1"/>
  <c r="F5" i="1"/>
</calcChain>
</file>

<file path=xl/sharedStrings.xml><?xml version="1.0" encoding="utf-8"?>
<sst xmlns="http://schemas.openxmlformats.org/spreadsheetml/2006/main" count="19" uniqueCount="16">
  <si>
    <t>OEm</t>
  </si>
  <si>
    <t>Fonte</t>
  </si>
  <si>
    <t>link</t>
  </si>
  <si>
    <t>Observatório da Emigração</t>
  </si>
  <si>
    <t>..</t>
  </si>
  <si>
    <t>Total inflows</t>
  </si>
  <si>
    <t>Portuguese inflows</t>
  </si>
  <si>
    <t>Updated</t>
  </si>
  <si>
    <t>Table by Observatório da Emigração, data by Australian Bureau of Statistics.</t>
  </si>
  <si>
    <t>https://www.abs.gov.au/</t>
  </si>
  <si>
    <t>http://observatorioemigracao.pt/np4EN/10761.html</t>
  </si>
  <si>
    <t>Years</t>
  </si>
  <si>
    <t>N</t>
  </si>
  <si>
    <t>Change (%)</t>
  </si>
  <si>
    <t>% of total 
inflows</t>
  </si>
  <si>
    <t>Portuguese inflows into Australia, 2005-2025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</si>
</sst>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theme="4" tint="0.79998168889431442"/>
      </bottom>
      <diagonal/>
    </border>
    <border>
      <left style="thin">
        <color indexed="64"/>
      </left>
      <right/>
      <top style="thin">
        <color indexed="64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indexed="64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indexed="64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 style="thin">
        <color indexed="64"/>
      </left>
      <right/>
      <top style="thin">
        <color theme="4" tint="0.79998168889431442"/>
      </top>
      <bottom/>
      <diagonal/>
    </border>
    <border>
      <left/>
      <right/>
      <top style="thin">
        <color theme="4" tint="0.79998168889431442"/>
      </top>
      <bottom style="medium">
        <color indexed="64"/>
      </bottom>
      <diagonal/>
    </border>
    <border>
      <left style="thin">
        <color indexed="64"/>
      </left>
      <right/>
      <top style="thin">
        <color theme="4" tint="0.79998168889431442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79998168889431442"/>
      </bottom>
      <diagonal/>
    </border>
    <border>
      <left/>
      <right style="thin">
        <color indexed="64"/>
      </right>
      <top style="thin">
        <color theme="4" tint="0.79998168889431442"/>
      </top>
      <bottom/>
      <diagonal/>
    </border>
    <border>
      <left/>
      <right style="thin">
        <color indexed="64"/>
      </right>
      <top style="thin">
        <color theme="4" tint="0.79998168889431442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1" applyFill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/>
    </xf>
    <xf numFmtId="0" fontId="6" fillId="0" borderId="0" xfId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3" fontId="6" fillId="0" borderId="18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165" fontId="6" fillId="0" borderId="20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Portuguese inflows into Australia, 2005-2025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866851851851854E-2"/>
          <c:y val="0.12347222222222222"/>
          <c:w val="0.90999166666666687"/>
          <c:h val="0.58723414968812349"/>
        </c:manualLayout>
      </c:layout>
      <c:lineChart>
        <c:grouping val="standard"/>
        <c:varyColors val="0"/>
        <c:ser>
          <c:idx val="1"/>
          <c:order val="2"/>
          <c:tx>
            <c:strRef>
              <c:f>'Australia2005-2025'!$E$3:$G$3</c:f>
              <c:strCache>
                <c:ptCount val="1"/>
                <c:pt idx="0">
                  <c:v>Portuguese inflows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'Australia2005-2025'!$B$5:$B$25</c:f>
              <c:numCache>
                <c:formatCode>0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'Australia2005-2025'!$E$5:$E$25</c:f>
              <c:numCache>
                <c:formatCode>General</c:formatCode>
                <c:ptCount val="21"/>
                <c:pt idx="0">
                  <c:v>380</c:v>
                </c:pt>
                <c:pt idx="1">
                  <c:v>360</c:v>
                </c:pt>
                <c:pt idx="2">
                  <c:v>370</c:v>
                </c:pt>
                <c:pt idx="3">
                  <c:v>420</c:v>
                </c:pt>
                <c:pt idx="4">
                  <c:v>430</c:v>
                </c:pt>
                <c:pt idx="5">
                  <c:v>380</c:v>
                </c:pt>
                <c:pt idx="6">
                  <c:v>420</c:v>
                </c:pt>
                <c:pt idx="7">
                  <c:v>560</c:v>
                </c:pt>
                <c:pt idx="8">
                  <c:v>700</c:v>
                </c:pt>
                <c:pt idx="9">
                  <c:v>550</c:v>
                </c:pt>
                <c:pt idx="10">
                  <c:v>440</c:v>
                </c:pt>
                <c:pt idx="11">
                  <c:v>480</c:v>
                </c:pt>
                <c:pt idx="12">
                  <c:v>430</c:v>
                </c:pt>
                <c:pt idx="13">
                  <c:v>390</c:v>
                </c:pt>
                <c:pt idx="14">
                  <c:v>320</c:v>
                </c:pt>
                <c:pt idx="15">
                  <c:v>390</c:v>
                </c:pt>
                <c:pt idx="16">
                  <c:v>120</c:v>
                </c:pt>
                <c:pt idx="17">
                  <c:v>240</c:v>
                </c:pt>
                <c:pt idx="18">
                  <c:v>440</c:v>
                </c:pt>
                <c:pt idx="19">
                  <c:v>500</c:v>
                </c:pt>
                <c:pt idx="20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A5-49A0-9273-02066D9DB9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937280"/>
        <c:axId val="607254720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'Australia2005-2025'!#REF!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12700">
                    <a:solidFill>
                      <a:srgbClr val="FF0000"/>
                    </a:solidFill>
                  </a:ln>
                </c:spPr>
                <c:marker>
                  <c:symbol val="diamond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</a:ln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'Australia2005-2025'!$B$5:$B$25</c15:sqref>
                        </c15:formulaRef>
                      </c:ext>
                    </c:extLst>
                    <c:numCache>
                      <c:formatCode>0</c:formatCode>
                      <c:ptCount val="21"/>
                      <c:pt idx="0">
                        <c:v>2005</c:v>
                      </c:pt>
                      <c:pt idx="1">
                        <c:v>2006</c:v>
                      </c:pt>
                      <c:pt idx="2">
                        <c:v>2007</c:v>
                      </c:pt>
                      <c:pt idx="3">
                        <c:v>2008</c:v>
                      </c:pt>
                      <c:pt idx="4">
                        <c:v>2009</c:v>
                      </c:pt>
                      <c:pt idx="5">
                        <c:v>2010</c:v>
                      </c:pt>
                      <c:pt idx="6">
                        <c:v>2011</c:v>
                      </c:pt>
                      <c:pt idx="7">
                        <c:v>2012</c:v>
                      </c:pt>
                      <c:pt idx="8">
                        <c:v>2013</c:v>
                      </c:pt>
                      <c:pt idx="9">
                        <c:v>2014</c:v>
                      </c:pt>
                      <c:pt idx="10">
                        <c:v>2015</c:v>
                      </c:pt>
                      <c:pt idx="11">
                        <c:v>2016</c:v>
                      </c:pt>
                      <c:pt idx="12">
                        <c:v>2017</c:v>
                      </c:pt>
                      <c:pt idx="13">
                        <c:v>2018</c:v>
                      </c:pt>
                      <c:pt idx="14">
                        <c:v>2019</c:v>
                      </c:pt>
                      <c:pt idx="15">
                        <c:v>2020</c:v>
                      </c:pt>
                      <c:pt idx="16">
                        <c:v>2021</c:v>
                      </c:pt>
                      <c:pt idx="17">
                        <c:v>2022</c:v>
                      </c:pt>
                      <c:pt idx="18">
                        <c:v>2023</c:v>
                      </c:pt>
                      <c:pt idx="19">
                        <c:v>2024</c:v>
                      </c:pt>
                      <c:pt idx="20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'Australia2005-2025'!$D$5:$D$25</c15:sqref>
                        </c15:formulaRef>
                      </c:ext>
                    </c:extLst>
                    <c:numCache>
                      <c:formatCode>#\ ##0.0</c:formatCode>
                      <c:ptCount val="21"/>
                      <c:pt idx="0" formatCode="#,##0">
                        <c:v>0</c:v>
                      </c:pt>
                      <c:pt idx="1">
                        <c:v>10.968312253501967</c:v>
                      </c:pt>
                      <c:pt idx="2">
                        <c:v>17.813591519088192</c:v>
                      </c:pt>
                      <c:pt idx="3">
                        <c:v>16.547903880162274</c:v>
                      </c:pt>
                      <c:pt idx="4">
                        <c:v>3.3827959388597506</c:v>
                      </c:pt>
                      <c:pt idx="5">
                        <c:v>-17.247631175670719</c:v>
                      </c:pt>
                      <c:pt idx="6">
                        <c:v>-1.2441314553990557</c:v>
                      </c:pt>
                      <c:pt idx="7">
                        <c:v>10.059952988405563</c:v>
                      </c:pt>
                      <c:pt idx="8">
                        <c:v>3.4795546170090175</c:v>
                      </c:pt>
                      <c:pt idx="9">
                        <c:v>-2.9822364454338834</c:v>
                      </c:pt>
                      <c:pt idx="10">
                        <c:v>0.13146572330051676</c:v>
                      </c:pt>
                      <c:pt idx="11">
                        <c:v>5.244563271347058</c:v>
                      </c:pt>
                      <c:pt idx="12">
                        <c:v>10.973507530393768</c:v>
                      </c:pt>
                      <c:pt idx="13">
                        <c:v>-2.3607080080121023</c:v>
                      </c:pt>
                      <c:pt idx="14">
                        <c:v>4.6618241192355248</c:v>
                      </c:pt>
                      <c:pt idx="15">
                        <c:v>-10.766430657226289</c:v>
                      </c:pt>
                      <c:pt idx="16">
                        <c:v>-75.573237700324995</c:v>
                      </c:pt>
                      <c:pt idx="17">
                        <c:v>257.02881262616995</c:v>
                      </c:pt>
                      <c:pt idx="18">
                        <c:v>81.140610141612484</c:v>
                      </c:pt>
                      <c:pt idx="19">
                        <c:v>-11.380533484676503</c:v>
                      </c:pt>
                      <c:pt idx="20">
                        <c:v>-15.250004002625728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9404-47B2-99F8-71D6C1D51087}"/>
                  </c:ext>
                </c:extLst>
              </c15:ser>
            </c15:filteredLineSeries>
            <c15:filteredLineSeries>
              <c15:ser>
                <c:idx val="0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'Australia2005-2025'!#REF!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12700">
                    <a:solidFill>
                      <a:srgbClr val="FF0000"/>
                    </a:solidFill>
                    <a:prstDash val="dash"/>
                  </a:ln>
                </c:spPr>
                <c:marker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</a:ln>
                  </c:spPr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'Australia2005-2025'!$B$5:$B$25</c15:sqref>
                        </c15:formulaRef>
                      </c:ext>
                    </c:extLst>
                    <c:numCache>
                      <c:formatCode>0</c:formatCode>
                      <c:ptCount val="21"/>
                      <c:pt idx="0">
                        <c:v>2005</c:v>
                      </c:pt>
                      <c:pt idx="1">
                        <c:v>2006</c:v>
                      </c:pt>
                      <c:pt idx="2">
                        <c:v>2007</c:v>
                      </c:pt>
                      <c:pt idx="3">
                        <c:v>2008</c:v>
                      </c:pt>
                      <c:pt idx="4">
                        <c:v>2009</c:v>
                      </c:pt>
                      <c:pt idx="5">
                        <c:v>2010</c:v>
                      </c:pt>
                      <c:pt idx="6">
                        <c:v>2011</c:v>
                      </c:pt>
                      <c:pt idx="7">
                        <c:v>2012</c:v>
                      </c:pt>
                      <c:pt idx="8">
                        <c:v>2013</c:v>
                      </c:pt>
                      <c:pt idx="9">
                        <c:v>2014</c:v>
                      </c:pt>
                      <c:pt idx="10">
                        <c:v>2015</c:v>
                      </c:pt>
                      <c:pt idx="11">
                        <c:v>2016</c:v>
                      </c:pt>
                      <c:pt idx="12">
                        <c:v>2017</c:v>
                      </c:pt>
                      <c:pt idx="13">
                        <c:v>2018</c:v>
                      </c:pt>
                      <c:pt idx="14">
                        <c:v>2019</c:v>
                      </c:pt>
                      <c:pt idx="15">
                        <c:v>2020</c:v>
                      </c:pt>
                      <c:pt idx="16">
                        <c:v>2021</c:v>
                      </c:pt>
                      <c:pt idx="17">
                        <c:v>2022</c:v>
                      </c:pt>
                      <c:pt idx="18">
                        <c:v>2023</c:v>
                      </c:pt>
                      <c:pt idx="19">
                        <c:v>2024</c:v>
                      </c:pt>
                      <c:pt idx="20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'Australia2005-2025'!$E$5:$E$23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380</c:v>
                      </c:pt>
                      <c:pt idx="1">
                        <c:v>360</c:v>
                      </c:pt>
                      <c:pt idx="2">
                        <c:v>370</c:v>
                      </c:pt>
                      <c:pt idx="3">
                        <c:v>420</c:v>
                      </c:pt>
                      <c:pt idx="4">
                        <c:v>430</c:v>
                      </c:pt>
                      <c:pt idx="5">
                        <c:v>380</c:v>
                      </c:pt>
                      <c:pt idx="6">
                        <c:v>420</c:v>
                      </c:pt>
                      <c:pt idx="7">
                        <c:v>560</c:v>
                      </c:pt>
                      <c:pt idx="8">
                        <c:v>700</c:v>
                      </c:pt>
                      <c:pt idx="9">
                        <c:v>550</c:v>
                      </c:pt>
                      <c:pt idx="10">
                        <c:v>440</c:v>
                      </c:pt>
                      <c:pt idx="11">
                        <c:v>480</c:v>
                      </c:pt>
                      <c:pt idx="12">
                        <c:v>430</c:v>
                      </c:pt>
                      <c:pt idx="13">
                        <c:v>390</c:v>
                      </c:pt>
                      <c:pt idx="14">
                        <c:v>320</c:v>
                      </c:pt>
                      <c:pt idx="15">
                        <c:v>390</c:v>
                      </c:pt>
                      <c:pt idx="16">
                        <c:v>120</c:v>
                      </c:pt>
                      <c:pt idx="17">
                        <c:v>240</c:v>
                      </c:pt>
                      <c:pt idx="18">
                        <c:v>440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9404-47B2-99F8-71D6C1D51087}"/>
                  </c:ext>
                </c:extLst>
              </c15:ser>
            </c15:filteredLineSeries>
          </c:ext>
        </c:extLst>
      </c:lineChart>
      <c:catAx>
        <c:axId val="627937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</a:t>
                </a:r>
                <a:r>
                  <a:rPr lang="pt-PT" sz="700" b="0" i="0" u="none" strike="noStrike" kern="1200" baseline="0">
                    <a:solidFill>
                      <a:sysClr val="windowText" lastClr="000000"/>
                    </a:solidFill>
                    <a:effectLst/>
                    <a:latin typeface="Arial" panose="020B0604020202020204" pitchFamily="34" charset="0"/>
                  </a:rPr>
                  <a:t>Graph by Observatório da Emigração [Emigration Observatory], data by</a:t>
                </a:r>
                <a:r>
                  <a:rPr lang="pt-PT" sz="700" b="0" i="0" u="none" strike="noStrike" baseline="0">
                    <a:effectLst/>
                  </a:rPr>
                  <a:t> Australian Bureau of Statistics.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7.9560345899106835E-2"/>
              <c:y val="0.8505611259024275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607254720"/>
        <c:crosses val="autoZero"/>
        <c:auto val="1"/>
        <c:lblAlgn val="ctr"/>
        <c:lblOffset val="100"/>
        <c:noMultiLvlLbl val="0"/>
      </c:catAx>
      <c:valAx>
        <c:axId val="607254720"/>
        <c:scaling>
          <c:orientation val="minMax"/>
          <c:max val="800"/>
          <c:min val="0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noFill/>
          </a:ln>
        </c:spPr>
        <c:crossAx val="62793728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2</xdr:row>
      <xdr:rowOff>380999</xdr:rowOff>
    </xdr:from>
    <xdr:to>
      <xdr:col>14</xdr:col>
      <xdr:colOff>313650</xdr:colOff>
      <xdr:row>22</xdr:row>
      <xdr:rowOff>161924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93BA6FB7-F40D-4C39-9AB8-ACDF6CABA75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10761.html" TargetMode="External"/><Relationship Id="rId2" Type="http://schemas.openxmlformats.org/officeDocument/2006/relationships/hyperlink" Target="https://www.abs.gov.au/" TargetMode="External"/><Relationship Id="rId1" Type="http://schemas.openxmlformats.org/officeDocument/2006/relationships/hyperlink" Target="http://observatorioemigracao.pt/np4EN/10258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observatorioemigracao.pt/np4/9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workbookViewId="0"/>
  </sheetViews>
  <sheetFormatPr defaultColWidth="14.85546875" defaultRowHeight="15" customHeight="1" x14ac:dyDescent="0.2"/>
  <cols>
    <col min="1" max="1" width="14.85546875" style="3" customWidth="1"/>
    <col min="4" max="5" width="16.85546875" customWidth="1"/>
  </cols>
  <sheetData>
    <row r="1" spans="1:8" s="3" customFormat="1" ht="30" customHeight="1" x14ac:dyDescent="0.2">
      <c r="A1" s="2" t="s">
        <v>0</v>
      </c>
      <c r="B1" s="27" t="s">
        <v>3</v>
      </c>
      <c r="C1" s="27"/>
      <c r="D1" s="10"/>
      <c r="E1" s="4"/>
      <c r="F1"/>
      <c r="H1"/>
    </row>
    <row r="2" spans="1:8" ht="30" customHeight="1" thickBot="1" x14ac:dyDescent="0.25">
      <c r="A2" s="2"/>
      <c r="B2" s="28" t="s">
        <v>15</v>
      </c>
      <c r="C2" s="28"/>
      <c r="D2" s="29"/>
      <c r="E2" s="29"/>
    </row>
    <row r="3" spans="1:8" ht="30" customHeight="1" x14ac:dyDescent="0.2">
      <c r="A3" s="7"/>
      <c r="B3" s="35" t="s">
        <v>11</v>
      </c>
      <c r="C3" s="36" t="s">
        <v>5</v>
      </c>
      <c r="D3" s="37"/>
      <c r="E3" s="35" t="s">
        <v>6</v>
      </c>
      <c r="F3" s="38"/>
      <c r="G3" s="38"/>
    </row>
    <row r="4" spans="1:8" ht="30" customHeight="1" x14ac:dyDescent="0.2">
      <c r="A4" s="1"/>
      <c r="B4" s="39"/>
      <c r="C4" s="40" t="s">
        <v>12</v>
      </c>
      <c r="D4" s="41" t="s">
        <v>13</v>
      </c>
      <c r="E4" s="42" t="s">
        <v>12</v>
      </c>
      <c r="F4" s="43" t="s">
        <v>14</v>
      </c>
      <c r="G4" s="42" t="s">
        <v>13</v>
      </c>
    </row>
    <row r="5" spans="1:8" ht="15" customHeight="1" x14ac:dyDescent="0.2">
      <c r="B5" s="13">
        <v>2005</v>
      </c>
      <c r="C5" s="18">
        <v>294120</v>
      </c>
      <c r="D5" s="44" t="s">
        <v>4</v>
      </c>
      <c r="E5" s="22">
        <v>380</v>
      </c>
      <c r="F5" s="45">
        <f>E5/C5*100</f>
        <v>0.12919896640826875</v>
      </c>
      <c r="G5" s="46" t="s">
        <v>4</v>
      </c>
    </row>
    <row r="6" spans="1:8" ht="15" customHeight="1" x14ac:dyDescent="0.2">
      <c r="B6" s="14">
        <v>2006</v>
      </c>
      <c r="C6" s="19">
        <v>326380</v>
      </c>
      <c r="D6" s="47">
        <f t="shared" ref="D6:D15" si="0">((C6/C5)-1)*100</f>
        <v>10.968312253501967</v>
      </c>
      <c r="E6" s="23">
        <v>360</v>
      </c>
      <c r="F6" s="48">
        <f t="shared" ref="F6:F25" si="1">E6/C6*100</f>
        <v>0.11030087627918377</v>
      </c>
      <c r="G6" s="49">
        <f t="shared" ref="G6:G19" si="2">((E6/E5)-1)*100</f>
        <v>-5.2631578947368478</v>
      </c>
    </row>
    <row r="7" spans="1:8" ht="15" customHeight="1" x14ac:dyDescent="0.2">
      <c r="B7" s="14">
        <v>2007</v>
      </c>
      <c r="C7" s="19">
        <v>384520</v>
      </c>
      <c r="D7" s="47">
        <f t="shared" si="0"/>
        <v>17.813591519088192</v>
      </c>
      <c r="E7" s="23">
        <v>370</v>
      </c>
      <c r="F7" s="48">
        <f t="shared" si="1"/>
        <v>9.62238635181525E-2</v>
      </c>
      <c r="G7" s="49">
        <f t="shared" si="2"/>
        <v>2.7777777777777679</v>
      </c>
    </row>
    <row r="8" spans="1:8" ht="15" customHeight="1" x14ac:dyDescent="0.2">
      <c r="B8" s="14">
        <v>2008</v>
      </c>
      <c r="C8" s="19">
        <v>448150</v>
      </c>
      <c r="D8" s="47">
        <f t="shared" si="0"/>
        <v>16.547903880162274</v>
      </c>
      <c r="E8" s="23">
        <v>420</v>
      </c>
      <c r="F8" s="48">
        <f t="shared" si="1"/>
        <v>9.3718620997433888E-2</v>
      </c>
      <c r="G8" s="49">
        <f t="shared" si="2"/>
        <v>13.513513513513509</v>
      </c>
    </row>
    <row r="9" spans="1:8" ht="15" customHeight="1" x14ac:dyDescent="0.2">
      <c r="B9" s="14">
        <v>2009</v>
      </c>
      <c r="C9" s="19">
        <v>463310</v>
      </c>
      <c r="D9" s="47">
        <f t="shared" si="0"/>
        <v>3.3827959388597506</v>
      </c>
      <c r="E9" s="23">
        <v>430</v>
      </c>
      <c r="F9" s="48">
        <f t="shared" si="1"/>
        <v>9.2810429302195074E-2</v>
      </c>
      <c r="G9" s="49">
        <f t="shared" si="2"/>
        <v>2.3809523809523725</v>
      </c>
    </row>
    <row r="10" spans="1:8" ht="15" customHeight="1" x14ac:dyDescent="0.2">
      <c r="B10" s="14">
        <v>2010</v>
      </c>
      <c r="C10" s="19">
        <v>383400</v>
      </c>
      <c r="D10" s="47">
        <f t="shared" si="0"/>
        <v>-17.247631175670719</v>
      </c>
      <c r="E10" s="23">
        <v>380</v>
      </c>
      <c r="F10" s="48">
        <f t="shared" si="1"/>
        <v>9.9113197704746997E-2</v>
      </c>
      <c r="G10" s="49">
        <f t="shared" si="2"/>
        <v>-11.627906976744185</v>
      </c>
    </row>
    <row r="11" spans="1:8" ht="15" customHeight="1" x14ac:dyDescent="0.2">
      <c r="B11" s="14">
        <v>2011</v>
      </c>
      <c r="C11" s="19">
        <v>378630</v>
      </c>
      <c r="D11" s="47">
        <f t="shared" si="0"/>
        <v>-1.2441314553990557</v>
      </c>
      <c r="E11" s="23">
        <v>420</v>
      </c>
      <c r="F11" s="48">
        <f t="shared" si="1"/>
        <v>0.11092623405435387</v>
      </c>
      <c r="G11" s="49">
        <f t="shared" si="2"/>
        <v>10.526315789473696</v>
      </c>
    </row>
    <row r="12" spans="1:8" ht="15" customHeight="1" x14ac:dyDescent="0.2">
      <c r="B12" s="14">
        <v>2012</v>
      </c>
      <c r="C12" s="19">
        <v>416720</v>
      </c>
      <c r="D12" s="47">
        <f>((C12/C11)-1)*100</f>
        <v>10.059952988405563</v>
      </c>
      <c r="E12" s="23">
        <v>560</v>
      </c>
      <c r="F12" s="48">
        <f t="shared" si="1"/>
        <v>0.13438279900172778</v>
      </c>
      <c r="G12" s="49">
        <f t="shared" si="2"/>
        <v>33.333333333333329</v>
      </c>
    </row>
    <row r="13" spans="1:8" ht="15" customHeight="1" x14ac:dyDescent="0.2">
      <c r="B13" s="14">
        <v>2013</v>
      </c>
      <c r="C13" s="19">
        <v>431220</v>
      </c>
      <c r="D13" s="47">
        <f>((C13/C12)-1)*100</f>
        <v>3.4795546170090175</v>
      </c>
      <c r="E13" s="23">
        <v>700</v>
      </c>
      <c r="F13" s="48">
        <f t="shared" si="1"/>
        <v>0.16233013311070915</v>
      </c>
      <c r="G13" s="49">
        <f t="shared" si="2"/>
        <v>25</v>
      </c>
    </row>
    <row r="14" spans="1:8" ht="15" customHeight="1" x14ac:dyDescent="0.2">
      <c r="B14" s="14">
        <v>2014</v>
      </c>
      <c r="C14" s="19">
        <v>418360</v>
      </c>
      <c r="D14" s="47">
        <f t="shared" ref="D14:D15" si="3">((C14/C13)-1)*100</f>
        <v>-2.9822364454338834</v>
      </c>
      <c r="E14" s="23">
        <v>550</v>
      </c>
      <c r="F14" s="48">
        <f t="shared" si="1"/>
        <v>0.13146572330050674</v>
      </c>
      <c r="G14" s="49">
        <f t="shared" si="2"/>
        <v>-21.428571428571431</v>
      </c>
    </row>
    <row r="15" spans="1:8" ht="15" customHeight="1" x14ac:dyDescent="0.2">
      <c r="B15" s="14">
        <v>2015</v>
      </c>
      <c r="C15" s="19">
        <v>418910</v>
      </c>
      <c r="D15" s="47">
        <f t="shared" si="3"/>
        <v>0.13146572330051676</v>
      </c>
      <c r="E15" s="23">
        <v>440</v>
      </c>
      <c r="F15" s="48">
        <f t="shared" si="1"/>
        <v>0.10503449428278151</v>
      </c>
      <c r="G15" s="49">
        <f t="shared" si="2"/>
        <v>-19.999999999999996</v>
      </c>
    </row>
    <row r="16" spans="1:8" ht="15" customHeight="1" x14ac:dyDescent="0.2">
      <c r="B16" s="14">
        <v>2016</v>
      </c>
      <c r="C16" s="19">
        <v>440880</v>
      </c>
      <c r="D16" s="47">
        <f>((C16/C15)-1)*100</f>
        <v>5.244563271347058</v>
      </c>
      <c r="E16" s="23">
        <v>480</v>
      </c>
      <c r="F16" s="48">
        <f t="shared" si="1"/>
        <v>0.10887316276537834</v>
      </c>
      <c r="G16" s="49">
        <f>((E16/E15)-1)*100</f>
        <v>9.0909090909090828</v>
      </c>
    </row>
    <row r="17" spans="1:8" ht="15" customHeight="1" x14ac:dyDescent="0.2">
      <c r="B17" s="14">
        <v>2017</v>
      </c>
      <c r="C17" s="19">
        <v>489260</v>
      </c>
      <c r="D17" s="47">
        <f>((C17/C16)-1)*100</f>
        <v>10.973507530393768</v>
      </c>
      <c r="E17" s="23">
        <v>430</v>
      </c>
      <c r="F17" s="48">
        <f t="shared" si="1"/>
        <v>8.7887830601316275E-2</v>
      </c>
      <c r="G17" s="49">
        <f>((E17/E16)-1)*100</f>
        <v>-10.416666666666663</v>
      </c>
    </row>
    <row r="18" spans="1:8" ht="15" customHeight="1" x14ac:dyDescent="0.2">
      <c r="B18" s="15">
        <v>2018</v>
      </c>
      <c r="C18" s="19">
        <v>477710</v>
      </c>
      <c r="D18" s="47">
        <f>((C18/C17)-1)*100</f>
        <v>-2.3607080080121023</v>
      </c>
      <c r="E18" s="23">
        <v>390</v>
      </c>
      <c r="F18" s="48">
        <f t="shared" si="1"/>
        <v>8.16394883925394E-2</v>
      </c>
      <c r="G18" s="49">
        <f>((E18/E17)-1)*100</f>
        <v>-9.3023255813953547</v>
      </c>
    </row>
    <row r="19" spans="1:8" ht="15" customHeight="1" x14ac:dyDescent="0.2">
      <c r="B19" s="14">
        <v>2019</v>
      </c>
      <c r="C19" s="19">
        <v>499980</v>
      </c>
      <c r="D19" s="47">
        <f t="shared" ref="D19:D25" si="4">((C19/C18)-1)*100</f>
        <v>4.6618241192355248</v>
      </c>
      <c r="E19" s="23">
        <v>320</v>
      </c>
      <c r="F19" s="48">
        <f t="shared" si="1"/>
        <v>6.4002560102404099E-2</v>
      </c>
      <c r="G19" s="49">
        <f t="shared" ref="G19:G25" si="5">((E19/E18)-1)*100</f>
        <v>-17.948717948717952</v>
      </c>
    </row>
    <row r="20" spans="1:8" ht="15" customHeight="1" x14ac:dyDescent="0.2">
      <c r="B20" s="14">
        <v>2020</v>
      </c>
      <c r="C20" s="19">
        <v>446150</v>
      </c>
      <c r="D20" s="47">
        <f t="shared" si="4"/>
        <v>-10.766430657226289</v>
      </c>
      <c r="E20" s="23">
        <v>390</v>
      </c>
      <c r="F20" s="48">
        <f t="shared" si="1"/>
        <v>8.7414546677126531E-2</v>
      </c>
      <c r="G20" s="49">
        <f t="shared" si="5"/>
        <v>21.875</v>
      </c>
    </row>
    <row r="21" spans="1:8" ht="15" customHeight="1" x14ac:dyDescent="0.2">
      <c r="B21" s="14">
        <v>2021</v>
      </c>
      <c r="C21" s="19">
        <v>108980</v>
      </c>
      <c r="D21" s="47">
        <f t="shared" si="4"/>
        <v>-75.573237700324995</v>
      </c>
      <c r="E21" s="23">
        <v>120</v>
      </c>
      <c r="F21" s="48">
        <f t="shared" si="1"/>
        <v>0.11011194714626536</v>
      </c>
      <c r="G21" s="49">
        <f t="shared" si="5"/>
        <v>-69.230769230769226</v>
      </c>
    </row>
    <row r="22" spans="1:8" ht="15" customHeight="1" x14ac:dyDescent="0.2">
      <c r="B22" s="14">
        <v>2022</v>
      </c>
      <c r="C22" s="19">
        <v>389090</v>
      </c>
      <c r="D22" s="47">
        <f t="shared" si="4"/>
        <v>257.02881262616995</v>
      </c>
      <c r="E22" s="23">
        <v>240</v>
      </c>
      <c r="F22" s="48">
        <f t="shared" si="1"/>
        <v>6.1682387108381094E-2</v>
      </c>
      <c r="G22" s="49">
        <f t="shared" si="5"/>
        <v>100</v>
      </c>
    </row>
    <row r="23" spans="1:8" ht="15" customHeight="1" x14ac:dyDescent="0.2">
      <c r="B23" s="16">
        <v>2023</v>
      </c>
      <c r="C23" s="20">
        <v>704800</v>
      </c>
      <c r="D23" s="50">
        <f t="shared" si="4"/>
        <v>81.140610141612484</v>
      </c>
      <c r="E23" s="24">
        <v>440</v>
      </c>
      <c r="F23" s="51">
        <f t="shared" si="1"/>
        <v>6.2429057888762775E-2</v>
      </c>
      <c r="G23" s="52">
        <f t="shared" si="5"/>
        <v>83.333333333333329</v>
      </c>
    </row>
    <row r="24" spans="1:8" ht="15" customHeight="1" x14ac:dyDescent="0.2">
      <c r="B24" s="16">
        <v>2024</v>
      </c>
      <c r="C24" s="20">
        <v>624590</v>
      </c>
      <c r="D24" s="50">
        <f t="shared" si="4"/>
        <v>-11.380533484676503</v>
      </c>
      <c r="E24" s="24">
        <v>500</v>
      </c>
      <c r="F24" s="51">
        <f t="shared" si="1"/>
        <v>8.0052514449478862E-2</v>
      </c>
      <c r="G24" s="52">
        <f t="shared" si="5"/>
        <v>13.636363636363647</v>
      </c>
    </row>
    <row r="25" spans="1:8" ht="15" customHeight="1" thickBot="1" x14ac:dyDescent="0.25">
      <c r="B25" s="17">
        <v>2025</v>
      </c>
      <c r="C25" s="21">
        <v>529340</v>
      </c>
      <c r="D25" s="53">
        <f t="shared" si="4"/>
        <v>-15.250004002625728</v>
      </c>
      <c r="E25" s="25">
        <v>410</v>
      </c>
      <c r="F25" s="54">
        <f t="shared" si="1"/>
        <v>7.7454943892394296E-2</v>
      </c>
      <c r="G25" s="55">
        <f t="shared" si="5"/>
        <v>-18.000000000000004</v>
      </c>
    </row>
    <row r="27" spans="1:8" ht="15" customHeight="1" x14ac:dyDescent="0.2">
      <c r="A27" s="8" t="s">
        <v>1</v>
      </c>
      <c r="B27" s="30" t="s">
        <v>8</v>
      </c>
      <c r="C27" s="30"/>
      <c r="D27" s="30"/>
      <c r="E27" s="30"/>
      <c r="F27" s="30"/>
    </row>
    <row r="28" spans="1:8" ht="15" customHeight="1" x14ac:dyDescent="0.2">
      <c r="A28" s="8"/>
      <c r="B28" s="33" t="s">
        <v>9</v>
      </c>
      <c r="C28" s="33"/>
      <c r="D28" s="34"/>
      <c r="E28" s="34"/>
      <c r="F28" s="5"/>
    </row>
    <row r="29" spans="1:8" ht="15" customHeight="1" x14ac:dyDescent="0.2">
      <c r="A29" s="11" t="s">
        <v>7</v>
      </c>
      <c r="B29" s="31">
        <v>46234</v>
      </c>
      <c r="C29" s="31"/>
      <c r="D29" s="32"/>
      <c r="E29" s="32"/>
    </row>
    <row r="30" spans="1:8" ht="15" customHeight="1" x14ac:dyDescent="0.2">
      <c r="A30" s="12" t="s">
        <v>2</v>
      </c>
      <c r="B30" s="26" t="s">
        <v>10</v>
      </c>
      <c r="C30" s="26"/>
      <c r="D30" s="26"/>
      <c r="E30" s="26"/>
    </row>
    <row r="31" spans="1:8" ht="15" customHeight="1" thickBot="1" x14ac:dyDescent="0.25">
      <c r="A31" s="9"/>
      <c r="B31" s="6"/>
      <c r="C31" s="6"/>
      <c r="D31" s="6"/>
      <c r="E31" s="6"/>
      <c r="F31" s="6"/>
      <c r="G31" s="6"/>
      <c r="H31" s="6"/>
    </row>
  </sheetData>
  <mergeCells count="9">
    <mergeCell ref="B30:E30"/>
    <mergeCell ref="B1:C1"/>
    <mergeCell ref="B2:E2"/>
    <mergeCell ref="B29:E29"/>
    <mergeCell ref="B28:E28"/>
    <mergeCell ref="B27:F27"/>
    <mergeCell ref="B3:B4"/>
    <mergeCell ref="C3:D3"/>
    <mergeCell ref="E3:G3"/>
  </mergeCells>
  <hyperlinks>
    <hyperlink ref="B30" r:id="rId1" display="http://observatorioemigracao.pt/np4EN/10258.html" xr:uid="{00000000-0004-0000-0000-000000000000}"/>
    <hyperlink ref="B28" r:id="rId2" xr:uid="{00000000-0004-0000-0000-000001000000}"/>
    <hyperlink ref="B30:E30" r:id="rId3" display="http://observatorioemigracao.pt/np4EN/10761.html" xr:uid="{00000000-0004-0000-0000-000002000000}"/>
    <hyperlink ref="B28:E28" r:id="rId4" display="http://www.observatorioemigracao.pt/np4/9387" xr:uid="{00000000-0004-0000-0000-000003000000}"/>
  </hyperlinks>
  <pageMargins left="0.7" right="0.7" top="0.75" bottom="0.75" header="0.3" footer="0.3"/>
  <pageSetup paperSize="9" orientation="portrait" horizontalDpi="4294967293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Australia2005-2025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2026-10-19T12:25:33Z</dcterms:modified>
</cp:coreProperties>
</file>