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sm\Desktop\OEm\Teletrabalho\Destaques\2024\"/>
    </mc:Choice>
  </mc:AlternateContent>
  <xr:revisionPtr revIDLastSave="0" documentId="13_ncr:1_{31F41478-6240-46EF-97A5-63DBA1FC18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wissInflows2000-202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8" i="1" l="1"/>
  <c r="F28" i="1"/>
  <c r="D28" i="1"/>
  <c r="G27" i="1"/>
  <c r="F27" i="1"/>
  <c r="D27" i="1"/>
  <c r="G26" i="1"/>
  <c r="F26" i="1"/>
  <c r="D26" i="1"/>
  <c r="G25" i="1"/>
  <c r="F25" i="1"/>
  <c r="D25" i="1"/>
  <c r="G24" i="1"/>
  <c r="F24" i="1"/>
  <c r="D24" i="1"/>
  <c r="G23" i="1"/>
  <c r="F23" i="1"/>
  <c r="D23" i="1"/>
  <c r="G22" i="1" l="1"/>
  <c r="D22" i="1"/>
  <c r="F22" i="1"/>
  <c r="G21" i="1" l="1"/>
  <c r="D21" i="1"/>
  <c r="F21" i="1"/>
  <c r="G20" i="1" l="1"/>
  <c r="D20" i="1"/>
  <c r="F20" i="1" l="1"/>
  <c r="F19" i="1" l="1"/>
  <c r="G19" i="1"/>
  <c r="D19" i="1"/>
  <c r="G18" i="1" l="1"/>
  <c r="F18" i="1"/>
  <c r="G17" i="1"/>
  <c r="F17" i="1"/>
  <c r="G16" i="1"/>
  <c r="F16" i="1"/>
  <c r="G15" i="1"/>
  <c r="F15" i="1"/>
  <c r="G14" i="1"/>
  <c r="F14" i="1"/>
  <c r="G13" i="1"/>
  <c r="F13" i="1"/>
  <c r="G12" i="1"/>
  <c r="F12" i="1"/>
  <c r="G11" i="1"/>
  <c r="F11" i="1"/>
  <c r="G10" i="1"/>
  <c r="F10" i="1"/>
  <c r="G9" i="1"/>
  <c r="F9" i="1"/>
  <c r="G8" i="1"/>
  <c r="F8" i="1"/>
  <c r="G7" i="1"/>
  <c r="F7" i="1"/>
  <c r="G6" i="1"/>
  <c r="F6" i="1"/>
  <c r="F5" i="1"/>
  <c r="D18" i="1"/>
  <c r="D17" i="1"/>
  <c r="D16" i="1"/>
  <c r="D15" i="1"/>
  <c r="D14" i="1"/>
  <c r="D13" i="1"/>
  <c r="D12" i="1"/>
  <c r="D11" i="1"/>
  <c r="D10" i="1"/>
  <c r="D9" i="1"/>
  <c r="D8" i="1"/>
  <c r="D7" i="1"/>
  <c r="D6" i="1"/>
</calcChain>
</file>

<file path=xl/sharedStrings.xml><?xml version="1.0" encoding="utf-8"?>
<sst xmlns="http://schemas.openxmlformats.org/spreadsheetml/2006/main" count="19" uniqueCount="16">
  <si>
    <t>OEm</t>
  </si>
  <si>
    <t>link</t>
  </si>
  <si>
    <t>Observatório da Emigração</t>
  </si>
  <si>
    <t>N</t>
  </si>
  <si>
    <t>..</t>
  </si>
  <si>
    <t>https://www.bfs.admin.ch/bfs/fr/home.html</t>
  </si>
  <si>
    <t>Years</t>
  </si>
  <si>
    <t>Total inflows</t>
  </si>
  <si>
    <t>Portuguese inflows</t>
  </si>
  <si>
    <t>Change (%)</t>
  </si>
  <si>
    <t>% of total 
inflows</t>
  </si>
  <si>
    <t>Source</t>
  </si>
  <si>
    <t>Updated</t>
  </si>
  <si>
    <t>Table by Observatório da Emigração, data by Office Fédéral de la Statistique,  Immigration de la population résidante permanente étrangère selon la nationalité, le sexe et l'âge.</t>
  </si>
  <si>
    <t>Portuguese inflows into Switzerland, 2000-2023</t>
  </si>
  <si>
    <t>http://observatorioemigracao.pt/np4EN/10059.html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</si>
</sst>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2"/>
      <color rgb="FFC00000"/>
      <name val="Arial"/>
      <family val="2"/>
    </font>
    <font>
      <i/>
      <sz val="8"/>
      <color theme="1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b/>
      <sz val="8"/>
      <color rgb="FFC00000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8">
    <xf numFmtId="0" fontId="0" fillId="0" borderId="0" xfId="0"/>
    <xf numFmtId="3" fontId="0" fillId="0" borderId="0" xfId="0" applyNumberFormat="1"/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0" fontId="7" fillId="0" borderId="0" xfId="1" applyFont="1" applyBorder="1" applyAlignment="1">
      <alignment horizontal="right" vertical="center" indent="1"/>
    </xf>
    <xf numFmtId="0" fontId="8" fillId="0" borderId="0" xfId="0" applyFont="1"/>
    <xf numFmtId="0" fontId="0" fillId="0" borderId="0" xfId="0" applyAlignment="1">
      <alignment horizontal="center" vertical="center"/>
    </xf>
    <xf numFmtId="0" fontId="6" fillId="0" borderId="0" xfId="1"/>
    <xf numFmtId="0" fontId="0" fillId="0" borderId="2" xfId="0" applyBorder="1"/>
    <xf numFmtId="0" fontId="0" fillId="0" borderId="1" xfId="0" applyBorder="1"/>
    <xf numFmtId="3" fontId="0" fillId="0" borderId="2" xfId="0" applyNumberFormat="1" applyBorder="1"/>
    <xf numFmtId="3" fontId="0" fillId="0" borderId="1" xfId="0" applyNumberFormat="1" applyBorder="1" applyAlignment="1">
      <alignment vertical="center"/>
    </xf>
    <xf numFmtId="0" fontId="0" fillId="0" borderId="0" xfId="0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3" fontId="0" fillId="0" borderId="9" xfId="0" applyNumberFormat="1" applyBorder="1" applyAlignment="1">
      <alignment horizontal="right" vertical="center" indent="2"/>
    </xf>
    <xf numFmtId="3" fontId="0" fillId="0" borderId="11" xfId="0" applyNumberFormat="1" applyBorder="1" applyAlignment="1">
      <alignment horizontal="right" vertical="center" indent="2"/>
    </xf>
    <xf numFmtId="3" fontId="0" fillId="0" borderId="13" xfId="0" applyNumberFormat="1" applyBorder="1" applyAlignment="1">
      <alignment horizontal="right" vertical="center" indent="2"/>
    </xf>
    <xf numFmtId="3" fontId="0" fillId="0" borderId="0" xfId="0" applyNumberFormat="1" applyAlignment="1">
      <alignment horizontal="right" vertical="center" indent="2"/>
    </xf>
    <xf numFmtId="3" fontId="0" fillId="0" borderId="3" xfId="0" applyNumberFormat="1" applyBorder="1" applyAlignment="1">
      <alignment horizontal="right" vertical="center" indent="2"/>
    </xf>
    <xf numFmtId="164" fontId="0" fillId="0" borderId="10" xfId="0" applyNumberFormat="1" applyBorder="1" applyAlignment="1">
      <alignment horizontal="right" vertical="center" indent="3"/>
    </xf>
    <xf numFmtId="164" fontId="0" fillId="0" borderId="12" xfId="0" applyNumberFormat="1" applyBorder="1" applyAlignment="1">
      <alignment horizontal="right" vertical="center" indent="3"/>
    </xf>
    <xf numFmtId="164" fontId="0" fillId="0" borderId="14" xfId="0" applyNumberFormat="1" applyBorder="1" applyAlignment="1">
      <alignment horizontal="right" vertical="center" indent="3"/>
    </xf>
    <xf numFmtId="164" fontId="0" fillId="0" borderId="0" xfId="0" applyNumberFormat="1" applyAlignment="1">
      <alignment horizontal="right" vertical="center" indent="3"/>
    </xf>
    <xf numFmtId="164" fontId="0" fillId="0" borderId="3" xfId="0" applyNumberFormat="1" applyBorder="1" applyAlignment="1">
      <alignment horizontal="right" vertical="center" indent="3"/>
    </xf>
    <xf numFmtId="0" fontId="1" fillId="0" borderId="8" xfId="0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right" vertical="top" indent="1"/>
    </xf>
    <xf numFmtId="3" fontId="0" fillId="0" borderId="0" xfId="0" applyNumberFormat="1" applyAlignment="1">
      <alignment horizontal="right" vertical="center" indent="1"/>
    </xf>
    <xf numFmtId="3" fontId="3" fillId="0" borderId="0" xfId="0" applyNumberFormat="1" applyFont="1" applyAlignment="1">
      <alignment horizontal="right" vertical="center" indent="1"/>
    </xf>
    <xf numFmtId="0" fontId="0" fillId="0" borderId="3" xfId="0" applyBorder="1" applyAlignment="1">
      <alignment horizontal="center" vertical="center"/>
    </xf>
    <xf numFmtId="0" fontId="6" fillId="0" borderId="0" xfId="1" applyAlignment="1">
      <alignment horizontal="left" vertical="center" wrapText="1"/>
    </xf>
    <xf numFmtId="3" fontId="4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0" borderId="0" xfId="1" applyAlignment="1">
      <alignment horizontal="left" vertical="top"/>
    </xf>
    <xf numFmtId="0" fontId="6" fillId="0" borderId="0" xfId="1" applyAlignment="1">
      <alignment vertical="top"/>
    </xf>
    <xf numFmtId="0" fontId="6" fillId="0" borderId="0" xfId="1" applyAlignment="1"/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1"/>
            </a:pPr>
            <a:r>
              <a:rPr lang="pt-PT" sz="1000" b="1" i="0" u="none" strike="noStrike" baseline="0">
                <a:effectLst/>
              </a:rPr>
              <a:t>Portuguese inflows into Switzerland, 2000-2023</a:t>
            </a:r>
            <a:endParaRPr lang="pt-PT" sz="1000" b="1"/>
          </a:p>
        </c:rich>
      </c:tx>
      <c:layout>
        <c:manualLayout>
          <c:xMode val="edge"/>
          <c:yMode val="edge"/>
          <c:x val="7.9665185185185186E-2"/>
          <c:y val="2.3518518518518518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Entradas</c:v>
          </c:tx>
          <c:spPr>
            <a:ln w="1270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'SwissInflows2000-2023'!$B$5:$B$28</c:f>
              <c:numCache>
                <c:formatCode>General</c:formatCode>
                <c:ptCount val="24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</c:numCache>
            </c:numRef>
          </c:cat>
          <c:val>
            <c:numRef>
              <c:f>'SwissInflows2000-2023'!$E$5:$E$28</c:f>
              <c:numCache>
                <c:formatCode>#,##0</c:formatCode>
                <c:ptCount val="24"/>
                <c:pt idx="0">
                  <c:v>4311</c:v>
                </c:pt>
                <c:pt idx="1">
                  <c:v>4347</c:v>
                </c:pt>
                <c:pt idx="2">
                  <c:v>9005</c:v>
                </c:pt>
                <c:pt idx="3">
                  <c:v>12228</c:v>
                </c:pt>
                <c:pt idx="4">
                  <c:v>13539</c:v>
                </c:pt>
                <c:pt idx="5">
                  <c:v>12138</c:v>
                </c:pt>
                <c:pt idx="6">
                  <c:v>12441</c:v>
                </c:pt>
                <c:pt idx="7">
                  <c:v>15351</c:v>
                </c:pt>
                <c:pt idx="8">
                  <c:v>17657</c:v>
                </c:pt>
                <c:pt idx="9">
                  <c:v>13601</c:v>
                </c:pt>
                <c:pt idx="10">
                  <c:v>12720</c:v>
                </c:pt>
                <c:pt idx="11">
                  <c:v>15020</c:v>
                </c:pt>
                <c:pt idx="12">
                  <c:v>18892</c:v>
                </c:pt>
                <c:pt idx="13">
                  <c:v>20039</c:v>
                </c:pt>
                <c:pt idx="14">
                  <c:v>15221</c:v>
                </c:pt>
                <c:pt idx="15">
                  <c:v>12325</c:v>
                </c:pt>
                <c:pt idx="16">
                  <c:v>10123</c:v>
                </c:pt>
                <c:pt idx="17">
                  <c:v>9257</c:v>
                </c:pt>
                <c:pt idx="18">
                  <c:v>8733</c:v>
                </c:pt>
                <c:pt idx="19">
                  <c:v>8443</c:v>
                </c:pt>
                <c:pt idx="20">
                  <c:v>7542</c:v>
                </c:pt>
                <c:pt idx="21">
                  <c:v>7675</c:v>
                </c:pt>
                <c:pt idx="22">
                  <c:v>9948</c:v>
                </c:pt>
                <c:pt idx="23">
                  <c:v>12652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17F-4B70-A51C-2590D4B520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74816"/>
        <c:axId val="220992576"/>
      </c:lineChart>
      <c:catAx>
        <c:axId val="197474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sz="700" b="0"/>
                </a:pPr>
                <a:r>
                  <a:rPr lang="pt-PT" sz="700" b="1" i="0" u="none" strike="noStrike" baseline="0">
                    <a:effectLst/>
                  </a:rPr>
                  <a:t>Source</a:t>
                </a:r>
                <a:r>
                  <a:rPr lang="pt-PT" sz="700" b="0" i="0" u="none" strike="noStrike" baseline="0">
                    <a:effectLst/>
                  </a:rPr>
                  <a:t>  Graph by Observatório da Emigração [Emigration Observatory], data by Office Fédéral de la Statistique.</a:t>
                </a:r>
                <a:endParaRPr lang="pt-PT" sz="700" b="0"/>
              </a:p>
            </c:rich>
          </c:tx>
          <c:layout>
            <c:manualLayout>
              <c:xMode val="edge"/>
              <c:yMode val="edge"/>
              <c:x val="8.191222222222222E-2"/>
              <c:y val="0.921016975308642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12700"/>
        </c:spPr>
        <c:txPr>
          <a:bodyPr rot="-5400000" vert="horz"/>
          <a:lstStyle/>
          <a:p>
            <a:pPr>
              <a:defRPr sz="800" baseline="0"/>
            </a:pPr>
            <a:endParaRPr lang="pt-PT"/>
          </a:p>
        </c:txPr>
        <c:crossAx val="220992576"/>
        <c:crosses val="autoZero"/>
        <c:auto val="1"/>
        <c:lblAlgn val="ctr"/>
        <c:lblOffset val="100"/>
        <c:noMultiLvlLbl val="0"/>
      </c:catAx>
      <c:valAx>
        <c:axId val="220992576"/>
        <c:scaling>
          <c:orientation val="minMax"/>
        </c:scaling>
        <c:delete val="0"/>
        <c:axPos val="l"/>
        <c:majorGridlines>
          <c:spPr>
            <a:ln w="12700">
              <a:solidFill>
                <a:schemeClr val="bg2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noFill/>
          </a:ln>
        </c:spPr>
        <c:crossAx val="1974748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>
          <a:latin typeface="Arial" panose="020B060402020202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0</xdr:colOff>
      <xdr:row>3</xdr:row>
      <xdr:rowOff>0</xdr:rowOff>
    </xdr:from>
    <xdr:to>
      <xdr:col>14</xdr:col>
      <xdr:colOff>313650</xdr:colOff>
      <xdr:row>19</xdr:row>
      <xdr:rowOff>1500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fs.admin.ch/bfs/fr/home/statistiques/population/migration-integration/migration-internationale.assetdetail.3222151.html" TargetMode="External"/><Relationship Id="rId2" Type="http://schemas.openxmlformats.org/officeDocument/2006/relationships/hyperlink" Target="http://observatorioemigracao.pt/np4EN/10059.html" TargetMode="External"/><Relationship Id="rId1" Type="http://schemas.openxmlformats.org/officeDocument/2006/relationships/hyperlink" Target="http://observatorioemigracao.pt/np4/5903.html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fs.admin.ch/bfs/fr/hom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8"/>
  <sheetViews>
    <sheetView showGridLines="0" tabSelected="1" workbookViewId="0"/>
  </sheetViews>
  <sheetFormatPr defaultColWidth="14.83203125" defaultRowHeight="15" customHeight="1" x14ac:dyDescent="0.2"/>
  <cols>
    <col min="1" max="1" width="14.83203125" style="3" customWidth="1"/>
  </cols>
  <sheetData>
    <row r="1" spans="1:21" s="3" customFormat="1" ht="30" customHeight="1" x14ac:dyDescent="0.2">
      <c r="A1" s="2" t="s">
        <v>0</v>
      </c>
      <c r="B1" s="33" t="s">
        <v>2</v>
      </c>
      <c r="C1" s="33"/>
      <c r="D1" s="33"/>
      <c r="E1" s="34"/>
      <c r="F1" s="13"/>
      <c r="G1" s="4"/>
      <c r="H1" s="4"/>
      <c r="I1" s="5"/>
      <c r="J1"/>
      <c r="N1"/>
      <c r="O1"/>
      <c r="P1"/>
    </row>
    <row r="2" spans="1:21" ht="30" customHeight="1" thickBot="1" x14ac:dyDescent="0.25">
      <c r="A2" s="2"/>
      <c r="B2" s="35" t="s">
        <v>14</v>
      </c>
      <c r="C2" s="35"/>
      <c r="D2" s="35"/>
      <c r="E2" s="36"/>
      <c r="F2" s="36"/>
      <c r="G2" s="36"/>
      <c r="H2" s="36"/>
      <c r="I2" s="6"/>
    </row>
    <row r="3" spans="1:21" ht="30" customHeight="1" x14ac:dyDescent="0.2">
      <c r="A3" s="11"/>
      <c r="B3" s="43" t="s">
        <v>6</v>
      </c>
      <c r="C3" s="45" t="s">
        <v>7</v>
      </c>
      <c r="D3" s="46"/>
      <c r="E3" s="43" t="s">
        <v>8</v>
      </c>
      <c r="F3" s="47"/>
      <c r="G3" s="47"/>
      <c r="H3" s="9"/>
      <c r="I3" s="9"/>
      <c r="J3" s="9"/>
      <c r="K3" s="9"/>
      <c r="L3" s="9"/>
      <c r="M3" s="9"/>
      <c r="N3" s="9"/>
      <c r="O3" s="9"/>
      <c r="P3" s="9"/>
    </row>
    <row r="4" spans="1:21" ht="30" customHeight="1" x14ac:dyDescent="0.2">
      <c r="A4" s="1"/>
      <c r="B4" s="44"/>
      <c r="C4" s="14" t="s">
        <v>3</v>
      </c>
      <c r="D4" s="15" t="s">
        <v>9</v>
      </c>
      <c r="E4" s="16" t="s">
        <v>3</v>
      </c>
      <c r="F4" s="27" t="s">
        <v>10</v>
      </c>
      <c r="G4" s="16" t="s">
        <v>9</v>
      </c>
    </row>
    <row r="5" spans="1:21" ht="15" customHeight="1" x14ac:dyDescent="0.2">
      <c r="B5" s="7">
        <v>2000</v>
      </c>
      <c r="C5" s="17">
        <v>84200</v>
      </c>
      <c r="D5" s="22" t="s">
        <v>4</v>
      </c>
      <c r="E5" s="20">
        <v>4311</v>
      </c>
      <c r="F5" s="25">
        <f>E5/C5*100</f>
        <v>5.1199524940617582</v>
      </c>
      <c r="G5" s="25" t="s">
        <v>4</v>
      </c>
    </row>
    <row r="6" spans="1:21" ht="15" customHeight="1" x14ac:dyDescent="0.2">
      <c r="B6" s="7">
        <v>2001</v>
      </c>
      <c r="C6" s="18">
        <v>99746</v>
      </c>
      <c r="D6" s="23">
        <f>((C6/C5)-1)*100</f>
        <v>18.463182897862239</v>
      </c>
      <c r="E6" s="20">
        <v>4347</v>
      </c>
      <c r="F6" s="25">
        <f t="shared" ref="F6:F19" si="0">E6/C6*100</f>
        <v>4.3580694965211633</v>
      </c>
      <c r="G6" s="25">
        <f>((E6/E5)-1)*100</f>
        <v>0.83507306889352151</v>
      </c>
    </row>
    <row r="7" spans="1:21" ht="15" customHeight="1" x14ac:dyDescent="0.2">
      <c r="B7" s="7">
        <v>2002</v>
      </c>
      <c r="C7" s="18">
        <v>105014</v>
      </c>
      <c r="D7" s="23">
        <f t="shared" ref="D7:D17" si="1">((C7/C6)-1)*100</f>
        <v>5.2814147935756894</v>
      </c>
      <c r="E7" s="20">
        <v>9005</v>
      </c>
      <c r="F7" s="25">
        <f t="shared" si="0"/>
        <v>8.575047136572266</v>
      </c>
      <c r="G7" s="25">
        <f t="shared" ref="G7:G17" si="2">((E7/E6)-1)*100</f>
        <v>107.15435932827235</v>
      </c>
    </row>
    <row r="8" spans="1:21" ht="15" customHeight="1" x14ac:dyDescent="0.2">
      <c r="B8" s="7">
        <v>2003</v>
      </c>
      <c r="C8" s="18">
        <v>98812</v>
      </c>
      <c r="D8" s="23">
        <f t="shared" si="1"/>
        <v>-5.9058792161045144</v>
      </c>
      <c r="E8" s="20">
        <v>12228</v>
      </c>
      <c r="F8" s="25">
        <f t="shared" si="0"/>
        <v>12.375015180342469</v>
      </c>
      <c r="G8" s="25">
        <f t="shared" si="2"/>
        <v>35.791227096057753</v>
      </c>
    </row>
    <row r="9" spans="1:21" ht="15" customHeight="1" x14ac:dyDescent="0.2">
      <c r="B9" s="7">
        <v>2004</v>
      </c>
      <c r="C9" s="18">
        <v>100834</v>
      </c>
      <c r="D9" s="23">
        <f t="shared" si="1"/>
        <v>2.0463101647573145</v>
      </c>
      <c r="E9" s="20">
        <v>13539</v>
      </c>
      <c r="F9" s="25">
        <f t="shared" si="0"/>
        <v>13.42701866433941</v>
      </c>
      <c r="G9" s="25">
        <f t="shared" si="2"/>
        <v>10.721295387634932</v>
      </c>
    </row>
    <row r="10" spans="1:21" ht="15" customHeight="1" x14ac:dyDescent="0.2">
      <c r="B10" s="7">
        <v>2005</v>
      </c>
      <c r="C10" s="18">
        <v>99091</v>
      </c>
      <c r="D10" s="23">
        <f t="shared" si="1"/>
        <v>-1.7285836126703313</v>
      </c>
      <c r="E10" s="20">
        <v>12138</v>
      </c>
      <c r="F10" s="25">
        <f t="shared" si="0"/>
        <v>12.249346560232514</v>
      </c>
      <c r="G10" s="25">
        <f t="shared" si="2"/>
        <v>-10.347883890981613</v>
      </c>
      <c r="U10" s="1"/>
    </row>
    <row r="11" spans="1:21" ht="15" customHeight="1" x14ac:dyDescent="0.2">
      <c r="B11" s="7">
        <v>2006</v>
      </c>
      <c r="C11" s="18">
        <v>107177</v>
      </c>
      <c r="D11" s="23">
        <f t="shared" si="1"/>
        <v>8.1601759998385361</v>
      </c>
      <c r="E11" s="20">
        <v>12441</v>
      </c>
      <c r="F11" s="25">
        <f t="shared" si="0"/>
        <v>11.607900948897617</v>
      </c>
      <c r="G11" s="25">
        <f t="shared" si="2"/>
        <v>2.4962926347009473</v>
      </c>
    </row>
    <row r="12" spans="1:21" ht="15" customHeight="1" x14ac:dyDescent="0.2">
      <c r="B12" s="7">
        <v>2007</v>
      </c>
      <c r="C12" s="18">
        <v>143855</v>
      </c>
      <c r="D12" s="23">
        <f t="shared" si="1"/>
        <v>34.221894622913496</v>
      </c>
      <c r="E12" s="20">
        <v>15351</v>
      </c>
      <c r="F12" s="25">
        <f t="shared" si="0"/>
        <v>10.671161933891767</v>
      </c>
      <c r="G12" s="25">
        <f t="shared" si="2"/>
        <v>23.390402700747526</v>
      </c>
    </row>
    <row r="13" spans="1:21" ht="15" customHeight="1" x14ac:dyDescent="0.2">
      <c r="B13" s="7">
        <v>2008</v>
      </c>
      <c r="C13" s="18">
        <v>161629</v>
      </c>
      <c r="D13" s="23">
        <f t="shared" si="1"/>
        <v>12.355496854471525</v>
      </c>
      <c r="E13" s="20">
        <v>17657</v>
      </c>
      <c r="F13" s="25">
        <f t="shared" si="0"/>
        <v>10.9244009429001</v>
      </c>
      <c r="G13" s="25">
        <f t="shared" si="2"/>
        <v>15.021822682561403</v>
      </c>
    </row>
    <row r="14" spans="1:21" ht="15" customHeight="1" x14ac:dyDescent="0.2">
      <c r="B14" s="7">
        <v>2009</v>
      </c>
      <c r="C14" s="18">
        <v>138269</v>
      </c>
      <c r="D14" s="23">
        <f t="shared" si="1"/>
        <v>-14.452851901577068</v>
      </c>
      <c r="E14" s="20">
        <v>13601</v>
      </c>
      <c r="F14" s="25">
        <f t="shared" si="0"/>
        <v>9.8366228149476758</v>
      </c>
      <c r="G14" s="25">
        <f t="shared" si="2"/>
        <v>-22.971059636404824</v>
      </c>
    </row>
    <row r="15" spans="1:21" ht="15" customHeight="1" x14ac:dyDescent="0.2">
      <c r="B15" s="7">
        <v>2010</v>
      </c>
      <c r="C15" s="18">
        <v>139495</v>
      </c>
      <c r="D15" s="23">
        <f t="shared" si="1"/>
        <v>0.88667741865493532</v>
      </c>
      <c r="E15" s="20">
        <v>12720</v>
      </c>
      <c r="F15" s="25">
        <f t="shared" si="0"/>
        <v>9.1186064016631416</v>
      </c>
      <c r="G15" s="25">
        <f t="shared" si="2"/>
        <v>-6.4774648922873324</v>
      </c>
    </row>
    <row r="16" spans="1:21" ht="15" customHeight="1" x14ac:dyDescent="0.2">
      <c r="B16" s="7">
        <v>2011</v>
      </c>
      <c r="C16" s="18">
        <v>140508</v>
      </c>
      <c r="D16" s="23">
        <f t="shared" si="1"/>
        <v>0.72619090289973709</v>
      </c>
      <c r="E16" s="20">
        <v>15020</v>
      </c>
      <c r="F16" s="25">
        <f t="shared" si="0"/>
        <v>10.689782788168644</v>
      </c>
      <c r="G16" s="25">
        <f t="shared" si="2"/>
        <v>18.081761006289309</v>
      </c>
    </row>
    <row r="17" spans="1:10" ht="15" customHeight="1" x14ac:dyDescent="0.2">
      <c r="B17" s="7">
        <v>2012</v>
      </c>
      <c r="C17" s="18">
        <v>151002</v>
      </c>
      <c r="D17" s="23">
        <f t="shared" si="1"/>
        <v>7.4686138867537721</v>
      </c>
      <c r="E17" s="20">
        <v>18892</v>
      </c>
      <c r="F17" s="25">
        <f t="shared" si="0"/>
        <v>12.511092568310353</v>
      </c>
      <c r="G17" s="25">
        <f t="shared" si="2"/>
        <v>25.778961384820231</v>
      </c>
    </row>
    <row r="18" spans="1:10" ht="15" customHeight="1" x14ac:dyDescent="0.2">
      <c r="B18" s="7">
        <v>2013</v>
      </c>
      <c r="C18" s="18">
        <v>167248</v>
      </c>
      <c r="D18" s="23">
        <f>((C18/C17)-1)*100</f>
        <v>10.75879789671661</v>
      </c>
      <c r="E18" s="20">
        <v>20039</v>
      </c>
      <c r="F18" s="25">
        <f t="shared" si="0"/>
        <v>11.981608150770114</v>
      </c>
      <c r="G18" s="25">
        <f>((E18/E17)-1)*100</f>
        <v>6.0713529536311706</v>
      </c>
    </row>
    <row r="19" spans="1:10" ht="15" customHeight="1" x14ac:dyDescent="0.2">
      <c r="B19" s="7">
        <v>2014</v>
      </c>
      <c r="C19" s="18">
        <v>161149</v>
      </c>
      <c r="D19" s="23">
        <f t="shared" ref="D19" si="3">((C19/C18)-1)*100</f>
        <v>-3.6466803788386071</v>
      </c>
      <c r="E19" s="20">
        <v>15221</v>
      </c>
      <c r="F19" s="25">
        <f t="shared" si="0"/>
        <v>9.4452959683274482</v>
      </c>
      <c r="G19" s="25">
        <f t="shared" ref="G19" si="4">((E19/E18)-1)*100</f>
        <v>-24.043115923948299</v>
      </c>
    </row>
    <row r="20" spans="1:10" ht="15" customHeight="1" x14ac:dyDescent="0.2">
      <c r="B20" s="7">
        <v>2015</v>
      </c>
      <c r="C20" s="18">
        <v>162563</v>
      </c>
      <c r="D20" s="23">
        <f>((C20/C19)-1)*100</f>
        <v>0.87744882065665664</v>
      </c>
      <c r="E20" s="20">
        <v>12325</v>
      </c>
      <c r="F20" s="25">
        <f t="shared" ref="F20:F22" si="5">E20/C20*100</f>
        <v>7.5816760271402464</v>
      </c>
      <c r="G20" s="25">
        <f>((E20/E19)-1)*100</f>
        <v>-19.026345180999936</v>
      </c>
    </row>
    <row r="21" spans="1:10" ht="15" customHeight="1" x14ac:dyDescent="0.2">
      <c r="B21" s="7">
        <v>2016</v>
      </c>
      <c r="C21" s="18">
        <v>167407</v>
      </c>
      <c r="D21" s="23">
        <f>((C21/C20)-1)*100</f>
        <v>2.9797678438512998</v>
      </c>
      <c r="E21" s="20">
        <v>10123</v>
      </c>
      <c r="F21" s="25">
        <f t="shared" si="5"/>
        <v>6.0469394947642572</v>
      </c>
      <c r="G21" s="25">
        <f>((E21/E20)-1)*100</f>
        <v>-17.866125760649087</v>
      </c>
    </row>
    <row r="22" spans="1:10" ht="15" customHeight="1" x14ac:dyDescent="0.2">
      <c r="B22" s="7">
        <v>2017</v>
      </c>
      <c r="C22" s="18">
        <v>147142</v>
      </c>
      <c r="D22" s="23">
        <f>((C22/C21)-1)*100</f>
        <v>-12.105228574671312</v>
      </c>
      <c r="E22" s="20">
        <v>9257</v>
      </c>
      <c r="F22" s="25">
        <f t="shared" si="5"/>
        <v>6.2912016963205613</v>
      </c>
      <c r="G22" s="25">
        <f>((E22/E21)-1)*100</f>
        <v>-8.5547762520991828</v>
      </c>
    </row>
    <row r="23" spans="1:10" ht="15" customHeight="1" x14ac:dyDescent="0.2">
      <c r="B23" s="7">
        <v>2018</v>
      </c>
      <c r="C23" s="18">
        <v>146183</v>
      </c>
      <c r="D23" s="23">
        <f t="shared" ref="D23:D28" si="6">((C23/C22)-1)*100</f>
        <v>-0.65175136942545731</v>
      </c>
      <c r="E23" s="20">
        <v>8733</v>
      </c>
      <c r="F23" s="25">
        <f t="shared" ref="F23:F28" si="7">E23/C23*100</f>
        <v>5.9740188667628935</v>
      </c>
      <c r="G23" s="25">
        <f t="shared" ref="G23:G28" si="8">((E23/E22)-1)*100</f>
        <v>-5.6605811818083662</v>
      </c>
    </row>
    <row r="24" spans="1:10" ht="15" customHeight="1" x14ac:dyDescent="0.2">
      <c r="B24" s="7">
        <v>2019</v>
      </c>
      <c r="C24" s="18">
        <v>145608</v>
      </c>
      <c r="D24" s="23">
        <f t="shared" si="6"/>
        <v>-0.39334259113577019</v>
      </c>
      <c r="E24" s="20">
        <v>8443</v>
      </c>
      <c r="F24" s="25">
        <f t="shared" si="7"/>
        <v>5.7984451403769022</v>
      </c>
      <c r="G24" s="25">
        <f t="shared" si="8"/>
        <v>-3.3207374327264394</v>
      </c>
    </row>
    <row r="25" spans="1:10" ht="15" customHeight="1" x14ac:dyDescent="0.2">
      <c r="B25" s="7">
        <v>2020</v>
      </c>
      <c r="C25" s="18">
        <v>137685</v>
      </c>
      <c r="D25" s="23">
        <f t="shared" si="6"/>
        <v>-5.4413219053898176</v>
      </c>
      <c r="E25" s="20">
        <v>7542</v>
      </c>
      <c r="F25" s="25">
        <f t="shared" si="7"/>
        <v>5.4777208846279555</v>
      </c>
      <c r="G25" s="25">
        <f t="shared" si="8"/>
        <v>-10.671562240909626</v>
      </c>
    </row>
    <row r="26" spans="1:10" ht="15" customHeight="1" x14ac:dyDescent="0.2">
      <c r="B26" s="7">
        <v>2021</v>
      </c>
      <c r="C26" s="18">
        <v>143506</v>
      </c>
      <c r="D26" s="23">
        <f t="shared" si="6"/>
        <v>4.2277662780985548</v>
      </c>
      <c r="E26" s="20">
        <v>7675</v>
      </c>
      <c r="F26" s="25">
        <f t="shared" si="7"/>
        <v>5.3482084372778838</v>
      </c>
      <c r="G26" s="25">
        <f t="shared" si="8"/>
        <v>1.7634579687085594</v>
      </c>
    </row>
    <row r="27" spans="1:10" ht="15" customHeight="1" x14ac:dyDescent="0.2">
      <c r="B27" s="7">
        <v>2022</v>
      </c>
      <c r="C27" s="18">
        <v>169055</v>
      </c>
      <c r="D27" s="23">
        <f t="shared" si="6"/>
        <v>17.803436790099369</v>
      </c>
      <c r="E27" s="20">
        <v>9948</v>
      </c>
      <c r="F27" s="25">
        <f t="shared" si="7"/>
        <v>5.8844754665641359</v>
      </c>
      <c r="G27" s="25">
        <f t="shared" si="8"/>
        <v>29.615635179153088</v>
      </c>
    </row>
    <row r="28" spans="1:10" ht="15" customHeight="1" x14ac:dyDescent="0.2">
      <c r="B28" s="31">
        <v>2023</v>
      </c>
      <c r="C28" s="19">
        <v>241040</v>
      </c>
      <c r="D28" s="24">
        <f t="shared" si="6"/>
        <v>42.580816893910267</v>
      </c>
      <c r="E28" s="21">
        <v>12652</v>
      </c>
      <c r="F28" s="26">
        <f t="shared" si="7"/>
        <v>5.2489213408562891</v>
      </c>
      <c r="G28" s="26">
        <f t="shared" si="8"/>
        <v>27.181342983514266</v>
      </c>
      <c r="H28" s="1"/>
    </row>
    <row r="30" spans="1:10" ht="30" customHeight="1" x14ac:dyDescent="0.2">
      <c r="A30" s="28" t="s">
        <v>11</v>
      </c>
      <c r="B30" s="37" t="s">
        <v>13</v>
      </c>
      <c r="C30" s="37"/>
      <c r="D30" s="37"/>
      <c r="E30" s="37"/>
      <c r="F30" s="37"/>
      <c r="G30" s="37"/>
      <c r="H30" s="37"/>
      <c r="I30" s="1"/>
    </row>
    <row r="31" spans="1:10" ht="30" customHeight="1" x14ac:dyDescent="0.2">
      <c r="A31" s="28"/>
      <c r="B31" s="40" t="s">
        <v>5</v>
      </c>
      <c r="C31" s="40"/>
      <c r="D31" s="40"/>
      <c r="E31" s="41"/>
      <c r="F31" s="41"/>
      <c r="G31" s="41"/>
      <c r="H31" s="41"/>
      <c r="I31" s="42"/>
      <c r="J31" s="8"/>
    </row>
    <row r="32" spans="1:10" ht="15" customHeight="1" x14ac:dyDescent="0.2">
      <c r="A32" s="29" t="s">
        <v>12</v>
      </c>
      <c r="B32" s="38">
        <v>45526</v>
      </c>
      <c r="C32" s="38"/>
      <c r="D32" s="38"/>
      <c r="E32" s="39"/>
      <c r="F32" s="39"/>
      <c r="G32" s="39"/>
      <c r="H32" s="39"/>
    </row>
    <row r="33" spans="1:16" ht="15" customHeight="1" x14ac:dyDescent="0.2">
      <c r="A33" s="30" t="s">
        <v>1</v>
      </c>
      <c r="B33" s="32" t="s">
        <v>15</v>
      </c>
      <c r="C33" s="32"/>
      <c r="D33" s="32"/>
      <c r="E33" s="32"/>
      <c r="F33" s="32"/>
      <c r="G33" s="32"/>
      <c r="H33" s="32"/>
    </row>
    <row r="34" spans="1:16" ht="15" customHeight="1" thickBot="1" x14ac:dyDescent="0.25">
      <c r="A34" s="12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</row>
    <row r="38" spans="1:16" ht="15" customHeight="1" x14ac:dyDescent="0.2">
      <c r="E38" s="1"/>
    </row>
  </sheetData>
  <mergeCells count="9">
    <mergeCell ref="B33:H33"/>
    <mergeCell ref="B1:E1"/>
    <mergeCell ref="B2:H2"/>
    <mergeCell ref="B30:H30"/>
    <mergeCell ref="B32:H32"/>
    <mergeCell ref="B31:I31"/>
    <mergeCell ref="B3:B4"/>
    <mergeCell ref="C3:D3"/>
    <mergeCell ref="E3:G3"/>
  </mergeCells>
  <hyperlinks>
    <hyperlink ref="B33" r:id="rId1" display="http://observatorioemigracao.pt/np4/5903.html" xr:uid="{00000000-0004-0000-0000-000000000000}"/>
    <hyperlink ref="B33:H33" r:id="rId2" display="http://observatorioemigracao.pt/np4EN/10059.html" xr:uid="{00000000-0004-0000-0000-000001000000}"/>
    <hyperlink ref="B31" r:id="rId3" display="https://www.bfs.admin.ch/bfs/fr/home/statistiques/population/migration-integration/migration-internationale.assetdetail.3222151.html" xr:uid="{00000000-0004-0000-0000-000002000000}"/>
    <hyperlink ref="B31:I31" r:id="rId4" display="https://www.bfs.admin.ch/bfs/fr/home.html" xr:uid="{00000000-0004-0000-0000-000003000000}"/>
  </hyperlinks>
  <pageMargins left="0.7" right="0.7" top="0.75" bottom="0.75" header="0.3" footer="0.3"/>
  <pageSetup paperSize="9" orientation="portrait" horizontalDpi="4294967293" verticalDpi="0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SwissInflows2000-2023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Inês Vidigal</cp:lastModifiedBy>
  <dcterms:created xsi:type="dcterms:W3CDTF">2016-02-16T12:50:42Z</dcterms:created>
  <dcterms:modified xsi:type="dcterms:W3CDTF">2024-08-22T11:05:22Z</dcterms:modified>
</cp:coreProperties>
</file>