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78764BEA-5830-47B6-8DAD-0A51A5579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Inflow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G22" i="1"/>
  <c r="F22" i="1"/>
  <c r="D24" i="1"/>
  <c r="D23" i="1"/>
  <c r="D22" i="1"/>
  <c r="G21" i="1" l="1"/>
  <c r="F21" i="1"/>
  <c r="D21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<sst xmlns="http://schemas.openxmlformats.org/spreadsheetml/2006/main" count="19" uniqueCount="16">
  <si>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</si>
  <si>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</si>
  <si>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</si>
  <si>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</si>
  <si>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</si>
  <si>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https://open.canada.ca/en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</si>
  <si>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</si>
  <si>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</si>
  <si>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</si>
  <si>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</si>
  <si>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</si>
  <si>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</si>
  <si>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</si>
  <si>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Citizenship and Immigration Canada.</t>
  </si>
  <si>
    <t>Portuguese inflows into Canadá, 2000-2023</t>
  </si>
  <si>
    <t>http://observatorioemigracao.pt/np4EN/10003.html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</si>
</sst>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Canadá,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'CanadaInflows2000-2023'!$E$5:$E$28</c:f>
              <c:numCache>
                <c:formatCode>#,##0</c:formatCode>
                <c:ptCount val="24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  <c:pt idx="23">
                  <c:v>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2-43EB-847F-61B241BC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003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6" t="s">
        <v>3</v>
      </c>
      <c r="D4" s="17" t="s">
        <v>9</v>
      </c>
      <c r="E4" s="18" t="s">
        <v>3</v>
      </c>
      <c r="F4" s="29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4</v>
      </c>
      <c r="E5" s="22">
        <v>468</v>
      </c>
      <c r="F5" s="27">
        <f>E5/C5*100</f>
        <v>0.20574141645052094</v>
      </c>
      <c r="G5" s="27" t="s">
        <v>4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10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10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10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10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1" si="5">E20/C20*100</f>
        <v>0.30532666274278991</v>
      </c>
      <c r="G20" s="27">
        <f>((E20/E19)-1)*100</f>
        <v>30.298273155416023</v>
      </c>
    </row>
    <row r="21" spans="1:10" ht="15" customHeight="1" x14ac:dyDescent="0.2">
      <c r="B21" s="7">
        <v>2016</v>
      </c>
      <c r="C21" s="20">
        <v>296370</v>
      </c>
      <c r="D21" s="25">
        <f t="shared" ref="D21:D28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" si="7">((E21/E20)-1)*100</f>
        <v>3.0120481927710774</v>
      </c>
    </row>
    <row r="22" spans="1:10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ref="F22:F28" si="8">E22/C22*100</f>
        <v>0.27573208614009981</v>
      </c>
      <c r="G22" s="27">
        <f t="shared" ref="G22:G28" si="9">((E22/E21)-1)*100</f>
        <v>-7.6023391812865544</v>
      </c>
    </row>
    <row r="23" spans="1:10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si="8"/>
        <v>0.26942424195231346</v>
      </c>
      <c r="G23" s="27">
        <f t="shared" si="9"/>
        <v>9.4936708860759556</v>
      </c>
    </row>
    <row r="24" spans="1:10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10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si="8"/>
        <v>0.29795763584159485</v>
      </c>
      <c r="G25" s="27">
        <f t="shared" si="9"/>
        <v>-35.672514619883046</v>
      </c>
    </row>
    <row r="26" spans="1:10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si="8"/>
        <v>0.21918752847590786</v>
      </c>
      <c r="G26" s="27">
        <f t="shared" si="9"/>
        <v>61.818181818181813</v>
      </c>
    </row>
    <row r="27" spans="1:10" ht="15" customHeight="1" x14ac:dyDescent="0.2">
      <c r="B27" s="7">
        <v>2022</v>
      </c>
      <c r="C27" s="20">
        <v>437590</v>
      </c>
      <c r="D27" s="25">
        <f t="shared" si="6"/>
        <v>7.7688433548005698</v>
      </c>
      <c r="E27" s="22">
        <v>875</v>
      </c>
      <c r="F27" s="27">
        <f t="shared" si="8"/>
        <v>0.19995886560478987</v>
      </c>
      <c r="G27" s="27">
        <f t="shared" si="9"/>
        <v>-1.6853932584269704</v>
      </c>
    </row>
    <row r="28" spans="1:10" ht="15" customHeight="1" x14ac:dyDescent="0.2">
      <c r="B28" s="10">
        <v>2023</v>
      </c>
      <c r="C28" s="21">
        <v>471810</v>
      </c>
      <c r="D28" s="26">
        <f t="shared" si="6"/>
        <v>7.8201055782810336</v>
      </c>
      <c r="E28" s="23">
        <v>1005</v>
      </c>
      <c r="F28" s="28">
        <f t="shared" si="8"/>
        <v>0.21300947415273094</v>
      </c>
      <c r="G28" s="28">
        <f t="shared" si="9"/>
        <v>14.857142857142858</v>
      </c>
    </row>
    <row r="30" spans="1:10" ht="15" customHeight="1" x14ac:dyDescent="0.2">
      <c r="A30" s="13" t="s">
        <v>11</v>
      </c>
      <c r="B30" s="37" t="s">
        <v>13</v>
      </c>
      <c r="C30" s="37"/>
      <c r="D30" s="37"/>
      <c r="E30" s="37"/>
      <c r="F30" s="37"/>
      <c r="G30" s="37"/>
      <c r="H30" s="37"/>
    </row>
    <row r="31" spans="1:10" ht="15" customHeight="1" x14ac:dyDescent="0.2">
      <c r="A31" s="13"/>
      <c r="B31" s="40" t="s">
        <v>5</v>
      </c>
      <c r="C31" s="40"/>
      <c r="D31" s="40"/>
      <c r="E31" s="41"/>
      <c r="F31" s="41"/>
      <c r="G31" s="41"/>
      <c r="H31" s="41"/>
      <c r="I31" s="42"/>
      <c r="J31" s="8"/>
    </row>
    <row r="32" spans="1:10" ht="15" customHeight="1" x14ac:dyDescent="0.2">
      <c r="A32" s="30" t="s">
        <v>12</v>
      </c>
      <c r="B32" s="38">
        <v>45463</v>
      </c>
      <c r="C32" s="38"/>
      <c r="D32" s="38"/>
      <c r="E32" s="39"/>
      <c r="F32" s="39"/>
      <c r="G32" s="39"/>
      <c r="H32" s="39"/>
    </row>
    <row r="33" spans="1:16" ht="15" customHeight="1" x14ac:dyDescent="0.2">
      <c r="A33" s="31" t="s">
        <v>1</v>
      </c>
      <c r="B33" s="32" t="s">
        <v>15</v>
      </c>
      <c r="C33" s="32"/>
      <c r="D33" s="32"/>
      <c r="E33" s="32"/>
      <c r="F33" s="32"/>
      <c r="G33" s="32"/>
      <c r="H33" s="32"/>
    </row>
    <row r="34" spans="1:16" ht="15" customHeight="1" thickBot="1" x14ac:dyDescent="0.25">
      <c r="A34" s="14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5651.html" xr:uid="{00000000-0004-0000-0000-000000000000}"/>
    <hyperlink ref="B31" r:id="rId2" xr:uid="{00000000-0004-0000-0000-000001000000}"/>
    <hyperlink ref="B33:H33" r:id="rId3" display="http://observatorioemigracao.pt/np4EN/10003.html" xr:uid="{00000000-0004-0000-0000-000002000000}"/>
    <hyperlink ref="B31:I31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2024-06-20T11:40:05Z</dcterms:modified>
</cp:coreProperties>
</file>