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inesm\Downloads\"/>
    </mc:Choice>
  </mc:AlternateContent>
  <xr:revisionPtr revIDLastSave="0" documentId="8_{EEFD0394-81D7-4526-802F-999C14C46DCB}" xr6:coauthVersionLast="44" xr6:coauthVersionMax="44" xr10:uidLastSave="{00000000-0000-0000-0000-000000000000}"/>
  <bookViews>
    <workbookView xWindow="-120" yWindow="-120" windowWidth="29040" windowHeight="15840" tabRatio="922" xr2:uid="{00000000-000D-0000-FFFF-FFFF00000000}"/>
  </bookViews>
  <sheets>
    <sheet name="Contents" sheetId="18" r:id="rId1"/>
    <sheet name="Table A1" sheetId="1" r:id="rId2"/>
    <sheet name="Table A2" sheetId="7" r:id="rId3"/>
    <sheet name="Table A3" sheetId="9" r:id="rId4"/>
    <sheet name="Table A4" sheetId="13" r:id="rId5"/>
    <sheet name="Table A5" sheetId="35" r:id="rId6"/>
    <sheet name="Table A6" sheetId="15" r:id="rId7"/>
    <sheet name="Table A7" sheetId="41" r:id="rId8"/>
    <sheet name="Table A8" sheetId="39" r:id="rId9"/>
    <sheet name="Table A9" sheetId="19" r:id="rId10"/>
    <sheet name="Table A10" sheetId="20" r:id="rId11"/>
    <sheet name="Table A11" sheetId="31" r:id="rId12"/>
    <sheet name="Table A12" sheetId="21" r:id="rId13"/>
    <sheet name="Table A13" sheetId="22" r:id="rId14"/>
    <sheet name="Table A14" sheetId="34" r:id="rId15"/>
    <sheet name="Table A15" sheetId="36" r:id="rId16"/>
    <sheet name="Chart 1" sheetId="12" r:id="rId17"/>
    <sheet name="Chart 2" sheetId="16" r:id="rId18"/>
    <sheet name="Chart 3" sheetId="40" r:id="rId19"/>
    <sheet name="Chart 4" sheetId="32" r:id="rId20"/>
    <sheet name="Chart 5" sheetId="17" r:id="rId21"/>
    <sheet name="Chart 6" sheetId="24" r:id="rId22"/>
    <sheet name="Chart 7" sheetId="25" r:id="rId23"/>
    <sheet name="Chart 8" sheetId="26" r:id="rId24"/>
    <sheet name="Chart 9" sheetId="33" r:id="rId25"/>
    <sheet name="Metadata" sheetId="10" r:id="rId26"/>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8" l="1"/>
  <c r="B7" i="18"/>
  <c r="B8" i="18"/>
  <c r="B9" i="18"/>
  <c r="B10" i="18"/>
  <c r="B11" i="18"/>
  <c r="B12" i="18"/>
  <c r="B13" i="18"/>
  <c r="B14" i="18"/>
  <c r="B15" i="18"/>
  <c r="B16" i="18"/>
  <c r="B17" i="18"/>
  <c r="B18" i="18"/>
  <c r="B5" i="18"/>
  <c r="B4" i="18"/>
  <c r="B20" i="18"/>
  <c r="D12" i="18"/>
  <c r="D11" i="18"/>
  <c r="D10" i="18"/>
  <c r="D9" i="18"/>
  <c r="D8" i="18"/>
  <c r="D7" i="18"/>
  <c r="D6" i="18"/>
  <c r="D5" i="18"/>
  <c r="H8" i="41"/>
  <c r="G8" i="41"/>
  <c r="F8" i="41"/>
  <c r="H7" i="41"/>
  <c r="G7" i="41"/>
  <c r="F7" i="41"/>
  <c r="H6" i="41"/>
  <c r="G6" i="41"/>
  <c r="F6" i="41"/>
  <c r="F5" i="41"/>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5" i="7"/>
  <c r="C5" i="39"/>
  <c r="D5" i="39"/>
  <c r="E5" i="39"/>
  <c r="C4" i="1"/>
  <c r="D4"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C4" i="36"/>
  <c r="D7" i="36"/>
  <c r="D6" i="36"/>
  <c r="D5" i="36"/>
  <c r="C4" i="35"/>
  <c r="D7" i="35"/>
  <c r="D6" i="35"/>
  <c r="D5" i="35"/>
  <c r="C4" i="34"/>
  <c r="D7" i="34"/>
  <c r="D8" i="34"/>
  <c r="D9" i="34"/>
  <c r="D10" i="34"/>
  <c r="D11" i="34"/>
  <c r="D12" i="34"/>
  <c r="D13" i="34"/>
  <c r="D14" i="34"/>
  <c r="D15" i="34"/>
  <c r="D16" i="34"/>
  <c r="D17" i="34"/>
  <c r="D18" i="34"/>
  <c r="D19" i="34"/>
  <c r="D20" i="34"/>
  <c r="D21" i="34"/>
  <c r="D22" i="34"/>
  <c r="D23" i="34"/>
  <c r="D24" i="34"/>
  <c r="D25" i="34"/>
  <c r="D26" i="34"/>
  <c r="D27" i="34"/>
  <c r="D28" i="34"/>
  <c r="D6" i="34"/>
  <c r="E5" i="22"/>
  <c r="D5" i="22"/>
  <c r="C5" i="22"/>
  <c r="E5" i="21"/>
  <c r="H7" i="21"/>
  <c r="H8" i="21"/>
  <c r="H6" i="21"/>
  <c r="D5" i="21"/>
  <c r="G7" i="21"/>
  <c r="G8" i="21"/>
  <c r="G6" i="21"/>
  <c r="C5" i="21"/>
  <c r="F7" i="21"/>
  <c r="F8" i="21"/>
  <c r="F6" i="21"/>
  <c r="F7" i="15"/>
  <c r="F8" i="15"/>
  <c r="F6" i="15"/>
  <c r="E7" i="15"/>
  <c r="E8" i="15"/>
  <c r="E6" i="15"/>
  <c r="G5" i="31"/>
  <c r="L7" i="31"/>
  <c r="L8" i="31"/>
  <c r="L9" i="31"/>
  <c r="L10" i="31"/>
  <c r="L11" i="31"/>
  <c r="L12" i="31"/>
  <c r="L13" i="31"/>
  <c r="L14" i="31"/>
  <c r="L15" i="31"/>
  <c r="L6" i="31"/>
  <c r="E5" i="31"/>
  <c r="J7" i="31"/>
  <c r="J8" i="31"/>
  <c r="J9" i="31"/>
  <c r="J10" i="31"/>
  <c r="J11" i="31"/>
  <c r="J12" i="31"/>
  <c r="J13" i="31"/>
  <c r="J14" i="31"/>
  <c r="J15" i="31"/>
  <c r="J6" i="31"/>
  <c r="F5" i="31"/>
  <c r="K7" i="31"/>
  <c r="K8" i="31"/>
  <c r="K9" i="31"/>
  <c r="K10" i="31"/>
  <c r="K11" i="31"/>
  <c r="K12" i="31"/>
  <c r="K13" i="31"/>
  <c r="K14" i="31"/>
  <c r="K15" i="31"/>
  <c r="K6" i="31"/>
  <c r="D5" i="31"/>
  <c r="I7" i="31"/>
  <c r="I8" i="31"/>
  <c r="I9" i="31"/>
  <c r="I10" i="31"/>
  <c r="I11" i="31"/>
  <c r="I12" i="31"/>
  <c r="I13" i="31"/>
  <c r="I14" i="31"/>
  <c r="I15" i="31"/>
  <c r="I6" i="31"/>
  <c r="C5" i="31"/>
  <c r="H7" i="31"/>
  <c r="H8" i="31"/>
  <c r="H9" i="31"/>
  <c r="H10" i="31"/>
  <c r="H11" i="31"/>
  <c r="H12" i="31"/>
  <c r="H13" i="31"/>
  <c r="H14" i="31"/>
  <c r="H15" i="31"/>
  <c r="H6" i="31"/>
  <c r="C4" i="20"/>
  <c r="D5" i="19"/>
  <c r="G6" i="19"/>
  <c r="K5" i="19"/>
  <c r="J5" i="19"/>
  <c r="I5" i="19"/>
  <c r="H8" i="19"/>
  <c r="G8" i="19"/>
  <c r="F8" i="19"/>
  <c r="H7" i="19"/>
  <c r="G7" i="19"/>
  <c r="F7" i="19"/>
  <c r="H6" i="19"/>
  <c r="F6" i="19"/>
  <c r="D7" i="9"/>
  <c r="D8" i="9"/>
  <c r="D6" i="9"/>
  <c r="D4" i="18"/>
</calcChain>
</file>

<file path=xl/sharedStrings.xml><?xml version="1.0" encoding="utf-8"?>
<sst xmlns="http://schemas.openxmlformats.org/spreadsheetml/2006/main" count="609" uniqueCount="178">
  <si>
    <t>OEm</t>
  </si>
  <si>
    <t>Observatório da Emigração</t>
  </si>
  <si>
    <t>Total</t>
  </si>
  <si>
    <t>Malta</t>
  </si>
  <si>
    <t>link</t>
  </si>
  <si>
    <t>N</t>
  </si>
  <si>
    <r>
      <t xml:space="preserve">[índice </t>
    </r>
    <r>
      <rPr>
        <b/>
        <sz val="8"/>
        <color indexed="60"/>
        <rFont val="Wingdings 3"/>
        <family val="1"/>
        <charset val="2"/>
      </rPr>
      <t>Ç</t>
    </r>
    <r>
      <rPr>
        <b/>
        <sz val="8"/>
        <color indexed="60"/>
        <rFont val="Arial"/>
        <family val="2"/>
      </rPr>
      <t>]</t>
    </r>
  </si>
  <si>
    <t>Australia</t>
  </si>
  <si>
    <t>Austria</t>
  </si>
  <si>
    <t>Belgium</t>
  </si>
  <si>
    <t>Canada</t>
  </si>
  <si>
    <t>Switzerland</t>
  </si>
  <si>
    <t>Chile</t>
  </si>
  <si>
    <t xml:space="preserve">Cyprus </t>
  </si>
  <si>
    <t>Czech Republic</t>
  </si>
  <si>
    <t>Germany</t>
  </si>
  <si>
    <t>Denmark</t>
  </si>
  <si>
    <t>Spain</t>
  </si>
  <si>
    <t>Estonia</t>
  </si>
  <si>
    <t>Finland</t>
  </si>
  <si>
    <t xml:space="preserve">France </t>
  </si>
  <si>
    <t xml:space="preserve">Greece </t>
  </si>
  <si>
    <t>Hungary</t>
  </si>
  <si>
    <t xml:space="preserve">Ireland </t>
  </si>
  <si>
    <t>Iceland</t>
  </si>
  <si>
    <t>Israel</t>
  </si>
  <si>
    <t>Italy</t>
  </si>
  <si>
    <t xml:space="preserve">Luxembourg </t>
  </si>
  <si>
    <t>Mexico</t>
  </si>
  <si>
    <t>Netherlands</t>
  </si>
  <si>
    <t>Norway</t>
  </si>
  <si>
    <t>Poland</t>
  </si>
  <si>
    <t>Russian Federation</t>
  </si>
  <si>
    <t xml:space="preserve">Slovakia </t>
  </si>
  <si>
    <t xml:space="preserve">Slovenia </t>
  </si>
  <si>
    <t xml:space="preserve">Sweden </t>
  </si>
  <si>
    <t xml:space="preserve">United States of America </t>
  </si>
  <si>
    <t>Low [ISCED 0/1/2]</t>
  </si>
  <si>
    <t>Medium [ISCED 3/4]</t>
  </si>
  <si>
    <t>High [ISCED 5A/5B/6]</t>
  </si>
  <si>
    <t>Female</t>
  </si>
  <si>
    <t>Male</t>
  </si>
  <si>
    <t>One year or less</t>
  </si>
  <si>
    <t>One to five years</t>
  </si>
  <si>
    <t>Five to ten years</t>
  </si>
  <si>
    <t>Ten to twenty years</t>
  </si>
  <si>
    <t xml:space="preserve">More than twenty years </t>
  </si>
  <si>
    <t>Labor force status</t>
  </si>
  <si>
    <t xml:space="preserve">Employed </t>
  </si>
  <si>
    <t xml:space="preserve">Unemployed </t>
  </si>
  <si>
    <t xml:space="preserve">Inactive </t>
  </si>
  <si>
    <t>Armed forces occupations</t>
  </si>
  <si>
    <t>Managers</t>
  </si>
  <si>
    <t>Professionals</t>
  </si>
  <si>
    <t>Technicians and associate professionals</t>
  </si>
  <si>
    <t>Clerical support workers</t>
  </si>
  <si>
    <t xml:space="preserve">Services and sales workers </t>
  </si>
  <si>
    <t xml:space="preserve">Skilled agricultural, forestry and fishery workers </t>
  </si>
  <si>
    <t xml:space="preserve">Craft and related trade workers </t>
  </si>
  <si>
    <t>Plant and machine operators and assemblers</t>
  </si>
  <si>
    <t xml:space="preserve">Elementary occupations </t>
  </si>
  <si>
    <t xml:space="preserve">Skill level of occupation </t>
  </si>
  <si>
    <t>ISCO skill level 1</t>
  </si>
  <si>
    <t>ISCO skill level 2</t>
  </si>
  <si>
    <t>ISCO skill level 3</t>
  </si>
  <si>
    <t xml:space="preserve">Educational attainment </t>
  </si>
  <si>
    <t xml:space="preserve">link </t>
  </si>
  <si>
    <t xml:space="preserve">Duration of stay </t>
  </si>
  <si>
    <t xml:space="preserve">Total </t>
  </si>
  <si>
    <t>Oem</t>
  </si>
  <si>
    <t>683 712</t>
  </si>
  <si>
    <t xml:space="preserve">United Kingdom </t>
  </si>
  <si>
    <t>Employed</t>
  </si>
  <si>
    <t>Unemployed</t>
  </si>
  <si>
    <t>Inactive</t>
  </si>
  <si>
    <t>15-24</t>
  </si>
  <si>
    <t>25-64</t>
  </si>
  <si>
    <t>www.observatorioemigracao.pt/np4/6119.html</t>
  </si>
  <si>
    <t>Source</t>
  </si>
  <si>
    <t xml:space="preserve">Source </t>
  </si>
  <si>
    <t>http://observatorioemigracao.pt/np4/6119.html</t>
  </si>
  <si>
    <t>65+</t>
  </si>
  <si>
    <t xml:space="preserve">Spain </t>
  </si>
  <si>
    <t>France</t>
  </si>
  <si>
    <t>United States of America</t>
  </si>
  <si>
    <t>United Kingdom</t>
  </si>
  <si>
    <t>Management occupations</t>
  </si>
  <si>
    <t>Architecture and engineering occupations</t>
  </si>
  <si>
    <t>Legal occupations</t>
  </si>
  <si>
    <t>Education, training, and library occupations</t>
  </si>
  <si>
    <t>Arts, design, entertainment, sports, and media occupations</t>
  </si>
  <si>
    <t>Healthcare practitioners and technical occupations</t>
  </si>
  <si>
    <t>Food preparation and serving related occupations</t>
  </si>
  <si>
    <t>Building and grounds cleaning and maintenance occupations</t>
  </si>
  <si>
    <t>Production occupations</t>
  </si>
  <si>
    <t>Computer and mathematical occupations</t>
  </si>
  <si>
    <t>Community and social services occupations</t>
  </si>
  <si>
    <t>Business and financial operations occupations</t>
  </si>
  <si>
    <t>Life, physical, and social science occupations</t>
  </si>
  <si>
    <t>Healthcare support occupations</t>
  </si>
  <si>
    <t>Protective service occupations</t>
  </si>
  <si>
    <t>Personal care and service occupations</t>
  </si>
  <si>
    <t>Sales and related occupations</t>
  </si>
  <si>
    <t>Office and administrative support occupations</t>
  </si>
  <si>
    <t>Farming, fishing, and forestry occupations</t>
  </si>
  <si>
    <t>Construction and extraction occupations</t>
  </si>
  <si>
    <t>Installation, maintenance, and repair occupations</t>
  </si>
  <si>
    <t>Transportation and material moving occupations</t>
  </si>
  <si>
    <t>Military specific occupations</t>
  </si>
  <si>
    <t xml:space="preserve">Overqualified </t>
  </si>
  <si>
    <t xml:space="preserve">Not overqualified </t>
  </si>
  <si>
    <t xml:space="preserve">Unknown </t>
  </si>
  <si>
    <t>USA Occupations</t>
  </si>
  <si>
    <t>Note</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</si>
  <si>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</si>
  <si>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Number</t>
  </si>
  <si>
    <t>Percentage</t>
  </si>
  <si>
    <t>Non-OECD countries also included: Cyprus, Malta, and Russian Federation.</t>
  </si>
  <si>
    <r>
      <t xml:space="preserve">[contents </t>
    </r>
    <r>
      <rPr>
        <b/>
        <sz val="8"/>
        <color rgb="FFC00000"/>
        <rFont val="Wingdings 3"/>
        <family val="1"/>
        <charset val="2"/>
      </rPr>
      <t>Ç</t>
    </r>
    <r>
      <rPr>
        <b/>
        <sz val="8"/>
        <color rgb="FFC00000"/>
        <rFont val="Arial"/>
        <family val="2"/>
      </rPr>
      <t>]</t>
    </r>
  </si>
  <si>
    <t>21-06-2018.</t>
  </si>
  <si>
    <t xml:space="preserve">Country of residence </t>
  </si>
  <si>
    <t>Low 
[ISCED 0/1/2]</t>
  </si>
  <si>
    <t>Medium
[ISCED 3/4]</t>
  </si>
  <si>
    <t xml:space="preserve">Belgium </t>
  </si>
  <si>
    <t>High 
[ISCED 5AB/6]</t>
  </si>
  <si>
    <t>Medium 
[ISCED 3/4]</t>
  </si>
  <si>
    <t>High 
[ISCED 5AB/6]</t>
  </si>
  <si>
    <t xml:space="preserve">Number </t>
  </si>
  <si>
    <t xml:space="preserve">Percentage </t>
  </si>
  <si>
    <t>Low  
[ISCED 0/1/2]</t>
  </si>
  <si>
    <t>Low
[ISCED 0/1/2]</t>
  </si>
  <si>
    <t>High
[ISCED 5A/5B/6]</t>
  </si>
  <si>
    <t>High
[ISCED 5AB/6]</t>
  </si>
  <si>
    <t>Updated</t>
  </si>
  <si>
    <t xml:space="preserve">Updated </t>
  </si>
  <si>
    <t>Column percentage</t>
  </si>
  <si>
    <t>Row percentage</t>
  </si>
  <si>
    <t xml:space="preserve"> lSCO 2008 Occupations.</t>
  </si>
  <si>
    <t>Occupation</t>
  </si>
  <si>
    <t>lSCO 2008 Occupations.</t>
  </si>
  <si>
    <t>http://www.observatorioemigracao.pt/np4/6119.html</t>
  </si>
  <si>
    <t>ISCO 2008 Occupations.</t>
  </si>
  <si>
    <t>Metadata</t>
  </si>
  <si>
    <t>DIOC is a database compiled by OECD on the immigrant populations in the countries belonging to the organization. The database provides micro-data from the population censuses of these countries on, namely, the country of birth and citizenship of migrants and their demographic characteristics, level of education, insertion in the labor market and length of stay. The Observatory, with authorization from the OECD, extracted the information on Portuguese emigrants from DIOC. A Portuguese emigrant was defined as any person born in Portugal and living abroad, in other OECD country.</t>
  </si>
  <si>
    <r>
      <rPr>
        <b/>
        <sz val="8"/>
        <color theme="1"/>
        <rFont val="Arial"/>
        <family val="2"/>
      </rPr>
      <t>Link</t>
    </r>
    <r>
      <rPr>
        <sz val="8"/>
        <color theme="1"/>
        <rFont val="Arial"/>
        <family val="2"/>
      </rPr>
      <t xml:space="preserve">  http://www.oecd.org/els/mig/dioc.htm</t>
    </r>
  </si>
  <si>
    <t>Only countries with more than one thousand Portuguese migrants.</t>
  </si>
  <si>
    <t>Table by Observatório da Emigração [Emigration Observatory], author’s calculations, data from Database on Immigrants in OECD Countries, DIOC 2010/11, fourth revision.</t>
  </si>
  <si>
    <t>Chart by Observatório da Emigração [Emigration Observatory], author’s calculations, data from Database on Immigrants in OECD Countries, DIOC 2010/11, fourth revision.</t>
  </si>
  <si>
    <t xml:space="preserve">Chart by Observatório da Emigração [Emigration Observatory], author’s calculations, data from Database on Immigrants in OECD Countries, DIOC 2010/11, fourth revision.               </t>
  </si>
  <si>
    <t xml:space="preserve">Chart by Observatório da Emigração [Emigration Observatory], author’s calculations, data from Database on Immigrants in OECD Countries, DIOC 2010/11, fourth revision.     </t>
  </si>
  <si>
    <t xml:space="preserve">Chart by Observatório da Emigração [Emigration Observatory], author’s calculations, data from Database on Immigrants in OECD Countries, DIOC 2010/11, fourth revision.          </t>
  </si>
  <si>
    <t>DIOC 2010/11</t>
  </si>
  <si>
    <r>
      <rPr>
        <b/>
        <sz val="9"/>
        <color rgb="FFC00000"/>
        <rFont val="Arial"/>
        <family val="2"/>
      </rPr>
      <t>Table A2</t>
    </r>
    <r>
      <rPr>
        <b/>
        <sz val="9"/>
        <rFont val="Arial"/>
        <family val="2"/>
      </rPr>
      <t xml:space="preserve"> Stock of Portuguese-born emigrants in OECD countries by country of residence and educational attainment, 2010/11</t>
    </r>
  </si>
  <si>
    <r>
      <rPr>
        <b/>
        <sz val="9"/>
        <color rgb="FFC00000"/>
        <rFont val="Arial"/>
        <family val="2"/>
      </rPr>
      <t>Table A3</t>
    </r>
    <r>
      <rPr>
        <b/>
        <sz val="9"/>
        <color theme="1"/>
        <rFont val="Arial"/>
        <family val="2"/>
      </rPr>
      <t xml:space="preserve">  Stock of Portuguese-born emigrants by educational attainment and sex, 2010/11</t>
    </r>
  </si>
  <si>
    <t>Available in OECD /Directorate for employment, labor and social affairs /International migration policies and data /OECD Migration databases/ Database on Immigrants in OECD countries (DIOC).</t>
  </si>
  <si>
    <r>
      <rPr>
        <b/>
        <sz val="9"/>
        <color rgb="FFC00000"/>
        <rFont val="Arial"/>
        <family val="2"/>
      </rPr>
      <t>Table A4</t>
    </r>
    <r>
      <rPr>
        <b/>
        <sz val="9"/>
        <rFont val="Arial"/>
        <family val="2"/>
      </rPr>
      <t xml:space="preserve"> Stock of Portuguese-born emigrants in OECD countries by duration of stay and educational attainment, 2010/11</t>
    </r>
  </si>
  <si>
    <r>
      <t xml:space="preserve">Table A5 </t>
    </r>
    <r>
      <rPr>
        <b/>
        <sz val="9"/>
        <rFont val="Arial"/>
        <family val="2"/>
      </rPr>
      <t>Stock of Portuguese-born emigrants in OECD countries by labor force status, 2010/11</t>
    </r>
  </si>
  <si>
    <r>
      <t xml:space="preserve">Table A6 </t>
    </r>
    <r>
      <rPr>
        <b/>
        <sz val="9"/>
        <rFont val="Arial"/>
        <family val="2"/>
      </rPr>
      <t>Stock of Portuguese-born emigrants in OECD countries by labor force status and sex, 2010/11</t>
    </r>
  </si>
  <si>
    <r>
      <t xml:space="preserve">Table A7 </t>
    </r>
    <r>
      <rPr>
        <b/>
        <sz val="9"/>
        <rFont val="Arial"/>
        <family val="2"/>
      </rPr>
      <t>Stock of Portuguese-born emigrants in OECD countries by labor force status and age, 2010/11</t>
    </r>
  </si>
  <si>
    <r>
      <t xml:space="preserve">Table A8 </t>
    </r>
    <r>
      <rPr>
        <b/>
        <sz val="9"/>
        <rFont val="Arial"/>
        <family val="2"/>
      </rPr>
      <t>The six major countries of stock of Portuguese-born emigrants in OECD countries by labor force status, 2010/11</t>
    </r>
  </si>
  <si>
    <r>
      <rPr>
        <b/>
        <sz val="9"/>
        <color rgb="FFC00000"/>
        <rFont val="Arial"/>
        <family val="2"/>
      </rPr>
      <t>Table A9</t>
    </r>
    <r>
      <rPr>
        <b/>
        <sz val="9"/>
        <color theme="1"/>
        <rFont val="Arial"/>
        <family val="2"/>
      </rPr>
      <t xml:space="preserve"> Stock of Portuguese-born emigrants in OECD countries by labor force status and educational attainment, 2010/11</t>
    </r>
  </si>
  <si>
    <r>
      <rPr>
        <b/>
        <sz val="9"/>
        <color rgb="FFC00000"/>
        <rFont val="Arial"/>
        <family val="2"/>
      </rPr>
      <t>Table A10</t>
    </r>
    <r>
      <rPr>
        <b/>
        <sz val="9"/>
        <color theme="1"/>
        <rFont val="Arial"/>
        <family val="2"/>
      </rPr>
      <t xml:space="preserve"> Stock of Portuguese-born emigrants in OECD countries by occupation, 2010/11</t>
    </r>
  </si>
  <si>
    <r>
      <rPr>
        <b/>
        <sz val="9"/>
        <color rgb="FFC00000"/>
        <rFont val="Arial"/>
        <family val="2"/>
      </rPr>
      <t>Table A11</t>
    </r>
    <r>
      <rPr>
        <b/>
        <sz val="9"/>
        <color theme="1"/>
        <rFont val="Arial"/>
        <family val="2"/>
      </rPr>
      <t xml:space="preserve"> Stock of Portuguese-born emigrants in five OECD countries by occupation, 2010/11</t>
    </r>
  </si>
  <si>
    <r>
      <t xml:space="preserve">Table A12 </t>
    </r>
    <r>
      <rPr>
        <b/>
        <sz val="9"/>
        <rFont val="Arial"/>
        <family val="2"/>
      </rPr>
      <t xml:space="preserve"> Stock of Portuguese-born emigrants in OECD countries by educational attainment and skill level of occupation, 2010/11</t>
    </r>
  </si>
  <si>
    <r>
      <t xml:space="preserve">Table A13 </t>
    </r>
    <r>
      <rPr>
        <b/>
        <sz val="9"/>
        <rFont val="Arial"/>
        <family val="2"/>
      </rPr>
      <t>Stock of Portuguese-born emigrants in OECD countries by occupation and educational attainment, 2010/11</t>
    </r>
  </si>
  <si>
    <r>
      <t>Table A14</t>
    </r>
    <r>
      <rPr>
        <b/>
        <sz val="9"/>
        <rFont val="Arial"/>
        <family val="2"/>
      </rPr>
      <t xml:space="preserve"> Stock of Portuguese-born emigrants in USA by occupation, 2010/11</t>
    </r>
  </si>
  <si>
    <r>
      <t xml:space="preserve">Table A15 </t>
    </r>
    <r>
      <rPr>
        <b/>
        <sz val="9"/>
        <rFont val="Arial"/>
        <family val="2"/>
      </rPr>
      <t>Stock of Portuguese-born emigrants in OECD countries by overqualification, 2010/11</t>
    </r>
  </si>
  <si>
    <r>
      <rPr>
        <b/>
        <sz val="9"/>
        <color rgb="FFC00000"/>
        <rFont val="Arial"/>
        <family val="2"/>
      </rPr>
      <t xml:space="preserve">Chart 1 </t>
    </r>
    <r>
      <rPr>
        <b/>
        <sz val="9"/>
        <color theme="1"/>
        <rFont val="Arial"/>
        <family val="2"/>
      </rPr>
      <t>Stock of Portuguese-born emigrants in OECD countries, 2010/11</t>
    </r>
  </si>
  <si>
    <r>
      <rPr>
        <b/>
        <sz val="9"/>
        <color rgb="FFC00000"/>
        <rFont val="Arial"/>
        <family val="2"/>
      </rPr>
      <t xml:space="preserve">Chart 2 </t>
    </r>
    <r>
      <rPr>
        <b/>
        <sz val="9"/>
        <color theme="1"/>
        <rFont val="Arial"/>
        <family val="2"/>
      </rPr>
      <t xml:space="preserve"> Stock of Portuguese-born emigrants in OECD countries by educational attainment and sex, 2010/11</t>
    </r>
  </si>
  <si>
    <r>
      <rPr>
        <b/>
        <sz val="9"/>
        <color rgb="FFC00000"/>
        <rFont val="Arial"/>
        <family val="2"/>
      </rPr>
      <t>Chart 3</t>
    </r>
    <r>
      <rPr>
        <b/>
        <sz val="9"/>
        <color theme="1"/>
        <rFont val="Arial"/>
        <family val="2"/>
      </rPr>
      <t xml:space="preserve"> Stock of Portuguese-born emigrants in OECD countries with tertiary education, 2010/11</t>
    </r>
  </si>
  <si>
    <r>
      <t xml:space="preserve">Chart 5  </t>
    </r>
    <r>
      <rPr>
        <b/>
        <sz val="9"/>
        <rFont val="Arial"/>
        <family val="2"/>
      </rPr>
      <t>Stock of Portuguese-born emigrants in OECD countries by duration of stay and educational attainment, 2010/11</t>
    </r>
  </si>
  <si>
    <r>
      <t xml:space="preserve">Chart 6  </t>
    </r>
    <r>
      <rPr>
        <b/>
        <sz val="9"/>
        <rFont val="Arial"/>
        <family val="2"/>
      </rPr>
      <t>Stock of Portuguese-born emigrants in OECD countries by labor force status and sex, 2010/11</t>
    </r>
  </si>
  <si>
    <r>
      <rPr>
        <b/>
        <sz val="9"/>
        <color rgb="FFC00000"/>
        <rFont val="Arial"/>
        <family val="2"/>
      </rPr>
      <t>Chart 7</t>
    </r>
    <r>
      <rPr>
        <b/>
        <sz val="9"/>
        <color theme="1"/>
        <rFont val="Arial"/>
        <family val="2"/>
      </rPr>
      <t xml:space="preserve"> Stock of Portuguese-born emigrants in OECD countries by labor force status and educational attainment, 2010/11</t>
    </r>
  </si>
  <si>
    <r>
      <rPr>
        <b/>
        <sz val="9"/>
        <color rgb="FFC00000"/>
        <rFont val="Arial"/>
        <family val="2"/>
      </rPr>
      <t>Chart 8</t>
    </r>
    <r>
      <rPr>
        <b/>
        <sz val="9"/>
        <color theme="1"/>
        <rFont val="Arial"/>
        <family val="2"/>
      </rPr>
      <t xml:space="preserve"> Stock of Portuguese-born emigrants in OECD countries by occupation, 2010/11    </t>
    </r>
  </si>
  <si>
    <r>
      <rPr>
        <b/>
        <sz val="9"/>
        <color rgb="FFC00000"/>
        <rFont val="Arial"/>
        <family val="2"/>
      </rPr>
      <t>Chart 9</t>
    </r>
    <r>
      <rPr>
        <b/>
        <sz val="9"/>
        <color theme="1"/>
        <rFont val="Arial"/>
        <family val="2"/>
      </rPr>
      <t xml:space="preserve"> Stock of Portuguese-born emigrants in OECD countries by educational attainment and skill level, 2010/11</t>
    </r>
  </si>
  <si>
    <r>
      <t xml:space="preserve">Portuguese skilled migration in DIOC 2010/11
</t>
    </r>
    <r>
      <rPr>
        <b/>
        <sz val="9"/>
        <color rgb="FFC00000"/>
        <rFont val="Arial"/>
        <family val="2"/>
      </rPr>
      <t>tables and charts</t>
    </r>
  </si>
  <si>
    <r>
      <rPr>
        <b/>
        <sz val="9"/>
        <color rgb="FFC00000"/>
        <rFont val="Arial"/>
        <family val="2"/>
      </rPr>
      <t>Chart 4</t>
    </r>
    <r>
      <rPr>
        <b/>
        <sz val="9"/>
        <color theme="1"/>
        <rFont val="Arial"/>
        <family val="2"/>
      </rPr>
      <t xml:space="preserve"> Stock of Portuguese-born emigrants in France and United Kingdom by educational attainment, 2010/11</t>
    </r>
  </si>
  <si>
    <r>
      <rPr>
        <b/>
        <sz val="9"/>
        <color rgb="FFC00000"/>
        <rFont val="Arial"/>
        <family val="2"/>
      </rPr>
      <t>Table A1</t>
    </r>
    <r>
      <rPr>
        <b/>
        <sz val="9"/>
        <color theme="1"/>
        <rFont val="Arial"/>
        <family val="2"/>
      </rPr>
      <t xml:space="preserve"> Stock of Portuguese-born emigrants in OECD countries by country of residence, 2010/11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</si>
</sst>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8"/>
      <color theme="1"/>
      <name val="Arial"/>
      <family val="2"/>
    </font>
    <font>
      <sz val="8"/>
      <color theme="1"/>
      <name val="Arial"/>
      <family val="2"/>
    </font>
    <font>
      <b/>
      <sz val="8"/>
      <color theme="1"/>
      <name val="Arial"/>
      <family val="2"/>
    </font>
    <font>
      <sz val="11"/>
      <color theme="1"/>
      <name val="Arial"/>
      <family val="2"/>
    </font>
    <font>
      <b/>
      <sz val="8"/>
      <name val="Arial"/>
      <family val="2"/>
    </font>
    <font>
      <sz val="8"/>
      <name val="Arial"/>
      <family val="2"/>
    </font>
    <font>
      <i/>
      <sz val="8"/>
      <color theme="1"/>
      <name val="Arial"/>
      <family val="2"/>
    </font>
    <font>
      <b/>
      <sz val="12"/>
      <color rgb="FFC00000"/>
      <name val="Arial"/>
      <family val="2"/>
    </font>
    <font>
      <b/>
      <sz val="9"/>
      <color theme="1"/>
      <name val="Arial"/>
      <family val="2"/>
    </font>
    <font>
      <sz val="9"/>
      <color theme="1"/>
      <name val="Arial"/>
      <family val="2"/>
    </font>
    <font>
      <b/>
      <sz val="9"/>
      <color rgb="FFC00000"/>
      <name val="Arial"/>
      <family val="2"/>
    </font>
    <font>
      <b/>
      <sz val="8"/>
      <color rgb="FFC00000"/>
      <name val="Arial"/>
      <family val="2"/>
    </font>
    <font>
      <sz val="11"/>
      <name val="Calibri"/>
      <family val="2"/>
      <scheme val="minor"/>
    </font>
    <font>
      <sz val="9"/>
      <color theme="1"/>
      <name val="Calibri"/>
      <family val="2"/>
      <scheme val="minor"/>
    </font>
    <font>
      <b/>
      <sz val="8"/>
      <color indexed="60"/>
      <name val="Wingdings 3"/>
      <family val="1"/>
      <charset val="2"/>
    </font>
    <font>
      <b/>
      <sz val="8"/>
      <color indexed="60"/>
      <name val="Arial"/>
      <family val="2"/>
    </font>
    <font>
      <sz val="11"/>
      <color theme="1"/>
      <name val="Calibri"/>
      <family val="2"/>
      <scheme val="minor"/>
    </font>
    <font>
      <sz val="8"/>
      <color rgb="FF000000"/>
      <name val="Arial"/>
      <family val="2"/>
    </font>
    <font>
      <b/>
      <sz val="8"/>
      <color rgb="FF000000"/>
      <name val="Arial"/>
      <family val="2"/>
    </font>
    <font>
      <sz val="10"/>
      <name val="Arial"/>
      <family val="2"/>
    </font>
    <font>
      <sz val="8"/>
      <color indexed="8"/>
      <name val="Arial"/>
      <family val="2"/>
    </font>
    <font>
      <i/>
      <sz val="8"/>
      <color rgb="FF000000"/>
      <name val="Arial"/>
      <family val="2"/>
    </font>
    <font>
      <b/>
      <sz val="8"/>
      <color rgb="FFC00000"/>
      <name val="Wingdings 3"/>
      <family val="1"/>
      <charset val="2"/>
    </font>
    <font>
      <b/>
      <sz val="8"/>
      <color rgb="FFFF0000"/>
      <name val="Arial"/>
      <family val="2"/>
    </font>
    <font>
      <b/>
      <sz val="9"/>
      <name val="Arial"/>
      <family val="2"/>
    </font>
    <font>
      <b/>
      <sz val="8"/>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CE6F1"/>
        <bgColor rgb="FF000000"/>
      </patternFill>
    </fill>
    <fill>
      <patternFill patternType="solid">
        <fgColor rgb="FFDCE7F1"/>
        <bgColor indexed="64"/>
      </patternFill>
    </fill>
  </fills>
  <borders count="23">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s>
  <cellStyleXfs count="5">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16" fillId="0" borderId="0"/>
    <xf numFmtId="0" fontId="19" fillId="0" borderId="0"/>
  </cellStyleXfs>
  <cellXfs count="531">
    <xf numFmtId="0" fontId="0" fillId="0" borderId="0" xfId="0"/>
    <xf numFmtId="0" fontId="3" fillId="0" borderId="0" xfId="0" applyFont="1" applyBorder="1" applyAlignment="1">
      <alignment horizontal="left" vertical="center" indent="1"/>
    </xf>
    <xf numFmtId="3" fontId="1" fillId="0" borderId="0" xfId="0" applyNumberFormat="1" applyFont="1" applyAlignment="1">
      <alignment vertical="center"/>
    </xf>
    <xf numFmtId="3" fontId="5" fillId="2" borderId="0" xfId="0" applyNumberFormat="1" applyFont="1" applyFill="1" applyBorder="1" applyAlignment="1">
      <alignment horizontal="left" vertical="center" indent="1"/>
    </xf>
    <xf numFmtId="3" fontId="5" fillId="0" borderId="0" xfId="0" applyNumberFormat="1" applyFont="1" applyFill="1" applyBorder="1" applyAlignment="1">
      <alignment horizontal="left" vertical="center" indent="1"/>
    </xf>
    <xf numFmtId="3" fontId="1" fillId="0" borderId="0" xfId="0" applyNumberFormat="1" applyFont="1" applyBorder="1" applyAlignment="1">
      <alignment vertical="center"/>
    </xf>
    <xf numFmtId="3" fontId="5" fillId="2" borderId="0" xfId="0" applyNumberFormat="1" applyFont="1" applyFill="1" applyBorder="1" applyAlignment="1">
      <alignment horizontal="right" vertical="center" indent="2"/>
    </xf>
    <xf numFmtId="3" fontId="5" fillId="0" borderId="0" xfId="0" applyNumberFormat="1" applyFont="1" applyFill="1" applyBorder="1" applyAlignment="1">
      <alignment horizontal="right" vertical="center" indent="2"/>
    </xf>
    <xf numFmtId="0" fontId="0" fillId="0" borderId="0" xfId="0" applyBorder="1" applyAlignment="1">
      <alignment horizontal="left" vertical="top" wrapText="1"/>
    </xf>
    <xf numFmtId="0" fontId="0" fillId="0" borderId="0" xfId="0" applyAlignment="1">
      <alignment vertical="center" wrapText="1"/>
    </xf>
    <xf numFmtId="0" fontId="2" fillId="0" borderId="0" xfId="0" applyFont="1" applyBorder="1" applyAlignment="1">
      <alignment horizontal="left" vertical="center" wrapText="1" indent="1"/>
    </xf>
    <xf numFmtId="3" fontId="7" fillId="0" borderId="0" xfId="0" applyNumberFormat="1" applyFont="1" applyAlignment="1">
      <alignment horizontal="center" vertical="center"/>
    </xf>
    <xf numFmtId="3" fontId="2" fillId="0" borderId="0" xfId="0" applyNumberFormat="1" applyFont="1" applyAlignment="1">
      <alignment horizontal="left" vertical="center" indent="1"/>
    </xf>
    <xf numFmtId="3" fontId="2" fillId="0" borderId="0" xfId="0" applyNumberFormat="1" applyFont="1" applyAlignment="1">
      <alignment horizontal="right" vertical="top" indent="1"/>
    </xf>
    <xf numFmtId="0" fontId="0" fillId="0" borderId="0" xfId="0" applyFont="1" applyAlignment="1">
      <alignment horizontal="left" vertical="center" wrapText="1" indent="1"/>
    </xf>
    <xf numFmtId="0" fontId="0" fillId="0" borderId="0" xfId="0" applyFont="1" applyAlignment="1">
      <alignment horizontal="left" vertical="center" indent="1"/>
    </xf>
    <xf numFmtId="3" fontId="0" fillId="0" borderId="0" xfId="0" applyNumberFormat="1" applyFont="1" applyAlignment="1">
      <alignment horizontal="left" vertical="center" indent="1"/>
    </xf>
    <xf numFmtId="0" fontId="0" fillId="0" borderId="0" xfId="0" applyAlignment="1">
      <alignment vertical="center" wrapText="1"/>
    </xf>
    <xf numFmtId="0" fontId="0" fillId="0" borderId="0" xfId="0" applyBorder="1"/>
    <xf numFmtId="3" fontId="6" fillId="0" borderId="0" xfId="0" applyNumberFormat="1" applyFont="1" applyAlignment="1">
      <alignment horizontal="right" vertical="top" indent="1"/>
    </xf>
    <xf numFmtId="3" fontId="0" fillId="0" borderId="0" xfId="0" applyNumberFormat="1" applyFont="1" applyAlignment="1">
      <alignment horizontal="right" indent="1"/>
    </xf>
    <xf numFmtId="0" fontId="0" fillId="0" borderId="0" xfId="0" applyAlignment="1">
      <alignment vertical="top"/>
    </xf>
    <xf numFmtId="0" fontId="0" fillId="0" borderId="0" xfId="0" applyFont="1"/>
    <xf numFmtId="3" fontId="7" fillId="0" borderId="0" xfId="0" applyNumberFormat="1" applyFont="1" applyFill="1" applyAlignment="1">
      <alignment horizontal="center" vertical="center"/>
    </xf>
    <xf numFmtId="0" fontId="0" fillId="0" borderId="0" xfId="0" applyFont="1" applyFill="1" applyAlignment="1">
      <alignment horizontal="left" vertical="center" indent="1"/>
    </xf>
    <xf numFmtId="0" fontId="11" fillId="0" borderId="0" xfId="0" applyFont="1" applyFill="1" applyAlignment="1">
      <alignment horizontal="left" vertical="top" indent="1"/>
    </xf>
    <xf numFmtId="3" fontId="2" fillId="0" borderId="0" xfId="0" applyNumberFormat="1" applyFont="1" applyFill="1" applyAlignment="1">
      <alignment horizontal="left"/>
    </xf>
    <xf numFmtId="3" fontId="1" fillId="0" borderId="0" xfId="0" applyNumberFormat="1" applyFont="1" applyFill="1" applyAlignment="1">
      <alignment horizontal="left"/>
    </xf>
    <xf numFmtId="3" fontId="2" fillId="0" borderId="0" xfId="0" applyNumberFormat="1" applyFont="1" applyFill="1" applyAlignment="1">
      <alignment horizontal="left" vertical="center"/>
    </xf>
    <xf numFmtId="3" fontId="8"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vertical="top" wrapText="1"/>
    </xf>
    <xf numFmtId="0" fontId="0" fillId="0" borderId="0" xfId="0" applyAlignment="1">
      <alignment horizontal="left" wrapText="1" indent="1"/>
    </xf>
    <xf numFmtId="0" fontId="1" fillId="0" borderId="0" xfId="0" applyFont="1" applyFill="1" applyAlignment="1">
      <alignment horizontal="left" vertical="center"/>
    </xf>
    <xf numFmtId="0" fontId="11" fillId="0" borderId="0" xfId="1" applyFont="1" applyFill="1" applyAlignment="1">
      <alignment horizontal="left" vertical="top"/>
    </xf>
    <xf numFmtId="0" fontId="11" fillId="0" borderId="0" xfId="0" applyFont="1" applyFill="1" applyAlignment="1">
      <alignment horizontal="left" vertical="top"/>
    </xf>
    <xf numFmtId="0" fontId="1" fillId="0" borderId="0" xfId="0" applyFont="1" applyFill="1" applyAlignment="1">
      <alignment horizontal="left"/>
    </xf>
    <xf numFmtId="0" fontId="1" fillId="0" borderId="0" xfId="0" applyFont="1" applyFill="1" applyAlignment="1">
      <alignment horizontal="left" vertical="top" indent="1"/>
    </xf>
    <xf numFmtId="0" fontId="1" fillId="0" borderId="0" xfId="0" applyFont="1" applyFill="1" applyAlignment="1">
      <alignment horizontal="left" vertical="center" indent="1"/>
    </xf>
    <xf numFmtId="0" fontId="0" fillId="0" borderId="0" xfId="0" applyBorder="1" applyAlignment="1">
      <alignment horizontal="left" wrapText="1" indent="1"/>
    </xf>
    <xf numFmtId="0" fontId="1" fillId="0" borderId="0" xfId="0" applyFont="1" applyFill="1" applyAlignment="1">
      <alignment horizontal="left" vertical="center" wrapText="1" indent="1"/>
    </xf>
    <xf numFmtId="0" fontId="1" fillId="0" borderId="0" xfId="0" applyFont="1" applyFill="1" applyAlignment="1">
      <alignment horizontal="left" vertical="center" wrapText="1"/>
    </xf>
    <xf numFmtId="0" fontId="0" fillId="0" borderId="0" xfId="0" applyAlignment="1">
      <alignment wrapText="1"/>
    </xf>
    <xf numFmtId="0" fontId="11" fillId="0" borderId="0" xfId="1" applyFont="1" applyBorder="1" applyAlignment="1">
      <alignment horizontal="right" vertical="center" indent="1"/>
    </xf>
    <xf numFmtId="3" fontId="0" fillId="0" borderId="0" xfId="0" applyNumberFormat="1" applyFont="1" applyAlignment="1">
      <alignment horizontal="right" vertical="center"/>
    </xf>
    <xf numFmtId="3" fontId="0" fillId="0" borderId="0" xfId="0" applyNumberFormat="1" applyFont="1" applyBorder="1" applyAlignment="1">
      <alignment horizontal="left" vertical="center" indent="1"/>
    </xf>
    <xf numFmtId="0" fontId="0" fillId="0" borderId="0" xfId="0" applyAlignment="1">
      <alignment horizontal="center"/>
    </xf>
    <xf numFmtId="0" fontId="0" fillId="0" borderId="0" xfId="0" applyAlignment="1">
      <alignment vertical="center" wrapText="1"/>
    </xf>
    <xf numFmtId="0" fontId="17" fillId="0" borderId="0" xfId="0" applyFont="1" applyAlignment="1">
      <alignment horizontal="left" vertical="center" wrapText="1"/>
    </xf>
    <xf numFmtId="14" fontId="17" fillId="0" borderId="0" xfId="0" applyNumberFormat="1" applyFont="1" applyAlignment="1">
      <alignment horizontal="left" wrapText="1"/>
    </xf>
    <xf numFmtId="0" fontId="5" fillId="0" borderId="0" xfId="1" applyAlignment="1">
      <alignment vertical="top"/>
    </xf>
    <xf numFmtId="3" fontId="0" fillId="0" borderId="0" xfId="0" applyNumberFormat="1" applyFont="1" applyAlignment="1">
      <alignment vertical="center"/>
    </xf>
    <xf numFmtId="0" fontId="0" fillId="0" borderId="0" xfId="0" applyAlignment="1">
      <alignment horizontal="center" vertical="center" wrapText="1"/>
    </xf>
    <xf numFmtId="0" fontId="17" fillId="0" borderId="0" xfId="0" applyFont="1" applyAlignment="1">
      <alignment horizontal="center" vertical="center" wrapText="1"/>
    </xf>
    <xf numFmtId="164" fontId="1" fillId="0" borderId="0" xfId="0" applyNumberFormat="1" applyFont="1" applyAlignment="1">
      <alignment vertical="center"/>
    </xf>
    <xf numFmtId="0" fontId="2" fillId="0" borderId="0" xfId="0" applyFont="1" applyBorder="1" applyAlignment="1">
      <alignment vertical="center" wrapText="1"/>
    </xf>
    <xf numFmtId="3" fontId="0" fillId="3" borderId="0" xfId="0" applyNumberFormat="1" applyFont="1" applyFill="1" applyBorder="1" applyAlignment="1">
      <alignment vertical="center"/>
    </xf>
    <xf numFmtId="3" fontId="0" fillId="3" borderId="0" xfId="0" applyNumberFormat="1" applyFont="1" applyFill="1" applyBorder="1" applyAlignment="1">
      <alignment horizontal="left" vertical="center" indent="1"/>
    </xf>
    <xf numFmtId="3" fontId="0" fillId="3" borderId="0" xfId="0" applyNumberFormat="1" applyFont="1" applyFill="1" applyBorder="1" applyAlignment="1">
      <alignment horizontal="right" vertical="center"/>
    </xf>
    <xf numFmtId="3" fontId="0" fillId="3" borderId="0" xfId="0" applyNumberFormat="1" applyFont="1" applyFill="1" applyBorder="1" applyAlignment="1">
      <alignment horizontal="left" vertical="center" wrapText="1" indent="1"/>
    </xf>
    <xf numFmtId="0" fontId="0" fillId="0" borderId="0" xfId="0" applyFill="1"/>
    <xf numFmtId="3" fontId="1" fillId="5" borderId="0" xfId="0" applyNumberFormat="1" applyFont="1" applyFill="1" applyBorder="1" applyAlignment="1">
      <alignment horizontal="right" vertical="center" indent="2"/>
    </xf>
    <xf numFmtId="3" fontId="1" fillId="5" borderId="8" xfId="0" applyNumberFormat="1" applyFont="1" applyFill="1" applyBorder="1" applyAlignment="1">
      <alignment horizontal="right" vertical="center" indent="2"/>
    </xf>
    <xf numFmtId="3" fontId="17" fillId="0" borderId="0" xfId="0" applyNumberFormat="1" applyFont="1" applyAlignment="1">
      <alignment vertical="center"/>
    </xf>
    <xf numFmtId="3" fontId="2" fillId="0" borderId="0" xfId="0" applyNumberFormat="1" applyFont="1" applyAlignment="1">
      <alignment horizontal="right" vertical="center"/>
    </xf>
    <xf numFmtId="3" fontId="5" fillId="2" borderId="2" xfId="0" applyNumberFormat="1" applyFont="1" applyFill="1" applyBorder="1" applyAlignment="1">
      <alignment horizontal="right" vertical="center" indent="2"/>
    </xf>
    <xf numFmtId="3" fontId="5" fillId="2" borderId="8" xfId="0" applyNumberFormat="1" applyFont="1" applyFill="1" applyBorder="1" applyAlignment="1">
      <alignment horizontal="right" vertical="center" indent="2"/>
    </xf>
    <xf numFmtId="3" fontId="5" fillId="0" borderId="8" xfId="0" applyNumberFormat="1" applyFont="1" applyFill="1" applyBorder="1" applyAlignment="1">
      <alignment horizontal="right" vertical="center" indent="2"/>
    </xf>
    <xf numFmtId="3" fontId="0" fillId="0" borderId="0" xfId="0" applyNumberFormat="1" applyFont="1" applyBorder="1" applyAlignment="1">
      <alignment vertical="center"/>
    </xf>
    <xf numFmtId="3" fontId="10" fillId="0" borderId="0" xfId="0" applyNumberFormat="1" applyFont="1" applyBorder="1" applyAlignment="1">
      <alignment vertical="center" wrapText="1"/>
    </xf>
    <xf numFmtId="3" fontId="18" fillId="0" borderId="0" xfId="0" applyNumberFormat="1" applyFont="1" applyAlignment="1">
      <alignment horizontal="right" vertical="center"/>
    </xf>
    <xf numFmtId="3" fontId="17" fillId="0" borderId="0" xfId="0" applyNumberFormat="1" applyFont="1" applyAlignment="1">
      <alignment horizontal="right" vertical="center"/>
    </xf>
    <xf numFmtId="3" fontId="21" fillId="0" borderId="0" xfId="0" applyNumberFormat="1" applyFont="1" applyAlignment="1">
      <alignment horizontal="right" vertical="center"/>
    </xf>
    <xf numFmtId="3" fontId="8" fillId="0" borderId="0" xfId="0" applyNumberFormat="1" applyFont="1" applyBorder="1" applyAlignment="1">
      <alignment vertical="center" wrapText="1"/>
    </xf>
    <xf numFmtId="165" fontId="0" fillId="0" borderId="0" xfId="0" applyNumberFormat="1" applyFill="1" applyBorder="1" applyAlignment="1">
      <alignment horizontal="right" vertical="center" wrapText="1"/>
    </xf>
    <xf numFmtId="165" fontId="1" fillId="0" borderId="0" xfId="0" applyNumberFormat="1" applyFont="1" applyFill="1" applyBorder="1" applyAlignment="1">
      <alignment vertical="center"/>
    </xf>
    <xf numFmtId="0" fontId="0" fillId="0" borderId="0" xfId="0" applyFont="1" applyFill="1" applyBorder="1" applyAlignment="1">
      <alignment vertical="center" wrapText="1"/>
    </xf>
    <xf numFmtId="3" fontId="18" fillId="0" borderId="0"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3" fontId="17" fillId="0" borderId="0" xfId="0" applyNumberFormat="1" applyFont="1" applyFill="1" applyBorder="1" applyAlignment="1">
      <alignment vertical="center"/>
    </xf>
    <xf numFmtId="3" fontId="21" fillId="0" borderId="0" xfId="0" applyNumberFormat="1" applyFont="1" applyFill="1" applyBorder="1" applyAlignment="1">
      <alignment horizontal="right" vertical="center"/>
    </xf>
    <xf numFmtId="0" fontId="18" fillId="0" borderId="8" xfId="0" applyFont="1" applyBorder="1" applyAlignment="1">
      <alignment horizontal="left" vertical="center" wrapText="1" indent="1"/>
    </xf>
    <xf numFmtId="3" fontId="5" fillId="4" borderId="8" xfId="0" applyNumberFormat="1" applyFont="1" applyFill="1" applyBorder="1" applyAlignment="1">
      <alignment horizontal="left" vertical="center" indent="1"/>
    </xf>
    <xf numFmtId="3" fontId="5" fillId="0" borderId="8" xfId="0" applyNumberFormat="1" applyFont="1" applyBorder="1" applyAlignment="1">
      <alignment horizontal="left" vertical="center" indent="1"/>
    </xf>
    <xf numFmtId="3" fontId="5" fillId="4" borderId="8" xfId="0" applyNumberFormat="1" applyFont="1" applyFill="1" applyBorder="1" applyAlignment="1">
      <alignment horizontal="left" vertical="center" wrapText="1" indent="1"/>
    </xf>
    <xf numFmtId="3" fontId="17" fillId="4" borderId="8" xfId="0" applyNumberFormat="1" applyFont="1" applyFill="1" applyBorder="1" applyAlignment="1">
      <alignment horizontal="left" vertical="center" indent="1"/>
    </xf>
    <xf numFmtId="3" fontId="17" fillId="0" borderId="8" xfId="0" applyNumberFormat="1" applyFont="1" applyBorder="1" applyAlignment="1">
      <alignment horizontal="left" vertical="center" indent="1"/>
    </xf>
    <xf numFmtId="3" fontId="17" fillId="0" borderId="13" xfId="0" applyNumberFormat="1" applyFont="1" applyBorder="1" applyAlignment="1">
      <alignment horizontal="left" vertical="center" indent="1"/>
    </xf>
    <xf numFmtId="0" fontId="0" fillId="0" borderId="0" xfId="0" applyFont="1" applyBorder="1" applyAlignment="1">
      <alignment horizontal="left" vertical="center" wrapText="1"/>
    </xf>
    <xf numFmtId="0" fontId="0" fillId="0" borderId="0" xfId="0" applyFont="1" applyBorder="1" applyAlignment="1">
      <alignment horizontal="left" vertical="center" wrapText="1"/>
    </xf>
    <xf numFmtId="0" fontId="17" fillId="0" borderId="0" xfId="0" applyFont="1" applyBorder="1" applyAlignment="1">
      <alignment horizontal="left" vertical="center" wrapText="1"/>
    </xf>
    <xf numFmtId="0" fontId="2" fillId="0" borderId="5" xfId="0" applyFont="1" applyBorder="1" applyAlignment="1">
      <alignment horizontal="center" vertical="center" wrapText="1"/>
    </xf>
    <xf numFmtId="0" fontId="0" fillId="0" borderId="0" xfId="0" applyAlignment="1">
      <alignment vertical="top" wrapText="1"/>
    </xf>
    <xf numFmtId="3" fontId="1" fillId="5" borderId="8" xfId="0" applyNumberFormat="1" applyFont="1" applyFill="1" applyBorder="1" applyAlignment="1">
      <alignment horizontal="right" vertical="center" indent="1"/>
    </xf>
    <xf numFmtId="3" fontId="1" fillId="0" borderId="8" xfId="0" applyNumberFormat="1" applyFont="1" applyBorder="1" applyAlignment="1">
      <alignment horizontal="right" vertical="center" indent="1"/>
    </xf>
    <xf numFmtId="3" fontId="1" fillId="5" borderId="13" xfId="0" applyNumberFormat="1" applyFont="1" applyFill="1" applyBorder="1" applyAlignment="1">
      <alignment horizontal="right" vertical="center" indent="1"/>
    </xf>
    <xf numFmtId="3" fontId="1" fillId="5" borderId="0" xfId="0" applyNumberFormat="1" applyFont="1" applyFill="1" applyAlignment="1">
      <alignment horizontal="right" vertical="center" indent="1"/>
    </xf>
    <xf numFmtId="3" fontId="1" fillId="0" borderId="0" xfId="0" applyNumberFormat="1" applyFont="1" applyAlignment="1">
      <alignment horizontal="right" vertical="center" indent="1"/>
    </xf>
    <xf numFmtId="3" fontId="1" fillId="5" borderId="2" xfId="0" applyNumberFormat="1" applyFont="1" applyFill="1" applyBorder="1" applyAlignment="1">
      <alignment horizontal="right" vertical="center" indent="1"/>
    </xf>
    <xf numFmtId="164" fontId="1" fillId="5" borderId="0" xfId="0" applyNumberFormat="1" applyFont="1" applyFill="1" applyAlignment="1">
      <alignment horizontal="right" vertical="center" indent="1"/>
    </xf>
    <xf numFmtId="164" fontId="1" fillId="0" borderId="0" xfId="0" applyNumberFormat="1" applyFont="1" applyAlignment="1">
      <alignment horizontal="right" vertical="center" indent="1"/>
    </xf>
    <xf numFmtId="164" fontId="1" fillId="5" borderId="2" xfId="0" applyNumberFormat="1" applyFont="1" applyFill="1" applyBorder="1" applyAlignment="1">
      <alignment horizontal="right" vertical="center" indent="1"/>
    </xf>
    <xf numFmtId="3" fontId="5" fillId="5" borderId="7" xfId="0" applyNumberFormat="1" applyFont="1" applyFill="1" applyBorder="1" applyAlignment="1">
      <alignment horizontal="left" vertical="center" indent="3"/>
    </xf>
    <xf numFmtId="3" fontId="5" fillId="0" borderId="7" xfId="0" applyNumberFormat="1" applyFont="1" applyFill="1" applyBorder="1" applyAlignment="1">
      <alignment horizontal="left" vertical="center" indent="3"/>
    </xf>
    <xf numFmtId="3" fontId="5" fillId="5" borderId="14" xfId="0" applyNumberFormat="1" applyFont="1" applyFill="1" applyBorder="1" applyAlignment="1">
      <alignment horizontal="left" vertical="center" indent="3"/>
    </xf>
    <xf numFmtId="165" fontId="5" fillId="5" borderId="0" xfId="0" applyNumberFormat="1" applyFont="1" applyFill="1" applyBorder="1" applyAlignment="1">
      <alignment horizontal="left" vertical="center" indent="3"/>
    </xf>
    <xf numFmtId="165" fontId="5" fillId="0" borderId="0" xfId="0" applyNumberFormat="1" applyFont="1" applyFill="1" applyBorder="1" applyAlignment="1">
      <alignment horizontal="left" vertical="center" indent="3"/>
    </xf>
    <xf numFmtId="0" fontId="0" fillId="5" borderId="0" xfId="0" applyFill="1" applyBorder="1" applyAlignment="1">
      <alignment horizontal="left" vertical="center" indent="4"/>
    </xf>
    <xf numFmtId="0" fontId="0" fillId="0" borderId="0" xfId="0" applyFill="1" applyBorder="1" applyAlignment="1">
      <alignment horizontal="left" vertical="center" indent="4"/>
    </xf>
    <xf numFmtId="0" fontId="0" fillId="5" borderId="2" xfId="0" applyFill="1" applyBorder="1" applyAlignment="1">
      <alignment horizontal="left" vertical="center" indent="4"/>
    </xf>
    <xf numFmtId="165" fontId="5" fillId="5" borderId="13" xfId="0" applyNumberFormat="1" applyFont="1" applyFill="1" applyBorder="1" applyAlignment="1">
      <alignment horizontal="left" vertical="center" indent="3"/>
    </xf>
    <xf numFmtId="0" fontId="0" fillId="0" borderId="4" xfId="0" applyFont="1" applyBorder="1" applyAlignment="1">
      <alignment vertical="center" wrapText="1"/>
    </xf>
    <xf numFmtId="164" fontId="1" fillId="0" borderId="0" xfId="0" applyNumberFormat="1" applyFont="1" applyBorder="1" applyAlignment="1">
      <alignment horizontal="right" vertical="center" indent="2"/>
    </xf>
    <xf numFmtId="3" fontId="1" fillId="0" borderId="0" xfId="0" applyNumberFormat="1" applyFont="1" applyFill="1" applyAlignment="1">
      <alignment vertical="center"/>
    </xf>
    <xf numFmtId="164" fontId="5" fillId="0" borderId="0" xfId="0" applyNumberFormat="1" applyFont="1" applyFill="1" applyBorder="1" applyAlignment="1">
      <alignment horizontal="right" vertical="center" indent="2"/>
    </xf>
    <xf numFmtId="164" fontId="1" fillId="0" borderId="0" xfId="0" applyNumberFormat="1" applyFont="1" applyBorder="1" applyAlignment="1">
      <alignment horizontal="left" vertical="center" indent="4"/>
    </xf>
    <xf numFmtId="0" fontId="0" fillId="0" borderId="0" xfId="0" applyBorder="1" applyAlignment="1">
      <alignment vertical="center" wrapText="1"/>
    </xf>
    <xf numFmtId="3" fontId="17" fillId="0" borderId="0" xfId="0" applyNumberFormat="1" applyFont="1" applyBorder="1" applyAlignment="1">
      <alignment vertical="center"/>
    </xf>
    <xf numFmtId="3" fontId="2" fillId="0" borderId="0" xfId="0" applyNumberFormat="1" applyFont="1" applyAlignment="1">
      <alignment horizontal="right" vertical="top"/>
    </xf>
    <xf numFmtId="3" fontId="0" fillId="0" borderId="0" xfId="0" applyNumberFormat="1" applyFont="1" applyAlignment="1">
      <alignment horizontal="right" vertical="top"/>
    </xf>
    <xf numFmtId="14" fontId="1" fillId="0" borderId="0" xfId="0" applyNumberFormat="1" applyFont="1" applyBorder="1" applyAlignment="1">
      <alignment horizontal="left" vertical="top" wrapText="1"/>
    </xf>
    <xf numFmtId="0" fontId="3" fillId="0" borderId="0" xfId="0" applyFont="1" applyBorder="1" applyAlignment="1">
      <alignment horizontal="left" vertical="top" wrapText="1"/>
    </xf>
    <xf numFmtId="0" fontId="2" fillId="0" borderId="6" xfId="0" applyFont="1" applyBorder="1" applyAlignment="1">
      <alignment horizontal="center" vertical="center" wrapText="1"/>
    </xf>
    <xf numFmtId="0" fontId="18" fillId="0" borderId="10" xfId="0" applyFont="1" applyBorder="1" applyAlignment="1">
      <alignment horizontal="center" vertical="center" wrapText="1"/>
    </xf>
    <xf numFmtId="3" fontId="1" fillId="0" borderId="0" xfId="0" applyNumberFormat="1" applyFont="1" applyAlignment="1">
      <alignment vertical="top"/>
    </xf>
    <xf numFmtId="0" fontId="18"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Border="1" applyAlignment="1">
      <alignment vertical="top"/>
    </xf>
    <xf numFmtId="0" fontId="2" fillId="0" borderId="0" xfId="0" applyFont="1" applyAlignment="1">
      <alignment horizontal="center" vertical="center" wrapText="1"/>
    </xf>
    <xf numFmtId="0" fontId="18" fillId="0" borderId="7" xfId="0" applyFont="1" applyBorder="1" applyAlignment="1">
      <alignment horizontal="center" vertical="center" wrapText="1"/>
    </xf>
    <xf numFmtId="0" fontId="2" fillId="0" borderId="0" xfId="0" applyFont="1" applyBorder="1" applyAlignment="1">
      <alignment horizontal="center" vertical="center" wrapText="1"/>
    </xf>
    <xf numFmtId="0" fontId="18" fillId="0" borderId="16" xfId="0" applyFont="1" applyBorder="1" applyAlignment="1">
      <alignment horizontal="center" vertical="center" wrapText="1"/>
    </xf>
    <xf numFmtId="3" fontId="18" fillId="0" borderId="0" xfId="0" applyNumberFormat="1" applyFont="1" applyAlignment="1">
      <alignment horizontal="right" vertical="top"/>
    </xf>
    <xf numFmtId="3" fontId="17" fillId="0" borderId="0" xfId="0" applyNumberFormat="1" applyFont="1" applyAlignment="1">
      <alignment horizontal="right" vertical="top"/>
    </xf>
    <xf numFmtId="3" fontId="17" fillId="0" borderId="0" xfId="0" applyNumberFormat="1" applyFont="1" applyAlignment="1">
      <alignment vertical="top"/>
    </xf>
    <xf numFmtId="3" fontId="21" fillId="0" borderId="0" xfId="0" applyNumberFormat="1" applyFont="1" applyAlignment="1">
      <alignment horizontal="right" vertical="top"/>
    </xf>
    <xf numFmtId="3" fontId="1" fillId="0" borderId="0" xfId="0" applyNumberFormat="1" applyFont="1" applyFill="1" applyAlignment="1">
      <alignment vertical="top"/>
    </xf>
    <xf numFmtId="0" fontId="18" fillId="0" borderId="17" xfId="0" applyFont="1" applyBorder="1" applyAlignment="1">
      <alignment horizontal="center" vertical="center" wrapText="1"/>
    </xf>
    <xf numFmtId="0" fontId="0" fillId="0" borderId="0" xfId="0" applyFont="1" applyBorder="1" applyAlignment="1">
      <alignment vertical="top" wrapText="1"/>
    </xf>
    <xf numFmtId="0" fontId="0" fillId="0" borderId="0" xfId="0" applyBorder="1" applyAlignment="1">
      <alignment horizontal="left" vertical="center"/>
    </xf>
    <xf numFmtId="3" fontId="17" fillId="0" borderId="0" xfId="0" applyNumberFormat="1" applyFont="1" applyFill="1" applyAlignment="1">
      <alignment vertical="center"/>
    </xf>
    <xf numFmtId="3" fontId="17" fillId="0" borderId="0" xfId="0" applyNumberFormat="1" applyFont="1" applyFill="1" applyAlignment="1">
      <alignment vertical="top"/>
    </xf>
    <xf numFmtId="0" fontId="17" fillId="0" borderId="0" xfId="0" applyFont="1" applyBorder="1" applyAlignment="1">
      <alignment vertical="top" wrapText="1"/>
    </xf>
    <xf numFmtId="3" fontId="17" fillId="0" borderId="0" xfId="0" applyNumberFormat="1" applyFont="1" applyFill="1" applyAlignment="1">
      <alignment horizontal="right" vertical="center"/>
    </xf>
    <xf numFmtId="3" fontId="21" fillId="0" borderId="0" xfId="0" applyNumberFormat="1" applyFont="1" applyFill="1" applyAlignment="1">
      <alignment horizontal="right" vertical="center"/>
    </xf>
    <xf numFmtId="3" fontId="0" fillId="0" borderId="0" xfId="0" applyNumberFormat="1" applyFont="1" applyAlignment="1">
      <alignment vertical="top"/>
    </xf>
    <xf numFmtId="0" fontId="4" fillId="0" borderId="1" xfId="0" applyFont="1" applyBorder="1" applyAlignment="1">
      <alignment horizontal="center" vertical="center" wrapText="1"/>
    </xf>
    <xf numFmtId="3" fontId="0" fillId="0" borderId="0" xfId="0" applyNumberFormat="1" applyFont="1" applyBorder="1" applyAlignment="1">
      <alignment horizontal="right" vertical="center"/>
    </xf>
    <xf numFmtId="3" fontId="0" fillId="0" borderId="4" xfId="0" applyNumberFormat="1" applyFont="1" applyBorder="1" applyAlignment="1">
      <alignment horizontal="right" vertical="center"/>
    </xf>
    <xf numFmtId="0" fontId="11" fillId="0" borderId="0" xfId="1" applyFont="1" applyBorder="1" applyAlignment="1">
      <alignment horizontal="right" vertical="center"/>
    </xf>
    <xf numFmtId="164" fontId="5" fillId="0" borderId="0" xfId="0" applyNumberFormat="1" applyFont="1" applyFill="1" applyBorder="1" applyAlignment="1">
      <alignment horizontal="right" vertical="center"/>
    </xf>
    <xf numFmtId="0" fontId="0" fillId="0" borderId="0" xfId="0" applyAlignment="1">
      <alignment vertical="center"/>
    </xf>
    <xf numFmtId="164" fontId="1" fillId="0" borderId="0" xfId="0" applyNumberFormat="1" applyFont="1" applyBorder="1" applyAlignment="1">
      <alignment horizontal="right" vertical="center"/>
    </xf>
    <xf numFmtId="3" fontId="0" fillId="0" borderId="4" xfId="0" applyNumberFormat="1" applyFont="1" applyBorder="1" applyAlignment="1">
      <alignment horizontal="left" vertical="center"/>
    </xf>
    <xf numFmtId="164" fontId="1" fillId="0" borderId="4" xfId="0" applyNumberFormat="1" applyFont="1" applyBorder="1" applyAlignment="1">
      <alignment horizontal="right" vertical="center"/>
    </xf>
    <xf numFmtId="3" fontId="5" fillId="0" borderId="0" xfId="0" applyNumberFormat="1" applyFont="1" applyFill="1" applyBorder="1" applyAlignment="1">
      <alignment horizontal="right" vertical="center"/>
    </xf>
    <xf numFmtId="0" fontId="3" fillId="0" borderId="0" xfId="0" applyFont="1" applyBorder="1" applyAlignment="1">
      <alignment horizontal="left" vertical="center" wrapText="1"/>
    </xf>
    <xf numFmtId="3" fontId="6" fillId="0" borderId="0" xfId="0" applyNumberFormat="1" applyFont="1" applyAlignment="1">
      <alignment horizontal="right" vertical="center"/>
    </xf>
    <xf numFmtId="0" fontId="5" fillId="0" borderId="0" xfId="2" applyAlignment="1">
      <alignment vertical="center"/>
    </xf>
    <xf numFmtId="3" fontId="0" fillId="0" borderId="0" xfId="0" applyNumberFormat="1" applyFont="1" applyAlignment="1">
      <alignment horizontal="right" vertical="center" indent="1"/>
    </xf>
    <xf numFmtId="164" fontId="1" fillId="0" borderId="2" xfId="0" applyNumberFormat="1" applyFont="1" applyBorder="1" applyAlignment="1">
      <alignment horizontal="right" vertical="center" indent="4"/>
    </xf>
    <xf numFmtId="3" fontId="4" fillId="0" borderId="1" xfId="0" applyNumberFormat="1" applyFont="1" applyBorder="1" applyAlignment="1">
      <alignment horizontal="center" vertical="center" wrapText="1"/>
    </xf>
    <xf numFmtId="3" fontId="5" fillId="2" borderId="0" xfId="0" applyNumberFormat="1" applyFont="1" applyFill="1" applyBorder="1" applyAlignment="1">
      <alignment horizontal="right" vertical="center" indent="3"/>
    </xf>
    <xf numFmtId="3" fontId="5" fillId="0" borderId="0" xfId="0" applyNumberFormat="1" applyFont="1" applyFill="1" applyBorder="1" applyAlignment="1">
      <alignment horizontal="right" vertical="center" indent="3"/>
    </xf>
    <xf numFmtId="14" fontId="0" fillId="0" borderId="0" xfId="0" quotePrefix="1" applyNumberFormat="1" applyFont="1" applyBorder="1" applyAlignment="1">
      <alignment horizontal="left" vertical="center" wrapText="1"/>
    </xf>
    <xf numFmtId="3" fontId="4" fillId="0" borderId="1" xfId="0" applyNumberFormat="1" applyFont="1" applyBorder="1" applyAlignment="1">
      <alignment horizontal="left" vertical="center" wrapText="1" indent="1"/>
    </xf>
    <xf numFmtId="0" fontId="2" fillId="0" borderId="0" xfId="0" applyFont="1" applyAlignment="1">
      <alignment horizontal="right" vertical="top" indent="1"/>
    </xf>
    <xf numFmtId="3" fontId="0" fillId="0" borderId="0" xfId="0" applyNumberFormat="1" applyFont="1" applyBorder="1" applyAlignment="1">
      <alignment horizontal="left" vertical="top"/>
    </xf>
    <xf numFmtId="0" fontId="5" fillId="0" borderId="0" xfId="0" applyFont="1" applyAlignment="1">
      <alignment horizontal="left" vertical="center" indent="1"/>
    </xf>
    <xf numFmtId="3" fontId="0" fillId="0" borderId="0" xfId="0" applyNumberFormat="1" applyFont="1" applyFill="1" applyBorder="1" applyAlignment="1">
      <alignment horizontal="left" vertical="center"/>
    </xf>
    <xf numFmtId="0" fontId="0" fillId="0" borderId="0" xfId="0" applyFont="1" applyBorder="1" applyAlignment="1">
      <alignment horizontal="left" vertical="top" wrapText="1"/>
    </xf>
    <xf numFmtId="0" fontId="5" fillId="0" borderId="0" xfId="0" applyFont="1" applyAlignment="1">
      <alignment horizontal="left" vertical="center" inden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applyBorder="1" applyAlignment="1">
      <alignment horizontal="left" vertical="top" wrapText="1"/>
    </xf>
    <xf numFmtId="14" fontId="17" fillId="0" borderId="0" xfId="0" applyNumberFormat="1" applyFont="1" applyAlignment="1">
      <alignment horizontal="left" vertical="top"/>
    </xf>
    <xf numFmtId="0" fontId="0" fillId="0" borderId="0" xfId="0" applyAlignment="1">
      <alignment vertical="top" wrapText="1"/>
    </xf>
    <xf numFmtId="0" fontId="23" fillId="0" borderId="0" xfId="0" applyFont="1"/>
    <xf numFmtId="0" fontId="2" fillId="0" borderId="9" xfId="0" applyFont="1" applyBorder="1" applyAlignment="1">
      <alignment horizontal="left" vertical="center" indent="1"/>
    </xf>
    <xf numFmtId="0" fontId="2" fillId="0" borderId="16" xfId="0" applyFont="1" applyBorder="1" applyAlignment="1">
      <alignment horizontal="left" vertical="center" indent="1"/>
    </xf>
    <xf numFmtId="0" fontId="2" fillId="0" borderId="8" xfId="0" applyFont="1" applyBorder="1" applyAlignment="1">
      <alignment horizontal="left" vertical="center" indent="1"/>
    </xf>
    <xf numFmtId="0" fontId="17" fillId="5" borderId="0" xfId="0" applyFont="1" applyFill="1" applyBorder="1" applyAlignment="1">
      <alignment horizontal="left" vertical="center" wrapText="1" indent="1"/>
    </xf>
    <xf numFmtId="0" fontId="17" fillId="5" borderId="8"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8" xfId="0" applyFont="1" applyBorder="1" applyAlignment="1">
      <alignment horizontal="left" vertical="center" wrapText="1" indent="1"/>
    </xf>
    <xf numFmtId="3" fontId="17" fillId="5" borderId="8" xfId="0" applyNumberFormat="1" applyFont="1" applyFill="1" applyBorder="1" applyAlignment="1">
      <alignment horizontal="left" vertical="center" indent="1"/>
    </xf>
    <xf numFmtId="0" fontId="17" fillId="5" borderId="2" xfId="0" applyFont="1" applyFill="1" applyBorder="1" applyAlignment="1">
      <alignment horizontal="left" vertical="center" wrapText="1" indent="1"/>
    </xf>
    <xf numFmtId="0" fontId="17"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vertical="center"/>
    </xf>
    <xf numFmtId="3" fontId="17" fillId="0" borderId="8" xfId="0" applyNumberFormat="1" applyFont="1" applyBorder="1" applyAlignment="1">
      <alignment horizontal="right" vertical="center" indent="2"/>
    </xf>
    <xf numFmtId="3" fontId="17" fillId="0" borderId="13" xfId="0" applyNumberFormat="1" applyFont="1" applyBorder="1" applyAlignment="1">
      <alignment horizontal="right" vertical="center" indent="2"/>
    </xf>
    <xf numFmtId="3" fontId="20" fillId="0" borderId="0" xfId="4" applyNumberFormat="1" applyFont="1" applyFill="1" applyBorder="1" applyAlignment="1">
      <alignment horizontal="right" vertical="center" indent="1"/>
    </xf>
    <xf numFmtId="3" fontId="1" fillId="0" borderId="0" xfId="0" applyNumberFormat="1" applyFont="1" applyAlignment="1">
      <alignment horizontal="right" vertical="center" indent="3"/>
    </xf>
    <xf numFmtId="3" fontId="1" fillId="5" borderId="0" xfId="0" applyNumberFormat="1" applyFont="1" applyFill="1" applyAlignment="1">
      <alignment horizontal="right" vertical="center" indent="3"/>
    </xf>
    <xf numFmtId="3" fontId="5" fillId="2" borderId="8" xfId="0" applyNumberFormat="1" applyFont="1" applyFill="1" applyBorder="1" applyAlignment="1">
      <alignment horizontal="right" vertical="center" indent="3"/>
    </xf>
    <xf numFmtId="164" fontId="1" fillId="5" borderId="0" xfId="0" applyNumberFormat="1" applyFont="1" applyFill="1" applyBorder="1" applyAlignment="1">
      <alignment horizontal="right" vertical="center" indent="3"/>
    </xf>
    <xf numFmtId="3" fontId="5" fillId="0" borderId="8" xfId="0" applyNumberFormat="1" applyFont="1" applyFill="1" applyBorder="1" applyAlignment="1">
      <alignment horizontal="right" vertical="center" indent="3"/>
    </xf>
    <xf numFmtId="164" fontId="1" fillId="0" borderId="0" xfId="0" applyNumberFormat="1" applyFont="1" applyBorder="1" applyAlignment="1">
      <alignment horizontal="right" vertical="center" indent="3"/>
    </xf>
    <xf numFmtId="3" fontId="5" fillId="5" borderId="8" xfId="0" applyNumberFormat="1" applyFont="1" applyFill="1" applyBorder="1" applyAlignment="1">
      <alignment horizontal="right" vertical="center" indent="3"/>
    </xf>
    <xf numFmtId="3" fontId="5" fillId="0" borderId="13" xfId="0" applyNumberFormat="1" applyFont="1" applyFill="1" applyBorder="1" applyAlignment="1">
      <alignment horizontal="right" vertical="center" indent="3"/>
    </xf>
    <xf numFmtId="164" fontId="1" fillId="0" borderId="2" xfId="0" applyNumberFormat="1" applyFont="1" applyBorder="1" applyAlignment="1">
      <alignment horizontal="right" vertical="center" indent="3"/>
    </xf>
    <xf numFmtId="0" fontId="0" fillId="5" borderId="8" xfId="0" applyFill="1" applyBorder="1" applyAlignment="1">
      <alignment horizontal="left" vertical="center" wrapText="1" indent="1"/>
    </xf>
    <xf numFmtId="0" fontId="0" fillId="0" borderId="8" xfId="0" applyBorder="1" applyAlignment="1">
      <alignment horizontal="left" vertical="center" wrapText="1" indent="1"/>
    </xf>
    <xf numFmtId="3" fontId="5" fillId="5" borderId="0" xfId="0" applyNumberFormat="1" applyFont="1" applyFill="1" applyBorder="1" applyAlignment="1">
      <alignment horizontal="right" vertical="center" indent="2"/>
    </xf>
    <xf numFmtId="3" fontId="1" fillId="0" borderId="0" xfId="0" applyNumberFormat="1" applyFont="1" applyBorder="1" applyAlignment="1">
      <alignment horizontal="right" vertical="center" indent="2"/>
    </xf>
    <xf numFmtId="0" fontId="2" fillId="0" borderId="9" xfId="0" applyFont="1" applyFill="1" applyBorder="1" applyAlignment="1">
      <alignment horizontal="left" vertical="center" wrapText="1" indent="1"/>
    </xf>
    <xf numFmtId="164" fontId="5" fillId="2" borderId="0" xfId="0" applyNumberFormat="1" applyFont="1" applyFill="1" applyBorder="1" applyAlignment="1">
      <alignment horizontal="right" vertical="center" indent="3"/>
    </xf>
    <xf numFmtId="164" fontId="5" fillId="0" borderId="0" xfId="0" applyNumberFormat="1" applyFont="1" applyFill="1" applyBorder="1" applyAlignment="1">
      <alignment horizontal="right" vertical="center" indent="3"/>
    </xf>
    <xf numFmtId="3" fontId="5" fillId="2" borderId="2" xfId="0" applyNumberFormat="1" applyFont="1" applyFill="1" applyBorder="1" applyAlignment="1">
      <alignment horizontal="right" vertical="center" indent="3"/>
    </xf>
    <xf numFmtId="3" fontId="5" fillId="2" borderId="13" xfId="0" applyNumberFormat="1" applyFont="1" applyFill="1" applyBorder="1" applyAlignment="1">
      <alignment horizontal="right" vertical="center" indent="3"/>
    </xf>
    <xf numFmtId="164" fontId="5" fillId="2" borderId="2" xfId="0" applyNumberFormat="1" applyFont="1" applyFill="1" applyBorder="1" applyAlignment="1">
      <alignment horizontal="right" vertical="center" indent="3"/>
    </xf>
    <xf numFmtId="3" fontId="0" fillId="5" borderId="8" xfId="0" applyNumberFormat="1" applyFont="1" applyFill="1" applyBorder="1" applyAlignment="1">
      <alignment horizontal="left" vertical="center" indent="1"/>
    </xf>
    <xf numFmtId="3" fontId="0" fillId="0" borderId="8" xfId="0" applyNumberFormat="1" applyFont="1" applyBorder="1" applyAlignment="1">
      <alignment horizontal="left" vertical="center" indent="1"/>
    </xf>
    <xf numFmtId="3" fontId="0" fillId="5" borderId="13" xfId="0" applyNumberFormat="1" applyFont="1" applyFill="1" applyBorder="1" applyAlignment="1">
      <alignment horizontal="left" vertical="center" indent="1"/>
    </xf>
    <xf numFmtId="0" fontId="18" fillId="0" borderId="4" xfId="0" applyFont="1" applyBorder="1" applyAlignment="1">
      <alignment horizontal="left" vertical="center" wrapText="1" indent="1"/>
    </xf>
    <xf numFmtId="0" fontId="0" fillId="5" borderId="0" xfId="0" applyFill="1" applyBorder="1" applyAlignment="1">
      <alignment horizontal="left" vertical="center" indent="1"/>
    </xf>
    <xf numFmtId="0" fontId="0" fillId="0" borderId="0" xfId="0" applyBorder="1" applyAlignment="1">
      <alignment horizontal="left" vertical="center" indent="1"/>
    </xf>
    <xf numFmtId="0" fontId="17" fillId="5" borderId="2" xfId="0" applyFont="1" applyFill="1" applyBorder="1" applyAlignment="1">
      <alignment horizontal="left" vertical="center" indent="1"/>
    </xf>
    <xf numFmtId="3" fontId="0" fillId="0" borderId="0" xfId="0" applyNumberFormat="1" applyFont="1" applyFill="1" applyBorder="1" applyAlignment="1">
      <alignment horizontal="left" vertical="center" indent="1"/>
    </xf>
    <xf numFmtId="164" fontId="0" fillId="0" borderId="0" xfId="0" applyNumberFormat="1" applyFont="1" applyFill="1" applyBorder="1" applyAlignment="1">
      <alignment vertical="center"/>
    </xf>
    <xf numFmtId="3" fontId="0" fillId="0" borderId="0" xfId="0" applyNumberFormat="1" applyFont="1" applyFill="1" applyBorder="1" applyAlignment="1">
      <alignment horizontal="right" vertical="center" indent="2"/>
    </xf>
    <xf numFmtId="3" fontId="0" fillId="0" borderId="0" xfId="0" applyNumberFormat="1" applyFont="1" applyFill="1" applyBorder="1" applyAlignment="1">
      <alignment vertical="center"/>
    </xf>
    <xf numFmtId="164" fontId="0" fillId="0" borderId="0" xfId="0" applyNumberFormat="1" applyFont="1" applyFill="1" applyBorder="1" applyAlignment="1">
      <alignment horizontal="left" vertical="center" indent="1"/>
    </xf>
    <xf numFmtId="0" fontId="0" fillId="0" borderId="0" xfId="0" applyFont="1" applyAlignment="1">
      <alignment vertical="center" wrapText="1"/>
    </xf>
    <xf numFmtId="0" fontId="9" fillId="0" borderId="0" xfId="0" applyFont="1" applyAlignment="1">
      <alignment wrapText="1"/>
    </xf>
    <xf numFmtId="0" fontId="0" fillId="0" borderId="0" xfId="0" applyFont="1" applyAlignment="1"/>
    <xf numFmtId="0" fontId="0" fillId="0" borderId="0" xfId="0" applyFont="1" applyFill="1" applyAlignment="1">
      <alignment vertical="center" wrapText="1"/>
    </xf>
    <xf numFmtId="0" fontId="9" fillId="0" borderId="0" xfId="0" applyFont="1" applyBorder="1" applyAlignment="1">
      <alignment vertical="center" wrapText="1"/>
    </xf>
    <xf numFmtId="3" fontId="18" fillId="0" borderId="20" xfId="0" applyNumberFormat="1" applyFont="1" applyBorder="1" applyAlignment="1">
      <alignment horizontal="right" vertical="center" wrapText="1" indent="2"/>
    </xf>
    <xf numFmtId="3" fontId="5" fillId="4" borderId="8" xfId="0" applyNumberFormat="1" applyFont="1" applyFill="1" applyBorder="1" applyAlignment="1">
      <alignment horizontal="right" vertical="center" indent="2"/>
    </xf>
    <xf numFmtId="3" fontId="5" fillId="0" borderId="8" xfId="0" applyNumberFormat="1" applyFont="1" applyBorder="1" applyAlignment="1">
      <alignment horizontal="right" vertical="center" indent="2"/>
    </xf>
    <xf numFmtId="3" fontId="5" fillId="4" borderId="8" xfId="0" applyNumberFormat="1" applyFont="1" applyFill="1" applyBorder="1" applyAlignment="1">
      <alignment horizontal="right" vertical="center" wrapText="1" indent="2"/>
    </xf>
    <xf numFmtId="3" fontId="17" fillId="4" borderId="8" xfId="0" applyNumberFormat="1" applyFont="1" applyFill="1" applyBorder="1" applyAlignment="1">
      <alignment horizontal="right" vertical="center" indent="2"/>
    </xf>
    <xf numFmtId="0" fontId="1" fillId="0" borderId="0" xfId="0" applyFont="1" applyFill="1" applyBorder="1" applyAlignment="1">
      <alignment horizontal="left" vertical="center" wrapText="1" indent="1"/>
    </xf>
    <xf numFmtId="0" fontId="5" fillId="0" borderId="0" xfId="2" applyAlignment="1">
      <alignment vertical="top" wrapText="1"/>
    </xf>
    <xf numFmtId="0" fontId="13" fillId="0" borderId="0" xfId="0" applyFont="1" applyAlignment="1">
      <alignment horizontal="left" wrapText="1"/>
    </xf>
    <xf numFmtId="0" fontId="0" fillId="0" borderId="0" xfId="0" applyAlignment="1">
      <alignment horizontal="left" wrapText="1"/>
    </xf>
    <xf numFmtId="3" fontId="5" fillId="0" borderId="0" xfId="1" quotePrefix="1" applyNumberFormat="1" applyFill="1" applyAlignment="1">
      <alignment horizontal="left" vertical="top" wrapText="1"/>
    </xf>
    <xf numFmtId="0" fontId="5" fillId="0" borderId="0" xfId="1" applyFill="1" applyAlignment="1">
      <alignment horizontal="left" vertical="top" wrapText="1"/>
    </xf>
    <xf numFmtId="0" fontId="5" fillId="0" borderId="0" xfId="1" applyFont="1" applyAlignment="1">
      <alignment horizontal="left" vertical="top" wrapText="1" indent="1"/>
    </xf>
    <xf numFmtId="0" fontId="0" fillId="0" borderId="0" xfId="0" applyFont="1" applyBorder="1" applyAlignment="1">
      <alignment horizontal="left" vertical="top" wrapText="1"/>
    </xf>
    <xf numFmtId="3" fontId="4" fillId="0" borderId="0" xfId="0" applyNumberFormat="1" applyFont="1" applyAlignment="1">
      <alignment horizontal="left" vertical="center"/>
    </xf>
    <xf numFmtId="0" fontId="5" fillId="0" borderId="0" xfId="0" applyFont="1" applyAlignment="1">
      <alignment horizontal="left" vertical="center"/>
    </xf>
    <xf numFmtId="0" fontId="9" fillId="0" borderId="0" xfId="0" applyFont="1" applyBorder="1" applyAlignment="1">
      <alignment horizontal="left" vertical="center" wrapText="1"/>
    </xf>
    <xf numFmtId="0" fontId="5" fillId="0" borderId="0" xfId="0" applyFont="1" applyAlignment="1">
      <alignment horizontal="left" vertical="center" indent="1"/>
    </xf>
    <xf numFmtId="0" fontId="0"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applyBorder="1" applyAlignment="1">
      <alignment horizontal="left" vertical="top" wrapText="1"/>
    </xf>
    <xf numFmtId="0" fontId="2" fillId="0" borderId="15" xfId="0" applyFont="1" applyBorder="1" applyAlignment="1">
      <alignment horizontal="center" vertical="center" wrapText="1"/>
    </xf>
    <xf numFmtId="0" fontId="0" fillId="0" borderId="2" xfId="0" applyBorder="1" applyAlignment="1">
      <alignment horizontal="left" vertical="center" indent="1"/>
    </xf>
    <xf numFmtId="0" fontId="17" fillId="0" borderId="0" xfId="0" applyFont="1" applyBorder="1" applyAlignment="1">
      <alignment horizontal="left" vertical="center" wrapText="1" indent="1"/>
    </xf>
    <xf numFmtId="3" fontId="0" fillId="5" borderId="0" xfId="0" applyNumberFormat="1" applyFont="1" applyFill="1" applyBorder="1" applyAlignment="1">
      <alignment horizontal="left" vertical="center" indent="1"/>
    </xf>
    <xf numFmtId="3" fontId="0" fillId="5" borderId="8" xfId="0" applyNumberFormat="1" applyFont="1" applyFill="1" applyBorder="1" applyAlignment="1">
      <alignment horizontal="left" vertical="center" indent="1"/>
    </xf>
    <xf numFmtId="3" fontId="0" fillId="0" borderId="0" xfId="0" applyNumberFormat="1" applyFont="1" applyBorder="1" applyAlignment="1">
      <alignment horizontal="left" vertical="center" indent="1"/>
    </xf>
    <xf numFmtId="3" fontId="0" fillId="0" borderId="8" xfId="0" applyNumberFormat="1" applyFont="1" applyBorder="1" applyAlignment="1">
      <alignment horizontal="left" vertical="center" indent="1"/>
    </xf>
    <xf numFmtId="0" fontId="0" fillId="5" borderId="0" xfId="0" applyFill="1" applyBorder="1" applyAlignment="1">
      <alignment horizontal="left" vertical="center" indent="1"/>
    </xf>
    <xf numFmtId="0" fontId="0" fillId="0" borderId="0" xfId="0" applyBorder="1" applyAlignment="1">
      <alignment horizontal="left" vertical="center" indent="1"/>
    </xf>
    <xf numFmtId="0" fontId="0" fillId="5"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5" borderId="0" xfId="0" applyFill="1" applyBorder="1" applyAlignment="1">
      <alignment horizontal="left" vertical="center" wrapText="1" indent="1"/>
    </xf>
    <xf numFmtId="0" fontId="2" fillId="0" borderId="1" xfId="0" applyFont="1" applyFill="1" applyBorder="1" applyAlignment="1">
      <alignment horizontal="left" vertical="center" wrapText="1" indent="1"/>
    </xf>
    <xf numFmtId="0" fontId="17" fillId="0" borderId="0" xfId="0" applyFont="1" applyBorder="1" applyAlignment="1">
      <alignment horizontal="left" vertical="center" wrapText="1"/>
    </xf>
    <xf numFmtId="0" fontId="2" fillId="0" borderId="17" xfId="0" applyFont="1" applyBorder="1" applyAlignment="1">
      <alignment horizontal="center" vertical="center" wrapText="1"/>
    </xf>
    <xf numFmtId="0" fontId="17" fillId="0" borderId="0" xfId="0" applyFont="1" applyBorder="1" applyAlignment="1">
      <alignment horizontal="left" vertical="center"/>
    </xf>
    <xf numFmtId="0" fontId="17" fillId="5" borderId="2" xfId="0" applyFont="1" applyFill="1" applyBorder="1" applyAlignment="1">
      <alignment horizontal="left" vertical="center" wrapText="1" indent="1"/>
    </xf>
    <xf numFmtId="0" fontId="18" fillId="0" borderId="1" xfId="0" applyFont="1" applyBorder="1" applyAlignment="1">
      <alignment horizontal="left" vertical="center" wrapText="1" indent="1"/>
    </xf>
    <xf numFmtId="0" fontId="2" fillId="0" borderId="16" xfId="0" applyFont="1" applyBorder="1" applyAlignment="1">
      <alignment horizontal="left" vertical="center" indent="1"/>
    </xf>
    <xf numFmtId="0" fontId="17" fillId="0" borderId="0" xfId="0" applyFont="1" applyBorder="1" applyAlignment="1">
      <alignment horizontal="left" vertical="center" indent="1"/>
    </xf>
    <xf numFmtId="0" fontId="17" fillId="5" borderId="0" xfId="0" applyFont="1" applyFill="1" applyBorder="1" applyAlignment="1">
      <alignment horizontal="left" vertical="center" wrapText="1" indent="1"/>
    </xf>
    <xf numFmtId="0" fontId="17" fillId="5" borderId="0" xfId="0" applyFont="1" applyFill="1" applyBorder="1" applyAlignment="1">
      <alignment horizontal="left" vertical="center" indent="1"/>
    </xf>
    <xf numFmtId="3" fontId="17" fillId="5" borderId="0" xfId="0" applyNumberFormat="1" applyFont="1" applyFill="1" applyBorder="1" applyAlignment="1">
      <alignment horizontal="left" vertical="center" indent="1"/>
    </xf>
    <xf numFmtId="3" fontId="17" fillId="0" borderId="0" xfId="0" applyNumberFormat="1" applyFont="1" applyBorder="1" applyAlignment="1">
      <alignment horizontal="left" vertical="center" indent="1"/>
    </xf>
    <xf numFmtId="3" fontId="17" fillId="0" borderId="8" xfId="0" applyNumberFormat="1" applyFont="1" applyBorder="1" applyAlignment="1">
      <alignment horizontal="left" vertical="center" indent="1"/>
    </xf>
    <xf numFmtId="3" fontId="8" fillId="0" borderId="0" xfId="0" applyNumberFormat="1" applyFont="1" applyBorder="1" applyAlignment="1">
      <alignment horizontal="left" vertical="center" wrapText="1"/>
    </xf>
    <xf numFmtId="14" fontId="1" fillId="0" borderId="0" xfId="0" applyNumberFormat="1" applyFont="1" applyBorder="1" applyAlignment="1">
      <alignment horizontal="left"/>
    </xf>
    <xf numFmtId="3" fontId="17" fillId="0" borderId="0" xfId="0" applyNumberFormat="1" applyFont="1" applyBorder="1" applyAlignment="1">
      <alignment horizontal="right" vertical="center" indent="2"/>
    </xf>
    <xf numFmtId="164" fontId="1" fillId="0" borderId="0" xfId="0" applyNumberFormat="1" applyFont="1" applyBorder="1" applyAlignment="1">
      <alignment horizontal="right" vertical="center" indent="1"/>
    </xf>
    <xf numFmtId="0" fontId="0" fillId="0" borderId="0" xfId="0" applyFont="1" applyFill="1" applyAlignment="1">
      <alignment horizontal="right" vertical="top" indent="1"/>
    </xf>
    <xf numFmtId="3" fontId="0" fillId="0" borderId="0" xfId="0" applyNumberFormat="1" applyFont="1" applyAlignment="1">
      <alignment horizontal="right" vertical="top" indent="1"/>
    </xf>
    <xf numFmtId="0" fontId="17" fillId="0" borderId="4" xfId="0" applyFont="1" applyFill="1" applyBorder="1" applyAlignment="1">
      <alignment horizontal="left" vertical="center" indent="1"/>
    </xf>
    <xf numFmtId="3" fontId="5" fillId="0" borderId="4" xfId="0" applyNumberFormat="1" applyFont="1" applyFill="1" applyBorder="1" applyAlignment="1">
      <alignment horizontal="left" vertical="center" indent="3"/>
    </xf>
    <xf numFmtId="165" fontId="5" fillId="0" borderId="4" xfId="0" applyNumberFormat="1" applyFont="1" applyFill="1" applyBorder="1" applyAlignment="1">
      <alignment horizontal="left" vertical="center" indent="3"/>
    </xf>
    <xf numFmtId="0" fontId="0" fillId="0" borderId="4" xfId="0" applyFill="1" applyBorder="1" applyAlignment="1">
      <alignment horizontal="left" vertical="center" indent="4"/>
    </xf>
    <xf numFmtId="3" fontId="4" fillId="0" borderId="7" xfId="0" applyNumberFormat="1" applyFont="1" applyFill="1" applyBorder="1" applyAlignment="1">
      <alignment horizontal="left" vertical="center" indent="3"/>
    </xf>
    <xf numFmtId="165" fontId="2" fillId="0" borderId="0" xfId="0" applyNumberFormat="1" applyFont="1" applyBorder="1" applyAlignment="1">
      <alignment horizontal="left" vertical="center" indent="2"/>
    </xf>
    <xf numFmtId="0" fontId="2" fillId="0" borderId="7" xfId="0" applyFont="1" applyBorder="1" applyAlignment="1">
      <alignment horizontal="left" vertical="center" indent="3"/>
    </xf>
    <xf numFmtId="0" fontId="2" fillId="0" borderId="0" xfId="0" applyFont="1" applyAlignment="1">
      <alignment horizontal="left" vertical="center" indent="4"/>
    </xf>
    <xf numFmtId="14" fontId="0" fillId="0" borderId="0" xfId="0" quotePrefix="1" applyNumberFormat="1" applyFont="1" applyBorder="1" applyAlignment="1">
      <alignment horizontal="left" vertical="top" wrapText="1"/>
    </xf>
    <xf numFmtId="14" fontId="0" fillId="0" borderId="0" xfId="0" quotePrefix="1" applyNumberFormat="1" applyFont="1" applyBorder="1" applyAlignment="1">
      <alignment horizontal="left" vertical="top"/>
    </xf>
    <xf numFmtId="165" fontId="1" fillId="0" borderId="0" xfId="0" applyNumberFormat="1" applyFont="1" applyBorder="1" applyAlignment="1">
      <alignment horizontal="right" vertical="center" indent="2"/>
    </xf>
    <xf numFmtId="3" fontId="20" fillId="0" borderId="0" xfId="4" applyNumberFormat="1" applyFont="1" applyFill="1" applyBorder="1" applyAlignment="1">
      <alignment horizontal="right" vertical="center" indent="2"/>
    </xf>
    <xf numFmtId="3" fontId="20" fillId="0" borderId="8" xfId="4" applyNumberFormat="1" applyFont="1" applyFill="1" applyBorder="1" applyAlignment="1">
      <alignment horizontal="right" vertical="center" indent="2"/>
    </xf>
    <xf numFmtId="3" fontId="20" fillId="5" borderId="0" xfId="4" applyNumberFormat="1" applyFont="1" applyFill="1" applyBorder="1" applyAlignment="1">
      <alignment horizontal="right" vertical="center" indent="2"/>
    </xf>
    <xf numFmtId="3" fontId="20" fillId="5" borderId="8" xfId="4" applyNumberFormat="1" applyFont="1" applyFill="1" applyBorder="1" applyAlignment="1">
      <alignment horizontal="right" vertical="center" indent="2"/>
    </xf>
    <xf numFmtId="3" fontId="20" fillId="0" borderId="2" xfId="4" applyNumberFormat="1" applyFont="1" applyFill="1" applyBorder="1" applyAlignment="1">
      <alignment horizontal="right" vertical="center" indent="2"/>
    </xf>
    <xf numFmtId="3" fontId="20" fillId="0" borderId="13" xfId="4" applyNumberFormat="1" applyFont="1" applyFill="1" applyBorder="1" applyAlignment="1">
      <alignment horizontal="right" vertical="center" indent="2"/>
    </xf>
    <xf numFmtId="0" fontId="17" fillId="0" borderId="4" xfId="0" applyFont="1" applyFill="1" applyBorder="1" applyAlignment="1">
      <alignment horizontal="left" vertical="center" wrapText="1" indent="1"/>
    </xf>
    <xf numFmtId="3" fontId="1" fillId="0" borderId="4" xfId="0" applyNumberFormat="1" applyFont="1" applyFill="1" applyBorder="1" applyAlignment="1">
      <alignment horizontal="right" vertical="center" indent="2"/>
    </xf>
    <xf numFmtId="164" fontId="1" fillId="0" borderId="4" xfId="0" applyNumberFormat="1" applyFont="1" applyFill="1" applyBorder="1" applyAlignment="1">
      <alignment horizontal="right" vertical="center" indent="2"/>
    </xf>
    <xf numFmtId="3" fontId="0" fillId="0" borderId="4" xfId="0" applyNumberFormat="1" applyFont="1" applyFill="1" applyBorder="1" applyAlignment="1">
      <alignment horizontal="left" vertical="center" indent="1"/>
    </xf>
    <xf numFmtId="3" fontId="1" fillId="0" borderId="4" xfId="0" applyNumberFormat="1" applyFont="1" applyFill="1" applyBorder="1" applyAlignment="1">
      <alignment horizontal="right" vertical="center" indent="1"/>
    </xf>
    <xf numFmtId="164" fontId="1" fillId="0" borderId="4" xfId="0" applyNumberFormat="1" applyFont="1" applyFill="1" applyBorder="1" applyAlignment="1">
      <alignment horizontal="right" vertical="center" indent="1"/>
    </xf>
    <xf numFmtId="3" fontId="4" fillId="0" borderId="0" xfId="0" applyNumberFormat="1" applyFont="1" applyBorder="1" applyAlignment="1">
      <alignment horizontal="right" vertical="center" wrapText="1" indent="7"/>
    </xf>
    <xf numFmtId="3" fontId="5" fillId="2" borderId="0" xfId="0" applyNumberFormat="1" applyFont="1" applyFill="1" applyBorder="1" applyAlignment="1">
      <alignment horizontal="right" vertical="center" indent="7"/>
    </xf>
    <xf numFmtId="3" fontId="5" fillId="0" borderId="0" xfId="0" applyNumberFormat="1" applyFont="1" applyFill="1" applyBorder="1" applyAlignment="1">
      <alignment horizontal="right" vertical="center" indent="7"/>
    </xf>
    <xf numFmtId="3" fontId="0" fillId="0" borderId="2" xfId="0" applyNumberFormat="1" applyFont="1" applyBorder="1" applyAlignment="1">
      <alignment horizontal="right" vertical="center" indent="7"/>
    </xf>
    <xf numFmtId="165" fontId="4" fillId="0" borderId="0" xfId="0" applyNumberFormat="1" applyFont="1" applyBorder="1" applyAlignment="1">
      <alignment horizontal="right" vertical="center" wrapText="1" indent="8"/>
    </xf>
    <xf numFmtId="164" fontId="5" fillId="2" borderId="0" xfId="0" applyNumberFormat="1" applyFont="1" applyFill="1" applyBorder="1" applyAlignment="1">
      <alignment horizontal="right" vertical="center" indent="8"/>
    </xf>
    <xf numFmtId="164" fontId="5" fillId="0" borderId="0" xfId="0" applyNumberFormat="1" applyFont="1" applyFill="1" applyBorder="1" applyAlignment="1">
      <alignment horizontal="right" vertical="center" indent="8"/>
    </xf>
    <xf numFmtId="164" fontId="1" fillId="0" borderId="2" xfId="0" applyNumberFormat="1" applyFont="1" applyBorder="1" applyAlignment="1">
      <alignment horizontal="right" vertical="center" indent="8"/>
    </xf>
    <xf numFmtId="164" fontId="1" fillId="0" borderId="0" xfId="0" applyNumberFormat="1" applyFont="1" applyAlignment="1">
      <alignment horizontal="right" vertical="center" indent="3"/>
    </xf>
    <xf numFmtId="164" fontId="1" fillId="5" borderId="0" xfId="0" applyNumberFormat="1" applyFont="1" applyFill="1" applyAlignment="1">
      <alignment horizontal="right" vertical="center" indent="3"/>
    </xf>
    <xf numFmtId="3" fontId="1" fillId="0" borderId="0" xfId="0" applyNumberFormat="1" applyFont="1" applyBorder="1" applyAlignment="1">
      <alignment horizontal="right" vertical="center" indent="7"/>
    </xf>
    <xf numFmtId="3" fontId="1" fillId="5" borderId="0" xfId="0" applyNumberFormat="1" applyFont="1" applyFill="1" applyBorder="1" applyAlignment="1">
      <alignment horizontal="right" vertical="center" indent="7"/>
    </xf>
    <xf numFmtId="3" fontId="1" fillId="5" borderId="2" xfId="0" applyNumberFormat="1" applyFont="1" applyFill="1" applyBorder="1" applyAlignment="1">
      <alignment horizontal="right" vertical="center" indent="7"/>
    </xf>
    <xf numFmtId="164" fontId="1" fillId="0" borderId="0" xfId="0" applyNumberFormat="1" applyFont="1" applyAlignment="1">
      <alignment horizontal="right" vertical="center" indent="8"/>
    </xf>
    <xf numFmtId="164" fontId="1" fillId="5" borderId="0" xfId="0" applyNumberFormat="1" applyFont="1" applyFill="1" applyAlignment="1">
      <alignment horizontal="right" vertical="center" indent="8"/>
    </xf>
    <xf numFmtId="164" fontId="1" fillId="5" borderId="2" xfId="0" applyNumberFormat="1" applyFont="1" applyFill="1" applyBorder="1" applyAlignment="1">
      <alignment horizontal="right" vertical="center" indent="8"/>
    </xf>
    <xf numFmtId="3" fontId="5" fillId="0" borderId="4" xfId="0" applyNumberFormat="1" applyFont="1" applyFill="1" applyBorder="1" applyAlignment="1">
      <alignment horizontal="right" vertical="center" indent="1"/>
    </xf>
    <xf numFmtId="164" fontId="5" fillId="0" borderId="4" xfId="0" applyNumberFormat="1" applyFont="1" applyFill="1" applyBorder="1" applyAlignment="1">
      <alignment horizontal="right" vertical="center" indent="1"/>
    </xf>
    <xf numFmtId="164" fontId="5" fillId="2" borderId="7" xfId="0" applyNumberFormat="1" applyFont="1" applyFill="1" applyBorder="1" applyAlignment="1">
      <alignment horizontal="right" vertical="center" indent="3"/>
    </xf>
    <xf numFmtId="164" fontId="5"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5" fillId="2" borderId="14" xfId="0" applyNumberFormat="1" applyFont="1" applyFill="1" applyBorder="1" applyAlignment="1">
      <alignment horizontal="right" vertical="center" indent="3"/>
    </xf>
    <xf numFmtId="164" fontId="1" fillId="5" borderId="2" xfId="0" applyNumberFormat="1" applyFont="1" applyFill="1" applyBorder="1" applyAlignment="1">
      <alignment horizontal="right" vertical="center" indent="3"/>
    </xf>
    <xf numFmtId="164" fontId="1" fillId="5" borderId="0" xfId="0" applyNumberFormat="1" applyFont="1" applyFill="1" applyBorder="1" applyAlignment="1">
      <alignment horizontal="right" vertical="center" indent="4"/>
    </xf>
    <xf numFmtId="3" fontId="17" fillId="0" borderId="4" xfId="0" applyNumberFormat="1" applyFont="1" applyBorder="1" applyAlignment="1">
      <alignment horizontal="left" vertical="center" indent="1"/>
    </xf>
    <xf numFmtId="3" fontId="1" fillId="0" borderId="4" xfId="0" applyNumberFormat="1" applyFont="1" applyBorder="1" applyAlignment="1">
      <alignment horizontal="right" vertical="center" indent="3"/>
    </xf>
    <xf numFmtId="3" fontId="5" fillId="0" borderId="4" xfId="0" applyNumberFormat="1" applyFont="1" applyFill="1" applyBorder="1" applyAlignment="1">
      <alignment horizontal="right" vertical="center" indent="3"/>
    </xf>
    <xf numFmtId="164" fontId="1" fillId="0" borderId="4" xfId="0" applyNumberFormat="1" applyFont="1" applyBorder="1" applyAlignment="1">
      <alignment horizontal="right" vertical="center" indent="3"/>
    </xf>
    <xf numFmtId="3" fontId="5" fillId="0" borderId="4" xfId="0" applyNumberFormat="1" applyFont="1" applyFill="1" applyBorder="1" applyAlignment="1">
      <alignment horizontal="right" vertical="center" indent="2"/>
    </xf>
    <xf numFmtId="3" fontId="18" fillId="0" borderId="0" xfId="0" applyNumberFormat="1" applyFont="1" applyAlignment="1">
      <alignment horizontal="right" vertical="top" indent="1"/>
    </xf>
    <xf numFmtId="3" fontId="17" fillId="0" borderId="0" xfId="0" applyNumberFormat="1" applyFont="1" applyAlignment="1">
      <alignment horizontal="right" vertical="top" indent="1"/>
    </xf>
    <xf numFmtId="164" fontId="1" fillId="0" borderId="0" xfId="0" applyNumberFormat="1" applyFont="1" applyFill="1" applyAlignment="1">
      <alignment horizontal="right" vertical="center" indent="3"/>
    </xf>
    <xf numFmtId="164" fontId="1" fillId="0" borderId="8" xfId="0" applyNumberFormat="1" applyFont="1" applyFill="1" applyBorder="1" applyAlignment="1">
      <alignment horizontal="right" vertical="center" indent="3"/>
    </xf>
    <xf numFmtId="164" fontId="1" fillId="5" borderId="8" xfId="0" applyNumberFormat="1" applyFont="1" applyFill="1" applyBorder="1" applyAlignment="1">
      <alignment horizontal="right" vertical="center" indent="3"/>
    </xf>
    <xf numFmtId="0" fontId="0" fillId="0" borderId="4" xfId="0" applyBorder="1" applyAlignment="1">
      <alignment horizontal="left" vertical="center" indent="1"/>
    </xf>
    <xf numFmtId="3" fontId="1" fillId="0" borderId="4" xfId="0" applyNumberFormat="1" applyFont="1" applyBorder="1" applyAlignment="1">
      <alignment horizontal="right" vertical="center" indent="2"/>
    </xf>
    <xf numFmtId="165" fontId="1" fillId="0" borderId="4" xfId="0" applyNumberFormat="1" applyFont="1" applyBorder="1" applyAlignment="1">
      <alignment horizontal="right" vertical="center" indent="2"/>
    </xf>
    <xf numFmtId="0" fontId="17" fillId="5" borderId="0" xfId="0" applyFont="1" applyFill="1" applyBorder="1" applyAlignment="1">
      <alignment horizontal="right" vertical="center" wrapText="1" indent="7"/>
    </xf>
    <xf numFmtId="3" fontId="1" fillId="0" borderId="2" xfId="0" applyNumberFormat="1" applyFont="1" applyBorder="1" applyAlignment="1">
      <alignment horizontal="right" vertical="center" indent="7"/>
    </xf>
    <xf numFmtId="165" fontId="1" fillId="0" borderId="0" xfId="0" applyNumberFormat="1" applyFont="1" applyAlignment="1">
      <alignment horizontal="right" vertical="center" indent="9"/>
    </xf>
    <xf numFmtId="165" fontId="0" fillId="5" borderId="0" xfId="0" applyNumberFormat="1" applyFill="1" applyAlignment="1">
      <alignment horizontal="right" vertical="center" wrapText="1" indent="9"/>
    </xf>
    <xf numFmtId="165" fontId="1" fillId="5" borderId="0" xfId="0" applyNumberFormat="1" applyFont="1" applyFill="1" applyAlignment="1">
      <alignment horizontal="right" vertical="center" indent="9"/>
    </xf>
    <xf numFmtId="165" fontId="1" fillId="0" borderId="2" xfId="0" applyNumberFormat="1" applyFont="1" applyBorder="1" applyAlignment="1">
      <alignment horizontal="right" vertical="center" indent="9"/>
    </xf>
    <xf numFmtId="0" fontId="0" fillId="0" borderId="0" xfId="0" applyBorder="1" applyAlignment="1">
      <alignment horizontal="left" vertical="top"/>
    </xf>
    <xf numFmtId="3" fontId="1" fillId="0" borderId="7" xfId="0" applyNumberFormat="1" applyFont="1" applyBorder="1" applyAlignment="1">
      <alignment horizontal="right" vertical="center" indent="3"/>
    </xf>
    <xf numFmtId="3" fontId="1" fillId="0" borderId="0" xfId="0" applyNumberFormat="1" applyFont="1" applyBorder="1" applyAlignment="1">
      <alignment horizontal="right" vertical="center" indent="3"/>
    </xf>
    <xf numFmtId="3" fontId="1" fillId="0" borderId="8" xfId="0" applyNumberFormat="1" applyFont="1" applyBorder="1" applyAlignment="1">
      <alignment horizontal="right" vertical="center" indent="3"/>
    </xf>
    <xf numFmtId="0" fontId="17" fillId="5" borderId="7" xfId="0" applyFont="1" applyFill="1" applyBorder="1" applyAlignment="1">
      <alignment horizontal="right" vertical="center" wrapText="1" indent="3"/>
    </xf>
    <xf numFmtId="0" fontId="17" fillId="5" borderId="0" xfId="0" applyFont="1" applyFill="1" applyBorder="1" applyAlignment="1">
      <alignment horizontal="right" vertical="center" wrapText="1" indent="3"/>
    </xf>
    <xf numFmtId="0" fontId="17" fillId="5" borderId="8" xfId="0" applyFont="1" applyFill="1" applyBorder="1" applyAlignment="1">
      <alignment horizontal="right" vertical="center" wrapText="1" indent="3"/>
    </xf>
    <xf numFmtId="3" fontId="1" fillId="5" borderId="7" xfId="0" applyNumberFormat="1" applyFont="1" applyFill="1" applyBorder="1" applyAlignment="1">
      <alignment horizontal="right" vertical="center" indent="3"/>
    </xf>
    <xf numFmtId="3" fontId="1" fillId="5" borderId="0" xfId="0" applyNumberFormat="1" applyFont="1" applyFill="1" applyBorder="1" applyAlignment="1">
      <alignment horizontal="right" vertical="center" indent="3"/>
    </xf>
    <xf numFmtId="3" fontId="1" fillId="5" borderId="8" xfId="0" applyNumberFormat="1" applyFont="1" applyFill="1" applyBorder="1" applyAlignment="1">
      <alignment horizontal="right" vertical="center" indent="3"/>
    </xf>
    <xf numFmtId="3" fontId="1" fillId="0" borderId="14" xfId="0" applyNumberFormat="1" applyFont="1" applyBorder="1" applyAlignment="1">
      <alignment horizontal="right" vertical="center" indent="3"/>
    </xf>
    <xf numFmtId="3" fontId="1" fillId="0" borderId="2" xfId="0" applyNumberFormat="1" applyFont="1" applyBorder="1" applyAlignment="1">
      <alignment horizontal="right" vertical="center" indent="3"/>
    </xf>
    <xf numFmtId="3" fontId="1" fillId="0" borderId="13" xfId="0" applyNumberFormat="1" applyFont="1" applyBorder="1" applyAlignment="1">
      <alignment horizontal="right" vertical="center" indent="3"/>
    </xf>
    <xf numFmtId="164" fontId="17" fillId="5" borderId="0" xfId="0" applyNumberFormat="1" applyFont="1" applyFill="1" applyBorder="1" applyAlignment="1">
      <alignment horizontal="right" vertical="center" wrapText="1" indent="3"/>
    </xf>
    <xf numFmtId="164" fontId="5" fillId="0" borderId="4" xfId="0" applyNumberFormat="1" applyFont="1" applyFill="1" applyBorder="1" applyAlignment="1">
      <alignment horizontal="right" vertical="center" indent="3"/>
    </xf>
    <xf numFmtId="0" fontId="17" fillId="0" borderId="0" xfId="0" applyFont="1" applyBorder="1" applyAlignment="1">
      <alignment horizontal="left" vertical="top"/>
    </xf>
    <xf numFmtId="3" fontId="17" fillId="0" borderId="0" xfId="0" applyNumberFormat="1" applyFont="1" applyAlignment="1">
      <alignment horizontal="right" vertical="center" indent="1"/>
    </xf>
    <xf numFmtId="0" fontId="2" fillId="0" borderId="0" xfId="0" applyFont="1" applyAlignment="1">
      <alignment horizontal="left" vertical="center" indent="1"/>
    </xf>
    <xf numFmtId="0" fontId="17" fillId="0" borderId="2" xfId="0" applyFont="1" applyBorder="1" applyAlignment="1">
      <alignment horizontal="left" vertical="center" indent="1"/>
    </xf>
    <xf numFmtId="164" fontId="1" fillId="0" borderId="0" xfId="0" applyNumberFormat="1" applyFont="1" applyBorder="1" applyAlignment="1">
      <alignment horizontal="right" vertical="center" indent="4"/>
    </xf>
    <xf numFmtId="0" fontId="17" fillId="0" borderId="0" xfId="0" applyFont="1" applyFill="1" applyBorder="1" applyAlignment="1">
      <alignment horizontal="left" vertical="top" wrapText="1"/>
    </xf>
    <xf numFmtId="3" fontId="1" fillId="0" borderId="0" xfId="0" applyNumberFormat="1" applyFont="1" applyFill="1" applyBorder="1" applyAlignment="1">
      <alignment horizontal="left" vertical="top"/>
    </xf>
    <xf numFmtId="164" fontId="1" fillId="0" borderId="0" xfId="0" applyNumberFormat="1" applyFont="1" applyFill="1" applyBorder="1" applyAlignment="1">
      <alignment horizontal="left" vertical="top"/>
    </xf>
    <xf numFmtId="3" fontId="1" fillId="5" borderId="2" xfId="0" applyNumberFormat="1" applyFont="1" applyFill="1" applyBorder="1" applyAlignment="1">
      <alignment horizontal="right" vertical="center" indent="3"/>
    </xf>
    <xf numFmtId="164" fontId="1" fillId="0" borderId="0" xfId="0" applyNumberFormat="1" applyFont="1" applyBorder="1" applyAlignment="1">
      <alignment horizontal="right" vertical="center" indent="8"/>
    </xf>
    <xf numFmtId="164" fontId="1" fillId="5" borderId="0" xfId="0" applyNumberFormat="1" applyFont="1" applyFill="1" applyBorder="1" applyAlignment="1">
      <alignment horizontal="right" vertical="center" indent="8"/>
    </xf>
    <xf numFmtId="14" fontId="17" fillId="0" borderId="0" xfId="0" applyNumberFormat="1" applyFont="1" applyAlignment="1">
      <alignment horizontal="left" vertical="center" wrapText="1"/>
    </xf>
    <xf numFmtId="0" fontId="0" fillId="0" borderId="0" xfId="0" applyAlignment="1">
      <alignment horizontal="left" vertical="top" wrapText="1"/>
    </xf>
    <xf numFmtId="0" fontId="5" fillId="0" borderId="0" xfId="2" applyFont="1" applyAlignment="1">
      <alignment vertical="top" wrapText="1"/>
    </xf>
    <xf numFmtId="3" fontId="18" fillId="0" borderId="0" xfId="0" applyNumberFormat="1" applyFont="1" applyFill="1" applyAlignment="1">
      <alignment horizontal="right" vertical="center" indent="1"/>
    </xf>
    <xf numFmtId="3" fontId="18" fillId="0" borderId="0" xfId="0" applyNumberFormat="1" applyFont="1" applyAlignment="1">
      <alignment horizontal="right" vertical="center" indent="1"/>
    </xf>
    <xf numFmtId="3" fontId="1" fillId="0" borderId="0" xfId="0" applyNumberFormat="1" applyFont="1" applyAlignment="1">
      <alignment vertical="center" wrapText="1"/>
    </xf>
    <xf numFmtId="0" fontId="5" fillId="0" borderId="0" xfId="1" applyBorder="1" applyAlignment="1">
      <alignment horizontal="left" vertical="center" wrapText="1"/>
    </xf>
    <xf numFmtId="0" fontId="5" fillId="0" borderId="0" xfId="1" applyAlignment="1">
      <alignment wrapText="1"/>
    </xf>
    <xf numFmtId="14" fontId="1" fillId="0" borderId="0" xfId="0" quotePrefix="1" applyNumberFormat="1" applyFont="1" applyBorder="1" applyAlignment="1">
      <alignment horizontal="left"/>
    </xf>
    <xf numFmtId="0" fontId="0" fillId="0" borderId="0" xfId="0" applyAlignment="1">
      <alignment horizontal="left" vertical="top"/>
    </xf>
    <xf numFmtId="0" fontId="0" fillId="0" borderId="0" xfId="0" applyFont="1" applyAlignment="1">
      <alignment horizontal="left" vertical="top"/>
    </xf>
    <xf numFmtId="3" fontId="5" fillId="0" borderId="0" xfId="1" applyNumberFormat="1" applyAlignment="1">
      <alignment horizontal="left" vertical="top" wrapText="1"/>
    </xf>
    <xf numFmtId="0" fontId="0" fillId="0" borderId="0" xfId="0" applyAlignment="1">
      <alignment horizontal="left"/>
    </xf>
    <xf numFmtId="0" fontId="5" fillId="0" borderId="0" xfId="1" applyAlignment="1">
      <alignment vertical="top" wrapText="1"/>
    </xf>
    <xf numFmtId="3" fontId="4" fillId="0" borderId="0" xfId="0" applyNumberFormat="1" applyFont="1" applyFill="1" applyAlignment="1">
      <alignment horizontal="left" vertical="center"/>
    </xf>
    <xf numFmtId="0" fontId="12" fillId="0" borderId="0" xfId="0" applyFont="1" applyFill="1" applyAlignment="1">
      <alignment horizontal="left" vertical="center"/>
    </xf>
    <xf numFmtId="3" fontId="2" fillId="0" borderId="9" xfId="0" applyNumberFormat="1" applyFont="1" applyBorder="1" applyAlignment="1">
      <alignment horizontal="right" vertical="center" indent="3"/>
    </xf>
    <xf numFmtId="164" fontId="2" fillId="0" borderId="9" xfId="0" applyNumberFormat="1" applyFont="1" applyBorder="1" applyAlignment="1">
      <alignment horizontal="right" vertical="center" indent="3"/>
    </xf>
    <xf numFmtId="3" fontId="2" fillId="0" borderId="7" xfId="0" applyNumberFormat="1" applyFont="1" applyBorder="1" applyAlignment="1">
      <alignment horizontal="right" vertical="center" wrapText="1" indent="3"/>
    </xf>
    <xf numFmtId="3" fontId="2" fillId="0" borderId="0" xfId="0" applyNumberFormat="1" applyFont="1" applyBorder="1" applyAlignment="1">
      <alignment horizontal="right" vertical="center" wrapText="1" indent="3"/>
    </xf>
    <xf numFmtId="3" fontId="18" fillId="0" borderId="8" xfId="0" applyNumberFormat="1" applyFont="1" applyBorder="1" applyAlignment="1">
      <alignment horizontal="right" vertical="center" wrapText="1" indent="3"/>
    </xf>
    <xf numFmtId="165" fontId="2" fillId="0" borderId="7" xfId="0" applyNumberFormat="1" applyFont="1" applyBorder="1" applyAlignment="1">
      <alignment horizontal="right" vertical="center" wrapText="1" indent="4"/>
    </xf>
    <xf numFmtId="165" fontId="2" fillId="0" borderId="0" xfId="0" applyNumberFormat="1" applyFont="1" applyBorder="1" applyAlignment="1">
      <alignment horizontal="right" vertical="center" wrapText="1" indent="4"/>
    </xf>
    <xf numFmtId="3" fontId="2" fillId="0" borderId="15" xfId="0" applyNumberFormat="1" applyFont="1" applyBorder="1" applyAlignment="1">
      <alignment horizontal="right" vertical="center" wrapText="1" indent="3"/>
    </xf>
    <xf numFmtId="3" fontId="2" fillId="0" borderId="9" xfId="0" applyNumberFormat="1" applyFont="1" applyBorder="1" applyAlignment="1">
      <alignment horizontal="right" vertical="center" wrapText="1" indent="3"/>
    </xf>
    <xf numFmtId="3" fontId="18" fillId="0" borderId="16" xfId="0" applyNumberFormat="1" applyFont="1" applyBorder="1" applyAlignment="1">
      <alignment horizontal="right" vertical="center" wrapText="1" indent="3"/>
    </xf>
    <xf numFmtId="3" fontId="2" fillId="0" borderId="7" xfId="0" applyNumberFormat="1" applyFont="1" applyBorder="1" applyAlignment="1">
      <alignment horizontal="right" vertical="center" indent="3"/>
    </xf>
    <xf numFmtId="3" fontId="2" fillId="0" borderId="0" xfId="0" applyNumberFormat="1" applyFont="1" applyBorder="1" applyAlignment="1">
      <alignment horizontal="right" vertical="center" indent="3"/>
    </xf>
    <xf numFmtId="3" fontId="2" fillId="0" borderId="8" xfId="0" applyNumberFormat="1" applyFont="1" applyBorder="1" applyAlignment="1">
      <alignment horizontal="right" vertical="center" indent="3"/>
    </xf>
    <xf numFmtId="164" fontId="2" fillId="0" borderId="0" xfId="0" applyNumberFormat="1" applyFont="1" applyBorder="1" applyAlignment="1">
      <alignment horizontal="right" vertical="center" indent="3"/>
    </xf>
    <xf numFmtId="3" fontId="2" fillId="0" borderId="0" xfId="0" applyNumberFormat="1" applyFont="1" applyBorder="1" applyAlignment="1">
      <alignment horizontal="right" vertical="center" indent="7"/>
    </xf>
    <xf numFmtId="165" fontId="2" fillId="0" borderId="0" xfId="0" applyNumberFormat="1" applyFont="1" applyAlignment="1">
      <alignment horizontal="right" vertical="center" indent="9"/>
    </xf>
    <xf numFmtId="3" fontId="4" fillId="0" borderId="0" xfId="0" applyNumberFormat="1" applyFont="1" applyFill="1" applyBorder="1" applyAlignment="1">
      <alignment horizontal="right" vertical="center" indent="2"/>
    </xf>
    <xf numFmtId="3" fontId="4" fillId="0" borderId="8" xfId="0" applyNumberFormat="1" applyFont="1" applyFill="1" applyBorder="1" applyAlignment="1">
      <alignment horizontal="right" vertical="center" indent="2"/>
    </xf>
    <xf numFmtId="164" fontId="2" fillId="0" borderId="0" xfId="0" applyNumberFormat="1" applyFont="1" applyFill="1" applyAlignment="1">
      <alignment horizontal="right" vertical="center" indent="3"/>
    </xf>
    <xf numFmtId="164" fontId="2" fillId="0" borderId="8" xfId="0" applyNumberFormat="1" applyFont="1" applyFill="1" applyBorder="1" applyAlignment="1">
      <alignment horizontal="right" vertical="center" indent="3"/>
    </xf>
    <xf numFmtId="164" fontId="2" fillId="0" borderId="7" xfId="0" applyNumberFormat="1" applyFont="1" applyFill="1" applyBorder="1" applyAlignment="1">
      <alignment horizontal="right" vertical="center" indent="3"/>
    </xf>
    <xf numFmtId="164" fontId="2" fillId="0" borderId="0" xfId="0" applyNumberFormat="1" applyFont="1" applyFill="1" applyBorder="1" applyAlignment="1">
      <alignment horizontal="right" vertical="center" indent="3"/>
    </xf>
    <xf numFmtId="3" fontId="4" fillId="0" borderId="9" xfId="0" applyNumberFormat="1" applyFont="1" applyFill="1" applyBorder="1" applyAlignment="1">
      <alignment horizontal="right" vertical="center" indent="3"/>
    </xf>
    <xf numFmtId="164" fontId="2" fillId="0" borderId="15" xfId="0" applyNumberFormat="1" applyFont="1" applyBorder="1" applyAlignment="1">
      <alignment horizontal="right" vertical="center" indent="3"/>
    </xf>
    <xf numFmtId="3" fontId="4" fillId="0" borderId="15" xfId="0" applyNumberFormat="1" applyFont="1" applyFill="1" applyBorder="1" applyAlignment="1">
      <alignment horizontal="right" vertical="center" indent="3"/>
    </xf>
    <xf numFmtId="3" fontId="4" fillId="0" borderId="16" xfId="0" applyNumberFormat="1" applyFont="1" applyFill="1" applyBorder="1" applyAlignment="1">
      <alignment horizontal="right" vertical="center" indent="3"/>
    </xf>
    <xf numFmtId="164" fontId="4" fillId="0" borderId="15" xfId="0" applyNumberFormat="1" applyFont="1" applyFill="1" applyBorder="1" applyAlignment="1">
      <alignment horizontal="right" vertical="center" indent="3"/>
    </xf>
    <xf numFmtId="164" fontId="4" fillId="0" borderId="9" xfId="0" applyNumberFormat="1" applyFont="1" applyFill="1" applyBorder="1" applyAlignment="1">
      <alignment horizontal="right" vertical="center" indent="3"/>
    </xf>
    <xf numFmtId="164" fontId="4" fillId="0" borderId="0" xfId="0" applyNumberFormat="1" applyFont="1" applyFill="1" applyBorder="1" applyAlignment="1">
      <alignment horizontal="right" vertical="center" indent="3"/>
    </xf>
    <xf numFmtId="3" fontId="4" fillId="0" borderId="15" xfId="0" applyNumberFormat="1" applyFont="1" applyFill="1" applyBorder="1" applyAlignment="1">
      <alignment horizontal="right" vertical="center" indent="2"/>
    </xf>
    <xf numFmtId="3" fontId="4" fillId="0" borderId="16" xfId="0" applyNumberFormat="1" applyFont="1" applyFill="1" applyBorder="1" applyAlignment="1">
      <alignment horizontal="right" vertical="center" indent="2"/>
    </xf>
    <xf numFmtId="164" fontId="2" fillId="0" borderId="0" xfId="0" applyNumberFormat="1" applyFont="1" applyAlignment="1">
      <alignment horizontal="right" vertical="center" indent="8"/>
    </xf>
    <xf numFmtId="3" fontId="2" fillId="0" borderId="0" xfId="0" applyNumberFormat="1" applyFont="1" applyAlignment="1">
      <alignment horizontal="right" vertical="center" indent="1"/>
    </xf>
    <xf numFmtId="3" fontId="2" fillId="0" borderId="8" xfId="0" applyNumberFormat="1" applyFont="1" applyBorder="1" applyAlignment="1">
      <alignment horizontal="right" vertical="center" indent="1"/>
    </xf>
    <xf numFmtId="164" fontId="2" fillId="0" borderId="0" xfId="0" applyNumberFormat="1" applyFont="1" applyAlignment="1">
      <alignment horizontal="right" vertical="center" indent="1"/>
    </xf>
    <xf numFmtId="3" fontId="25" fillId="0" borderId="0" xfId="4" applyNumberFormat="1" applyFont="1" applyFill="1" applyBorder="1" applyAlignment="1">
      <alignment horizontal="right" vertical="center" indent="2"/>
    </xf>
    <xf numFmtId="3" fontId="25" fillId="0" borderId="8" xfId="4" applyNumberFormat="1" applyFont="1" applyFill="1" applyBorder="1" applyAlignment="1">
      <alignment horizontal="right" vertical="center" indent="2"/>
    </xf>
    <xf numFmtId="164" fontId="2" fillId="0" borderId="0" xfId="0" applyNumberFormat="1" applyFont="1" applyAlignment="1">
      <alignment horizontal="right" vertical="center" indent="3"/>
    </xf>
    <xf numFmtId="0" fontId="1" fillId="0" borderId="6" xfId="0" applyFont="1" applyFill="1" applyBorder="1" applyAlignment="1">
      <alignment horizontal="left" vertical="center" wrapText="1" indent="1"/>
    </xf>
    <xf numFmtId="0" fontId="0" fillId="0" borderId="17" xfId="0" applyBorder="1" applyAlignment="1">
      <alignment horizontal="left" vertical="center" wrapText="1" indent="1"/>
    </xf>
    <xf numFmtId="3" fontId="8" fillId="0" borderId="0" xfId="0" applyNumberFormat="1" applyFont="1" applyFill="1" applyAlignment="1">
      <alignment horizontal="left" wrapText="1"/>
    </xf>
    <xf numFmtId="0" fontId="0" fillId="0" borderId="0" xfId="0" applyAlignment="1">
      <alignment horizontal="left" wrapText="1"/>
    </xf>
    <xf numFmtId="0" fontId="0" fillId="0" borderId="0" xfId="0" applyFont="1" applyBorder="1" applyAlignment="1">
      <alignment horizontal="left" vertical="top" wrapText="1"/>
    </xf>
    <xf numFmtId="3" fontId="8"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5" fillId="0" borderId="0" xfId="1" applyAlignment="1">
      <alignment vertical="center" wrapText="1"/>
    </xf>
    <xf numFmtId="0" fontId="0" fillId="0" borderId="0" xfId="0" applyAlignment="1">
      <alignment vertical="center" wrapText="1"/>
    </xf>
    <xf numFmtId="3" fontId="24" fillId="0" borderId="2" xfId="0" applyNumberFormat="1" applyFont="1" applyBorder="1" applyAlignment="1">
      <alignment horizontal="left" vertical="center" wrapText="1"/>
    </xf>
    <xf numFmtId="0" fontId="0" fillId="0" borderId="0" xfId="0" applyAlignment="1">
      <alignment wrapText="1"/>
    </xf>
    <xf numFmtId="14" fontId="0" fillId="0" borderId="0" xfId="0" quotePrefix="1" applyNumberFormat="1" applyFont="1" applyBorder="1" applyAlignment="1">
      <alignment horizontal="left" vertical="top"/>
    </xf>
    <xf numFmtId="14" fontId="1" fillId="0" borderId="0" xfId="0" applyNumberFormat="1" applyFont="1" applyBorder="1" applyAlignment="1">
      <alignment horizontal="left" vertical="top"/>
    </xf>
    <xf numFmtId="3" fontId="2" fillId="0" borderId="1"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4" fillId="0" borderId="11" xfId="0" applyNumberFormat="1" applyFont="1" applyBorder="1" applyAlignment="1">
      <alignment horizontal="left" vertical="center" wrapText="1"/>
    </xf>
    <xf numFmtId="3" fontId="4" fillId="0" borderId="10" xfId="0" applyNumberFormat="1" applyFont="1" applyBorder="1" applyAlignment="1">
      <alignment horizontal="left" vertical="center" wrapText="1"/>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2" fillId="0" borderId="11"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0" xfId="0" applyFont="1" applyBorder="1" applyAlignment="1">
      <alignment horizontal="left" vertical="center" wrapText="1"/>
    </xf>
    <xf numFmtId="14" fontId="1" fillId="0" borderId="0" xfId="0" quotePrefix="1" applyNumberFormat="1" applyFont="1" applyBorder="1" applyAlignment="1">
      <alignment horizontal="left" vertical="top"/>
    </xf>
    <xf numFmtId="3" fontId="2" fillId="0" borderId="6"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11" xfId="0" applyFont="1" applyBorder="1" applyAlignment="1">
      <alignment horizontal="left" vertical="center" indent="1"/>
    </xf>
    <xf numFmtId="0" fontId="0" fillId="0" borderId="10" xfId="0" applyBorder="1" applyAlignment="1">
      <alignment horizontal="left" vertical="center" indent="1"/>
    </xf>
    <xf numFmtId="3" fontId="10" fillId="0" borderId="2" xfId="0" applyNumberFormat="1" applyFont="1" applyBorder="1" applyAlignment="1">
      <alignment horizontal="left" vertical="center" wrapText="1"/>
    </xf>
    <xf numFmtId="0" fontId="0" fillId="0" borderId="0" xfId="0"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vertical="top" wrapTex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18" fillId="0" borderId="11" xfId="0" applyFont="1" applyBorder="1" applyAlignment="1">
      <alignment horizontal="left" vertical="center" wrapText="1" indent="1"/>
    </xf>
    <xf numFmtId="0" fontId="18" fillId="0" borderId="10" xfId="0" applyFont="1" applyBorder="1" applyAlignment="1">
      <alignment horizontal="left" vertical="center" wrapText="1" indent="1"/>
    </xf>
    <xf numFmtId="0" fontId="17" fillId="0" borderId="0" xfId="0" applyFont="1" applyBorder="1" applyAlignment="1">
      <alignment horizontal="left" vertical="top" wrapText="1"/>
    </xf>
    <xf numFmtId="0" fontId="0" fillId="0" borderId="0" xfId="0" applyAlignment="1">
      <alignment horizontal="left" vertical="top" wrapText="1"/>
    </xf>
    <xf numFmtId="3" fontId="2" fillId="0" borderId="6"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4" fontId="17" fillId="0" borderId="0" xfId="0" quotePrefix="1" applyNumberFormat="1" applyFont="1" applyBorder="1" applyAlignment="1">
      <alignment horizontal="left" vertical="top"/>
    </xf>
    <xf numFmtId="14" fontId="17" fillId="0" borderId="0" xfId="0" applyNumberFormat="1" applyFont="1" applyBorder="1" applyAlignment="1">
      <alignment horizontal="left" vertical="top"/>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3" fontId="2" fillId="0" borderId="17" xfId="0" applyNumberFormat="1" applyFont="1" applyBorder="1" applyAlignment="1">
      <alignment horizontal="center" vertical="center" wrapText="1"/>
    </xf>
    <xf numFmtId="0" fontId="2" fillId="0" borderId="11" xfId="0" applyFont="1" applyFill="1" applyBorder="1" applyAlignment="1">
      <alignment horizontal="left" vertical="center" wrapText="1" indent="1"/>
    </xf>
    <xf numFmtId="14" fontId="17" fillId="0" borderId="0" xfId="0" quotePrefix="1" applyNumberFormat="1" applyFont="1" applyAlignment="1">
      <alignment horizontal="left" vertical="top"/>
    </xf>
    <xf numFmtId="14" fontId="17" fillId="0" borderId="0" xfId="0" applyNumberFormat="1" applyFont="1" applyAlignment="1">
      <alignment horizontal="left" vertical="top"/>
    </xf>
    <xf numFmtId="3" fontId="2" fillId="0" borderId="18"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9" xfId="0" applyNumberFormat="1" applyFont="1" applyBorder="1" applyAlignment="1">
      <alignment horizontal="center" vertical="center" wrapText="1"/>
    </xf>
    <xf numFmtId="3" fontId="2" fillId="0" borderId="18" xfId="0" applyNumberFormat="1" applyFont="1" applyBorder="1" applyAlignment="1">
      <alignment horizontal="center" vertical="center"/>
    </xf>
    <xf numFmtId="0" fontId="17" fillId="0" borderId="0" xfId="0" applyFont="1" applyBorder="1" applyAlignment="1">
      <alignment horizontal="left" vertical="center" wrapText="1"/>
    </xf>
    <xf numFmtId="0" fontId="2" fillId="0" borderId="17" xfId="0" applyFont="1" applyBorder="1" applyAlignment="1">
      <alignment horizontal="center" vertical="center" wrapText="1"/>
    </xf>
    <xf numFmtId="14" fontId="17" fillId="0" borderId="0" xfId="0" quotePrefix="1" applyNumberFormat="1" applyFont="1" applyAlignment="1">
      <alignment horizontal="left" vertical="center"/>
    </xf>
    <xf numFmtId="14" fontId="17" fillId="0" borderId="0" xfId="0" applyNumberFormat="1" applyFont="1" applyAlignment="1">
      <alignment horizontal="left" vertical="center"/>
    </xf>
    <xf numFmtId="3" fontId="2" fillId="0" borderId="12" xfId="0" applyNumberFormat="1" applyFont="1" applyBorder="1" applyAlignment="1">
      <alignment horizontal="center" vertical="center"/>
    </xf>
    <xf numFmtId="3" fontId="2" fillId="0" borderId="4" xfId="0" applyNumberFormat="1" applyFont="1" applyBorder="1" applyAlignment="1">
      <alignment horizontal="center" vertical="center"/>
    </xf>
    <xf numFmtId="0" fontId="18" fillId="0" borderId="4" xfId="0" applyFont="1" applyBorder="1" applyAlignment="1">
      <alignment horizontal="left" vertical="center" wrapText="1" indent="1"/>
    </xf>
    <xf numFmtId="0" fontId="18" fillId="0" borderId="5" xfId="0" applyFont="1" applyBorder="1" applyAlignment="1">
      <alignment horizontal="left" vertical="center" wrapText="1" inden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indent="1"/>
    </xf>
    <xf numFmtId="0" fontId="2" fillId="0" borderId="0" xfId="0" applyFont="1" applyBorder="1" applyAlignment="1">
      <alignment horizontal="left" vertical="center" indent="1"/>
    </xf>
    <xf numFmtId="14" fontId="17" fillId="0" borderId="0" xfId="0" quotePrefix="1" applyNumberFormat="1" applyFont="1" applyAlignment="1">
      <alignment horizontal="left" vertical="center" wrapText="1"/>
    </xf>
    <xf numFmtId="0" fontId="5" fillId="0" borderId="0" xfId="1" applyBorder="1" applyAlignment="1">
      <alignment horizontal="left" vertical="center" wrapText="1"/>
    </xf>
    <xf numFmtId="0" fontId="5" fillId="0" borderId="0" xfId="1" applyAlignment="1">
      <alignment wrapText="1"/>
    </xf>
    <xf numFmtId="3" fontId="8" fillId="0" borderId="0" xfId="0" applyNumberFormat="1" applyFont="1" applyBorder="1" applyAlignment="1">
      <alignment horizontal="left" vertical="center" wrapText="1"/>
    </xf>
    <xf numFmtId="3" fontId="0" fillId="0" borderId="0" xfId="0" applyNumberFormat="1" applyFont="1" applyAlignment="1">
      <alignment vertical="top" wrapText="1"/>
    </xf>
    <xf numFmtId="14" fontId="1" fillId="0" borderId="0" xfId="0" quotePrefix="1" applyNumberFormat="1" applyFont="1" applyBorder="1" applyAlignment="1">
      <alignment horizontal="left" vertical="center" wrapText="1"/>
    </xf>
    <xf numFmtId="0" fontId="5" fillId="0" borderId="0" xfId="1" applyFont="1" applyAlignment="1">
      <alignment vertical="top"/>
    </xf>
    <xf numFmtId="0" fontId="5" fillId="0" borderId="0" xfId="2" applyFont="1" applyAlignment="1">
      <alignment vertical="top"/>
    </xf>
    <xf numFmtId="14" fontId="1"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14" fontId="17" fillId="0" borderId="0" xfId="0" quotePrefix="1" applyNumberFormat="1" applyFont="1" applyAlignment="1">
      <alignment horizontal="left" vertical="top" wrapText="1"/>
    </xf>
    <xf numFmtId="0" fontId="17" fillId="0" borderId="0" xfId="0" applyFont="1" applyFill="1" applyBorder="1" applyAlignment="1">
      <alignment horizontal="left" vertical="center" wrapText="1"/>
    </xf>
    <xf numFmtId="14" fontId="17" fillId="0" borderId="0" xfId="0" applyNumberFormat="1" applyFont="1" applyFill="1" applyBorder="1" applyAlignment="1">
      <alignment horizontal="left" vertical="center"/>
    </xf>
    <xf numFmtId="0" fontId="16" fillId="0" borderId="0" xfId="1"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left"/>
    </xf>
    <xf numFmtId="14" fontId="17" fillId="0" borderId="0" xfId="0" applyNumberFormat="1" applyFont="1" applyFill="1" applyAlignment="1">
      <alignment horizontal="left" vertical="center"/>
    </xf>
    <xf numFmtId="0" fontId="16" fillId="0" borderId="0" xfId="1" applyFont="1" applyFill="1" applyAlignment="1">
      <alignment horizontal="left" vertical="center" wrapText="1"/>
    </xf>
    <xf numFmtId="3" fontId="0" fillId="0" borderId="0" xfId="0" applyNumberFormat="1" applyFont="1" applyFill="1" applyBorder="1" applyAlignment="1">
      <alignment horizontal="left" vertical="center"/>
    </xf>
    <xf numFmtId="3" fontId="10" fillId="0" borderId="0" xfId="0" applyNumberFormat="1" applyFont="1" applyBorder="1" applyAlignment="1">
      <alignment horizontal="left" vertical="center" wrapText="1"/>
    </xf>
    <xf numFmtId="14" fontId="17" fillId="0" borderId="0" xfId="0" applyNumberFormat="1" applyFont="1" applyAlignment="1">
      <alignment horizontal="left" vertical="center" wrapText="1"/>
    </xf>
    <xf numFmtId="0" fontId="17" fillId="0" borderId="0" xfId="0" applyFont="1" applyAlignment="1">
      <alignment horizontal="left" vertical="top" wrapText="1"/>
    </xf>
    <xf numFmtId="0" fontId="0" fillId="0" borderId="0" xfId="0" applyFont="1" applyFill="1" applyAlignment="1">
      <alignment horizontal="left" wrapText="1"/>
    </xf>
    <xf numFmtId="14" fontId="0" fillId="0" borderId="0" xfId="0" quotePrefix="1" applyNumberFormat="1" applyFont="1" applyAlignment="1">
      <alignment horizontal="left" vertical="center"/>
    </xf>
    <xf numFmtId="0" fontId="0" fillId="0" borderId="0" xfId="0" applyFont="1" applyAlignment="1">
      <alignment horizontal="left" vertical="center"/>
    </xf>
    <xf numFmtId="0" fontId="2" fillId="0" borderId="0" xfId="0" applyFont="1" applyAlignment="1">
      <alignment horizontal="left"/>
    </xf>
    <xf numFmtId="0" fontId="0" fillId="0" borderId="0" xfId="0" applyFont="1" applyAlignment="1">
      <alignment horizontal="left"/>
    </xf>
    <xf numFmtId="3" fontId="10" fillId="0" borderId="0" xfId="0" applyNumberFormat="1" applyFont="1" applyAlignment="1">
      <alignment horizontal="left" vertical="center" wrapText="1"/>
    </xf>
    <xf numFmtId="0" fontId="0" fillId="0" borderId="0" xfId="0" applyFont="1" applyFill="1" applyAlignment="1">
      <alignment horizontal="left" vertical="top" wrapText="1"/>
    </xf>
  </cellXfs>
  <cellStyles count="5">
    <cellStyle name="Hiperligação" xfId="1" builtinId="8" customBuiltin="1"/>
    <cellStyle name="Hiperligação Visitada" xfId="2" builtinId="9" customBuiltin="1"/>
    <cellStyle name="Normal" xfId="0" builtinId="0"/>
    <cellStyle name="Normal_Sheet3_1" xfId="4" xr:uid="{00000000-0005-0000-0000-000003000000}"/>
    <cellStyle name="style1522858432071" xfId="3" xr:uid="{00000000-0005-0000-0000-000004000000}"/>
  </cellStyles>
  <dxfs count="0"/>
  <tableStyles count="0" defaultTableStyle="TableStyleMedium2" defaultPivotStyle="PivotStyleLight16"/>
  <colors>
    <mruColors>
      <color rgb="FFDCE7F1"/>
      <color rgb="FFE26B0A"/>
      <color rgb="FFFABF8F"/>
      <color rgb="FFFCD5B4"/>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cat>
            <c:strRef>
              <c:f>'Chart 1'!$C$51:$C$67</c:f>
              <c:strCache>
                <c:ptCount val="17"/>
                <c:pt idx="0">
                  <c:v>France </c:v>
                </c:pt>
                <c:pt idx="1">
                  <c:v>United States of America </c:v>
                </c:pt>
                <c:pt idx="2">
                  <c:v>Switzerland</c:v>
                </c:pt>
                <c:pt idx="3">
                  <c:v>Canada</c:v>
                </c:pt>
                <c:pt idx="4">
                  <c:v>Spain</c:v>
                </c:pt>
                <c:pt idx="5">
                  <c:v>United Kingdom</c:v>
                </c:pt>
                <c:pt idx="6">
                  <c:v>Germany</c:v>
                </c:pt>
                <c:pt idx="7">
                  <c:v>Luxembourg </c:v>
                </c:pt>
                <c:pt idx="8">
                  <c:v>Belgium</c:v>
                </c:pt>
                <c:pt idx="9">
                  <c:v>Australia</c:v>
                </c:pt>
                <c:pt idx="10">
                  <c:v>Netherlands</c:v>
                </c:pt>
                <c:pt idx="11">
                  <c:v>Italy</c:v>
                </c:pt>
                <c:pt idx="12">
                  <c:v>Sweden </c:v>
                </c:pt>
                <c:pt idx="13">
                  <c:v>Ireland </c:v>
                </c:pt>
                <c:pt idx="14">
                  <c:v>Austria</c:v>
                </c:pt>
                <c:pt idx="15">
                  <c:v>Denmark</c:v>
                </c:pt>
                <c:pt idx="16">
                  <c:v>Norway</c:v>
                </c:pt>
              </c:strCache>
            </c:strRef>
          </c:cat>
          <c:val>
            <c:numRef>
              <c:f>'Chart 1'!$E$51:$E$67</c:f>
              <c:numCache>
                <c:formatCode>#,##0</c:formatCode>
                <c:ptCount val="17"/>
                <c:pt idx="0">
                  <c:v>588218</c:v>
                </c:pt>
                <c:pt idx="1">
                  <c:v>185629</c:v>
                </c:pt>
                <c:pt idx="2">
                  <c:v>154818</c:v>
                </c:pt>
                <c:pt idx="3">
                  <c:v>139365</c:v>
                </c:pt>
                <c:pt idx="4">
                  <c:v>91585</c:v>
                </c:pt>
                <c:pt idx="5">
                  <c:v>79199</c:v>
                </c:pt>
                <c:pt idx="6">
                  <c:v>76724</c:v>
                </c:pt>
                <c:pt idx="7">
                  <c:v>56450</c:v>
                </c:pt>
                <c:pt idx="8">
                  <c:v>26358</c:v>
                </c:pt>
                <c:pt idx="9">
                  <c:v>15101</c:v>
                </c:pt>
                <c:pt idx="10">
                  <c:v>9399</c:v>
                </c:pt>
                <c:pt idx="11">
                  <c:v>4835</c:v>
                </c:pt>
                <c:pt idx="12">
                  <c:v>2840</c:v>
                </c:pt>
                <c:pt idx="13">
                  <c:v>1939</c:v>
                </c:pt>
                <c:pt idx="14">
                  <c:v>1150</c:v>
                </c:pt>
                <c:pt idx="15">
                  <c:v>1138</c:v>
                </c:pt>
                <c:pt idx="16">
                  <c:v>1126</c:v>
                </c:pt>
              </c:numCache>
            </c:numRef>
          </c:val>
          <c:extLst>
            <c:ext xmlns:c16="http://schemas.microsoft.com/office/drawing/2014/chart" uri="{C3380CC4-5D6E-409C-BE32-E72D297353CC}">
              <c16:uniqueId val="{00000000-200A-4068-AACD-B4B1417A81F1}"/>
            </c:ext>
          </c:extLst>
        </c:ser>
        <c:dLbls>
          <c:showLegendKey val="0"/>
          <c:showVal val="0"/>
          <c:showCatName val="0"/>
          <c:showSerName val="0"/>
          <c:showPercent val="0"/>
          <c:showBubbleSize val="0"/>
        </c:dLbls>
        <c:gapWidth val="50"/>
        <c:axId val="35489792"/>
        <c:axId val="579675840"/>
      </c:barChart>
      <c:catAx>
        <c:axId val="35489792"/>
        <c:scaling>
          <c:orientation val="maxMin"/>
        </c:scaling>
        <c:delete val="0"/>
        <c:axPos val="l"/>
        <c:numFmt formatCode="General" sourceLinked="1"/>
        <c:majorTickMark val="none"/>
        <c:minorTickMark val="none"/>
        <c:tickLblPos val="nextTo"/>
        <c:spPr>
          <a:ln w="12700">
            <a:solidFill>
              <a:schemeClr val="tx1"/>
            </a:solidFill>
          </a:ln>
        </c:spPr>
        <c:crossAx val="579675840"/>
        <c:crosses val="autoZero"/>
        <c:auto val="1"/>
        <c:lblAlgn val="ctr"/>
        <c:lblOffset val="100"/>
        <c:noMultiLvlLbl val="0"/>
      </c:catAx>
      <c:valAx>
        <c:axId val="579675840"/>
        <c:scaling>
          <c:orientation val="minMax"/>
          <c:max val="600000"/>
        </c:scaling>
        <c:delete val="0"/>
        <c:axPos val="b"/>
        <c:majorGridlines>
          <c:spPr>
            <a:ln w="12700">
              <a:solidFill>
                <a:schemeClr val="bg1"/>
              </a:solidFill>
            </a:ln>
          </c:spPr>
        </c:majorGridlines>
        <c:numFmt formatCode="#,##0_);\(#,##0\)" sourceLinked="0"/>
        <c:majorTickMark val="none"/>
        <c:minorTickMark val="none"/>
        <c:tickLblPos val="nextTo"/>
        <c:spPr>
          <a:ln>
            <a:noFill/>
          </a:ln>
        </c:spPr>
        <c:crossAx val="35489792"/>
        <c:crosses val="max"/>
        <c:crossBetween val="between"/>
        <c:majorUnit val="200000"/>
      </c:valAx>
      <c:spPr>
        <a:no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'Table A3'!$B$6</c:f>
              <c:strCache>
                <c:ptCount val="1"/>
                <c:pt idx="0">
                  <c:v>Low [ISCED 0/1/2]</c:v>
                </c:pt>
              </c:strCache>
            </c:strRef>
          </c:tx>
          <c:spPr>
            <a:solidFill>
              <a:schemeClr val="tx2">
                <a:lumMod val="40000"/>
                <a:lumOff val="60000"/>
              </a:schemeClr>
            </a:solidFill>
            <a:ln>
              <a:noFill/>
            </a:ln>
          </c:spPr>
          <c:invertIfNegative val="0"/>
          <c:cat>
            <c:strRef>
              <c:f>('Table A3'!$C$3,'Table A3'!$E$3)</c:f>
              <c:strCache>
                <c:ptCount val="2"/>
                <c:pt idx="0">
                  <c:v>Male</c:v>
                </c:pt>
                <c:pt idx="1">
                  <c:v>Female</c:v>
                </c:pt>
              </c:strCache>
            </c:strRef>
          </c:cat>
          <c:val>
            <c:numRef>
              <c:f>('Table A3'!$C$6,'Table A3'!$E$6)</c:f>
              <c:numCache>
                <c:formatCode>#,##0</c:formatCode>
                <c:ptCount val="2"/>
                <c:pt idx="0">
                  <c:v>444439</c:v>
                </c:pt>
                <c:pt idx="1">
                  <c:v>438782</c:v>
                </c:pt>
              </c:numCache>
            </c:numRef>
          </c:val>
          <c:extLst>
            <c:ext xmlns:c16="http://schemas.microsoft.com/office/drawing/2014/chart" uri="{C3380CC4-5D6E-409C-BE32-E72D297353CC}">
              <c16:uniqueId val="{00000000-CB96-46C9-A8E6-80211BE0C5E6}"/>
            </c:ext>
          </c:extLst>
        </c:ser>
        <c:ser>
          <c:idx val="1"/>
          <c:order val="1"/>
          <c:tx>
            <c:strRef>
              <c:f>'Table A3'!$B$7</c:f>
              <c:strCache>
                <c:ptCount val="1"/>
                <c:pt idx="0">
                  <c:v>Medium [ISCED 3/4]</c:v>
                </c:pt>
              </c:strCache>
            </c:strRef>
          </c:tx>
          <c:spPr>
            <a:solidFill>
              <a:schemeClr val="tx2">
                <a:lumMod val="60000"/>
                <a:lumOff val="40000"/>
              </a:schemeClr>
            </a:solidFill>
            <a:ln>
              <a:noFill/>
            </a:ln>
          </c:spPr>
          <c:invertIfNegative val="0"/>
          <c:cat>
            <c:strRef>
              <c:f>('Table A3'!$C$3,'Table A3'!$E$3)</c:f>
              <c:strCache>
                <c:ptCount val="2"/>
                <c:pt idx="0">
                  <c:v>Male</c:v>
                </c:pt>
                <c:pt idx="1">
                  <c:v>Female</c:v>
                </c:pt>
              </c:strCache>
            </c:strRef>
          </c:cat>
          <c:val>
            <c:numRef>
              <c:f>('Table A3'!$C$7,'Table A3'!$E$7)</c:f>
              <c:numCache>
                <c:formatCode>#,##0</c:formatCode>
                <c:ptCount val="2"/>
                <c:pt idx="0">
                  <c:v>212438</c:v>
                </c:pt>
                <c:pt idx="1">
                  <c:v>168424</c:v>
                </c:pt>
              </c:numCache>
            </c:numRef>
          </c:val>
          <c:extLst>
            <c:ext xmlns:c16="http://schemas.microsoft.com/office/drawing/2014/chart" uri="{C3380CC4-5D6E-409C-BE32-E72D297353CC}">
              <c16:uniqueId val="{00000001-CB96-46C9-A8E6-80211BE0C5E6}"/>
            </c:ext>
          </c:extLst>
        </c:ser>
        <c:ser>
          <c:idx val="2"/>
          <c:order val="2"/>
          <c:tx>
            <c:strRef>
              <c:f>'Table A3'!$B$8</c:f>
              <c:strCache>
                <c:ptCount val="1"/>
                <c:pt idx="0">
                  <c:v>High [ISCED 5A/5B/6]</c:v>
                </c:pt>
              </c:strCache>
            </c:strRef>
          </c:tx>
          <c:spPr>
            <a:solidFill>
              <a:schemeClr val="tx2">
                <a:lumMod val="75000"/>
              </a:schemeClr>
            </a:solidFill>
            <a:ln>
              <a:noFill/>
            </a:ln>
          </c:spPr>
          <c:invertIfNegative val="0"/>
          <c:cat>
            <c:strRef>
              <c:f>('Table A3'!$C$3,'Table A3'!$E$3)</c:f>
              <c:strCache>
                <c:ptCount val="2"/>
                <c:pt idx="0">
                  <c:v>Male</c:v>
                </c:pt>
                <c:pt idx="1">
                  <c:v>Female</c:v>
                </c:pt>
              </c:strCache>
            </c:strRef>
          </c:cat>
          <c:val>
            <c:numRef>
              <c:f>('Table A3'!$C$8,'Table A3'!$E$8)</c:f>
              <c:numCache>
                <c:formatCode>#,##0</c:formatCode>
                <c:ptCount val="2"/>
                <c:pt idx="0">
                  <c:v>72988</c:v>
                </c:pt>
                <c:pt idx="1">
                  <c:v>76506</c:v>
                </c:pt>
              </c:numCache>
            </c:numRef>
          </c:val>
          <c:extLst>
            <c:ext xmlns:c16="http://schemas.microsoft.com/office/drawing/2014/chart" uri="{C3380CC4-5D6E-409C-BE32-E72D297353CC}">
              <c16:uniqueId val="{00000002-CB96-46C9-A8E6-80211BE0C5E6}"/>
            </c:ext>
          </c:extLst>
        </c:ser>
        <c:dLbls>
          <c:showLegendKey val="0"/>
          <c:showVal val="0"/>
          <c:showCatName val="0"/>
          <c:showSerName val="0"/>
          <c:showPercent val="0"/>
          <c:showBubbleSize val="0"/>
        </c:dLbls>
        <c:gapWidth val="100"/>
        <c:overlap val="100"/>
        <c:axId val="579891200"/>
        <c:axId val="579677568"/>
      </c:barChart>
      <c:catAx>
        <c:axId val="579891200"/>
        <c:scaling>
          <c:orientation val="minMax"/>
        </c:scaling>
        <c:delete val="0"/>
        <c:axPos val="b"/>
        <c:numFmt formatCode="General" sourceLinked="0"/>
        <c:majorTickMark val="none"/>
        <c:minorTickMark val="none"/>
        <c:tickLblPos val="nextTo"/>
        <c:crossAx val="579677568"/>
        <c:crosses val="autoZero"/>
        <c:auto val="1"/>
        <c:lblAlgn val="ctr"/>
        <c:lblOffset val="100"/>
        <c:noMultiLvlLbl val="0"/>
      </c:catAx>
      <c:valAx>
        <c:axId val="579677568"/>
        <c:scaling>
          <c:orientation val="minMax"/>
        </c:scaling>
        <c:delete val="0"/>
        <c:axPos val="l"/>
        <c:majorGridlines>
          <c:spPr>
            <a:ln w="6350">
              <a:solidFill>
                <a:schemeClr val="bg1"/>
              </a:solidFill>
            </a:ln>
          </c:spPr>
        </c:majorGridlines>
        <c:numFmt formatCode="0%" sourceLinked="1"/>
        <c:majorTickMark val="out"/>
        <c:minorTickMark val="none"/>
        <c:tickLblPos val="nextTo"/>
        <c:spPr>
          <a:ln>
            <a:noFill/>
          </a:ln>
        </c:spPr>
        <c:crossAx val="579891200"/>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3'!$D$50:$D$66</c:f>
              <c:strCache>
                <c:ptCount val="17"/>
                <c:pt idx="0">
                  <c:v>Norway</c:v>
                </c:pt>
                <c:pt idx="1">
                  <c:v>United Kingdom </c:v>
                </c:pt>
                <c:pt idx="2">
                  <c:v>Ireland </c:v>
                </c:pt>
                <c:pt idx="3">
                  <c:v>Denmark</c:v>
                </c:pt>
                <c:pt idx="4">
                  <c:v>Sweden </c:v>
                </c:pt>
                <c:pt idx="5">
                  <c:v>Austria</c:v>
                </c:pt>
                <c:pt idx="6">
                  <c:v>Italy</c:v>
                </c:pt>
                <c:pt idx="7">
                  <c:v>Canada</c:v>
                </c:pt>
                <c:pt idx="8">
                  <c:v>Australia</c:v>
                </c:pt>
                <c:pt idx="9">
                  <c:v>Australia</c:v>
                </c:pt>
                <c:pt idx="10">
                  <c:v>United States of America </c:v>
                </c:pt>
                <c:pt idx="11">
                  <c:v>Spain</c:v>
                </c:pt>
                <c:pt idx="12">
                  <c:v>Netherlands</c:v>
                </c:pt>
                <c:pt idx="13">
                  <c:v>Belgium </c:v>
                </c:pt>
                <c:pt idx="14">
                  <c:v>France </c:v>
                </c:pt>
                <c:pt idx="15">
                  <c:v>Switzerland</c:v>
                </c:pt>
                <c:pt idx="16">
                  <c:v>Luxembourg </c:v>
                </c:pt>
              </c:strCache>
            </c:strRef>
          </c:cat>
          <c:val>
            <c:numRef>
              <c:f>'Chart 3'!$E$50:$E$66</c:f>
              <c:numCache>
                <c:formatCode>#\ ##0.0</c:formatCode>
                <c:ptCount val="17"/>
                <c:pt idx="0">
                  <c:v>39.799999999999997</c:v>
                </c:pt>
                <c:pt idx="1">
                  <c:v>38.299999999999997</c:v>
                </c:pt>
                <c:pt idx="2">
                  <c:v>36.799999999999997</c:v>
                </c:pt>
                <c:pt idx="3">
                  <c:v>33.6</c:v>
                </c:pt>
                <c:pt idx="4">
                  <c:v>28.2</c:v>
                </c:pt>
                <c:pt idx="5">
                  <c:v>24.3</c:v>
                </c:pt>
                <c:pt idx="6">
                  <c:v>17.399999999999999</c:v>
                </c:pt>
                <c:pt idx="7">
                  <c:v>16.5</c:v>
                </c:pt>
                <c:pt idx="8">
                  <c:v>15.7</c:v>
                </c:pt>
                <c:pt idx="9">
                  <c:v>15.7</c:v>
                </c:pt>
                <c:pt idx="10">
                  <c:v>13.8</c:v>
                </c:pt>
                <c:pt idx="11">
                  <c:v>13</c:v>
                </c:pt>
                <c:pt idx="12">
                  <c:v>11.6</c:v>
                </c:pt>
                <c:pt idx="13">
                  <c:v>10.5</c:v>
                </c:pt>
                <c:pt idx="14">
                  <c:v>6.5</c:v>
                </c:pt>
                <c:pt idx="15">
                  <c:v>6.4</c:v>
                </c:pt>
                <c:pt idx="16">
                  <c:v>4.0999999999999996</c:v>
                </c:pt>
              </c:numCache>
            </c:numRef>
          </c:val>
          <c:extLst>
            <c:ext xmlns:c16="http://schemas.microsoft.com/office/drawing/2014/chart" uri="{C3380CC4-5D6E-409C-BE32-E72D297353CC}">
              <c16:uniqueId val="{00000000-200A-4068-AACD-B4B1417A81F1}"/>
            </c:ext>
          </c:extLst>
        </c:ser>
        <c:dLbls>
          <c:showLegendKey val="0"/>
          <c:showVal val="0"/>
          <c:showCatName val="0"/>
          <c:showSerName val="0"/>
          <c:showPercent val="0"/>
          <c:showBubbleSize val="0"/>
        </c:dLbls>
        <c:gapWidth val="50"/>
        <c:axId val="579893248"/>
        <c:axId val="579679872"/>
      </c:barChart>
      <c:catAx>
        <c:axId val="579893248"/>
        <c:scaling>
          <c:orientation val="maxMin"/>
        </c:scaling>
        <c:delete val="0"/>
        <c:axPos val="l"/>
        <c:numFmt formatCode="General" sourceLinked="1"/>
        <c:majorTickMark val="none"/>
        <c:minorTickMark val="none"/>
        <c:tickLblPos val="nextTo"/>
        <c:spPr>
          <a:ln w="12700">
            <a:solidFill>
              <a:schemeClr val="tx1"/>
            </a:solidFill>
          </a:ln>
        </c:spPr>
        <c:crossAx val="579679872"/>
        <c:crosses val="autoZero"/>
        <c:auto val="1"/>
        <c:lblAlgn val="ctr"/>
        <c:lblOffset val="100"/>
        <c:noMultiLvlLbl val="0"/>
      </c:catAx>
      <c:valAx>
        <c:axId val="579679872"/>
        <c:scaling>
          <c:orientation val="minMax"/>
          <c:max val="40"/>
        </c:scaling>
        <c:delete val="0"/>
        <c:axPos val="b"/>
        <c:majorGridlines>
          <c:spPr>
            <a:ln w="12700">
              <a:solidFill>
                <a:schemeClr val="bg1"/>
              </a:solidFill>
            </a:ln>
          </c:spPr>
        </c:majorGridlines>
        <c:title>
          <c:tx>
            <c:rich>
              <a:bodyPr/>
              <a:lstStyle/>
              <a:p>
                <a:pPr>
                  <a:defRPr b="0"/>
                </a:pPr>
                <a:r>
                  <a:rPr lang="en-US" b="0"/>
                  <a:t>Percentage</a:t>
                </a:r>
              </a:p>
            </c:rich>
          </c:tx>
          <c:overlay val="0"/>
        </c:title>
        <c:numFmt formatCode="#,##0_);\(#,##0\)" sourceLinked="0"/>
        <c:majorTickMark val="none"/>
        <c:minorTickMark val="none"/>
        <c:tickLblPos val="nextTo"/>
        <c:spPr>
          <a:ln>
            <a:noFill/>
          </a:ln>
        </c:spPr>
        <c:crossAx val="579893248"/>
        <c:crosses val="max"/>
        <c:crossBetween val="between"/>
        <c:majorUnit val="10"/>
      </c:valAx>
      <c:spPr>
        <a:no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1795901340106E-2"/>
          <c:y val="4.8125000000000001E-2"/>
          <c:w val="0.67935775442165502"/>
          <c:h val="0.81373755210745702"/>
        </c:manualLayout>
      </c:layout>
      <c:barChart>
        <c:barDir val="col"/>
        <c:grouping val="percentStacked"/>
        <c:varyColors val="0"/>
        <c:ser>
          <c:idx val="0"/>
          <c:order val="0"/>
          <c:tx>
            <c:strRef>
              <c:f>'Table A2'!$D$4</c:f>
              <c:strCache>
                <c:ptCount val="1"/>
                <c:pt idx="0">
                  <c:v>Low 
[ISCED 0/1/2]</c:v>
                </c:pt>
              </c:strCache>
            </c:strRef>
          </c:tx>
          <c:spPr>
            <a:solidFill>
              <a:schemeClr val="tx2">
                <a:lumMod val="40000"/>
                <a:lumOff val="60000"/>
              </a:schemeClr>
            </a:solidFill>
            <a:ln>
              <a:noFill/>
            </a:ln>
            <a:effectLst/>
          </c:spPr>
          <c:invertIfNegative val="0"/>
          <c:cat>
            <c:strRef>
              <c:f>('Table A2'!$B$16,'Table A2'!$B$36)</c:f>
              <c:strCache>
                <c:ptCount val="2"/>
                <c:pt idx="0">
                  <c:v>France </c:v>
                </c:pt>
                <c:pt idx="1">
                  <c:v>United Kingdom </c:v>
                </c:pt>
              </c:strCache>
            </c:strRef>
          </c:cat>
          <c:val>
            <c:numRef>
              <c:f>('Table A2'!$D$16,'Table A2'!$D$36)</c:f>
              <c:numCache>
                <c:formatCode>#,##0</c:formatCode>
                <c:ptCount val="2"/>
                <c:pt idx="0">
                  <c:v>410850</c:v>
                </c:pt>
                <c:pt idx="1">
                  <c:v>27578</c:v>
                </c:pt>
              </c:numCache>
            </c:numRef>
          </c:val>
          <c:extLst>
            <c:ext xmlns:c16="http://schemas.microsoft.com/office/drawing/2014/chart" uri="{C3380CC4-5D6E-409C-BE32-E72D297353CC}">
              <c16:uniqueId val="{00000000-E040-4188-BEC9-198889B18FB5}"/>
            </c:ext>
          </c:extLst>
        </c:ser>
        <c:ser>
          <c:idx val="1"/>
          <c:order val="1"/>
          <c:tx>
            <c:strRef>
              <c:f>'Table A2'!$E$4</c:f>
              <c:strCache>
                <c:ptCount val="1"/>
                <c:pt idx="0">
                  <c:v>Medium
[ISCED 3/4]</c:v>
                </c:pt>
              </c:strCache>
            </c:strRef>
          </c:tx>
          <c:spPr>
            <a:solidFill>
              <a:schemeClr val="tx2">
                <a:lumMod val="60000"/>
                <a:lumOff val="40000"/>
              </a:schemeClr>
            </a:solidFill>
            <a:ln>
              <a:noFill/>
            </a:ln>
            <a:effectLst/>
          </c:spPr>
          <c:invertIfNegative val="0"/>
          <c:cat>
            <c:strRef>
              <c:f>('Table A2'!$B$16,'Table A2'!$B$36)</c:f>
              <c:strCache>
                <c:ptCount val="2"/>
                <c:pt idx="0">
                  <c:v>France </c:v>
                </c:pt>
                <c:pt idx="1">
                  <c:v>United Kingdom </c:v>
                </c:pt>
              </c:strCache>
            </c:strRef>
          </c:cat>
          <c:val>
            <c:numRef>
              <c:f>('Table A2'!$E$16,'Table A2'!$E$36)</c:f>
              <c:numCache>
                <c:formatCode>#,##0</c:formatCode>
                <c:ptCount val="2"/>
                <c:pt idx="0">
                  <c:v>139157</c:v>
                </c:pt>
                <c:pt idx="1">
                  <c:v>21312</c:v>
                </c:pt>
              </c:numCache>
            </c:numRef>
          </c:val>
          <c:extLst>
            <c:ext xmlns:c16="http://schemas.microsoft.com/office/drawing/2014/chart" uri="{C3380CC4-5D6E-409C-BE32-E72D297353CC}">
              <c16:uniqueId val="{00000001-E040-4188-BEC9-198889B18FB5}"/>
            </c:ext>
          </c:extLst>
        </c:ser>
        <c:ser>
          <c:idx val="2"/>
          <c:order val="2"/>
          <c:tx>
            <c:strRef>
              <c:f>'Table A2'!$F$4</c:f>
              <c:strCache>
                <c:ptCount val="1"/>
                <c:pt idx="0">
                  <c:v>High 
[ISCED 5AB/6]</c:v>
                </c:pt>
              </c:strCache>
            </c:strRef>
          </c:tx>
          <c:spPr>
            <a:solidFill>
              <a:schemeClr val="tx2">
                <a:lumMod val="75000"/>
              </a:schemeClr>
            </a:solidFill>
            <a:ln>
              <a:noFill/>
            </a:ln>
            <a:effectLst/>
          </c:spPr>
          <c:invertIfNegative val="0"/>
          <c:cat>
            <c:strRef>
              <c:f>('Table A2'!$B$16,'Table A2'!$B$36)</c:f>
              <c:strCache>
                <c:ptCount val="2"/>
                <c:pt idx="0">
                  <c:v>France </c:v>
                </c:pt>
                <c:pt idx="1">
                  <c:v>United Kingdom </c:v>
                </c:pt>
              </c:strCache>
            </c:strRef>
          </c:cat>
          <c:val>
            <c:numRef>
              <c:f>('Table A2'!$F$16,'Table A2'!$F$36)</c:f>
              <c:numCache>
                <c:formatCode>#,##0</c:formatCode>
                <c:ptCount val="2"/>
                <c:pt idx="0">
                  <c:v>38211</c:v>
                </c:pt>
                <c:pt idx="1">
                  <c:v>30309</c:v>
                </c:pt>
              </c:numCache>
            </c:numRef>
          </c:val>
          <c:extLst>
            <c:ext xmlns:c16="http://schemas.microsoft.com/office/drawing/2014/chart" uri="{C3380CC4-5D6E-409C-BE32-E72D297353CC}">
              <c16:uniqueId val="{00000002-E040-4188-BEC9-198889B18FB5}"/>
            </c:ext>
          </c:extLst>
        </c:ser>
        <c:dLbls>
          <c:showLegendKey val="0"/>
          <c:showVal val="0"/>
          <c:showCatName val="0"/>
          <c:showSerName val="0"/>
          <c:showPercent val="0"/>
          <c:showBubbleSize val="0"/>
        </c:dLbls>
        <c:gapWidth val="100"/>
        <c:overlap val="100"/>
        <c:axId val="580964352"/>
        <c:axId val="579681600"/>
      </c:barChart>
      <c:catAx>
        <c:axId val="580964352"/>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79681600"/>
        <c:crosses val="autoZero"/>
        <c:auto val="1"/>
        <c:lblAlgn val="ctr"/>
        <c:lblOffset val="100"/>
        <c:noMultiLvlLbl val="0"/>
      </c:catAx>
      <c:valAx>
        <c:axId val="579681600"/>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0964352"/>
        <c:crosses val="autoZero"/>
        <c:crossBetween val="between"/>
        <c:majorUnit val="0.2"/>
      </c:valAx>
      <c:spPr>
        <a:noFill/>
        <a:ln>
          <a:noFill/>
        </a:ln>
        <a:effectLst/>
      </c:spPr>
    </c:plotArea>
    <c:legend>
      <c:legendPos val="tr"/>
      <c:layout>
        <c:manualLayout>
          <c:xMode val="edge"/>
          <c:yMode val="edge"/>
          <c:x val="0.75294740675781802"/>
          <c:y val="0.17495344331958501"/>
          <c:w val="0.24608194919949899"/>
          <c:h val="0.37087989001374799"/>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16223025449499"/>
          <c:y val="6.0185185185185203E-2"/>
          <c:w val="0.77407925485329099"/>
          <c:h val="0.71870333916593698"/>
        </c:manualLayout>
      </c:layout>
      <c:barChart>
        <c:barDir val="bar"/>
        <c:grouping val="percentStacked"/>
        <c:varyColors val="0"/>
        <c:ser>
          <c:idx val="0"/>
          <c:order val="0"/>
          <c:tx>
            <c:strRef>
              <c:f>'Table A4'!$C$4</c:f>
              <c:strCache>
                <c:ptCount val="1"/>
                <c:pt idx="0">
                  <c:v>Low
[ISCED 0/1/2]</c:v>
                </c:pt>
              </c:strCache>
            </c:strRef>
          </c:tx>
          <c:spPr>
            <a:solidFill>
              <a:schemeClr val="tx2">
                <a:lumMod val="40000"/>
                <a:lumOff val="60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A4'!$C$6:$C$10</c:f>
              <c:numCache>
                <c:formatCode>#,##0</c:formatCode>
                <c:ptCount val="5"/>
                <c:pt idx="0">
                  <c:v>10677</c:v>
                </c:pt>
                <c:pt idx="1">
                  <c:v>43771</c:v>
                </c:pt>
                <c:pt idx="2">
                  <c:v>42211</c:v>
                </c:pt>
                <c:pt idx="3">
                  <c:v>119531</c:v>
                </c:pt>
                <c:pt idx="4">
                  <c:v>483904</c:v>
                </c:pt>
              </c:numCache>
            </c:numRef>
          </c:val>
          <c:extLst>
            <c:ext xmlns:c16="http://schemas.microsoft.com/office/drawing/2014/chart" uri="{C3380CC4-5D6E-409C-BE32-E72D297353CC}">
              <c16:uniqueId val="{00000000-C37B-42F7-90A5-BBB9D6FF9465}"/>
            </c:ext>
          </c:extLst>
        </c:ser>
        <c:ser>
          <c:idx val="1"/>
          <c:order val="1"/>
          <c:tx>
            <c:strRef>
              <c:f>'Table A4'!$D$4</c:f>
              <c:strCache>
                <c:ptCount val="1"/>
                <c:pt idx="0">
                  <c:v>Medium 
[ISCED 3/4]</c:v>
                </c:pt>
              </c:strCache>
            </c:strRef>
          </c:tx>
          <c:spPr>
            <a:solidFill>
              <a:schemeClr val="tx2">
                <a:lumMod val="60000"/>
                <a:lumOff val="40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A4'!$D$6:$D$10</c:f>
              <c:numCache>
                <c:formatCode>#,##0</c:formatCode>
                <c:ptCount val="5"/>
                <c:pt idx="0">
                  <c:v>4896</c:v>
                </c:pt>
                <c:pt idx="1">
                  <c:v>15770</c:v>
                </c:pt>
                <c:pt idx="2">
                  <c:v>16737</c:v>
                </c:pt>
                <c:pt idx="3">
                  <c:v>47143</c:v>
                </c:pt>
                <c:pt idx="4">
                  <c:v>222828</c:v>
                </c:pt>
              </c:numCache>
            </c:numRef>
          </c:val>
          <c:extLst>
            <c:ext xmlns:c16="http://schemas.microsoft.com/office/drawing/2014/chart" uri="{C3380CC4-5D6E-409C-BE32-E72D297353CC}">
              <c16:uniqueId val="{00000001-C37B-42F7-90A5-BBB9D6FF9465}"/>
            </c:ext>
          </c:extLst>
        </c:ser>
        <c:ser>
          <c:idx val="2"/>
          <c:order val="2"/>
          <c:tx>
            <c:strRef>
              <c:f>'Table A4'!$E$4</c:f>
              <c:strCache>
                <c:ptCount val="1"/>
                <c:pt idx="0">
                  <c:v>High 
[ISCED 5AB/6]</c:v>
                </c:pt>
              </c:strCache>
            </c:strRef>
          </c:tx>
          <c:spPr>
            <a:solidFill>
              <a:schemeClr val="tx2">
                <a:lumMod val="75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A4'!$E$6:$E$10</c:f>
              <c:numCache>
                <c:formatCode>#,##0</c:formatCode>
                <c:ptCount val="5"/>
                <c:pt idx="0">
                  <c:v>7703</c:v>
                </c:pt>
                <c:pt idx="1">
                  <c:v>17304</c:v>
                </c:pt>
                <c:pt idx="2">
                  <c:v>13089</c:v>
                </c:pt>
                <c:pt idx="3">
                  <c:v>22144</c:v>
                </c:pt>
                <c:pt idx="4">
                  <c:v>69101</c:v>
                </c:pt>
              </c:numCache>
            </c:numRef>
          </c:val>
          <c:extLst>
            <c:ext xmlns:c16="http://schemas.microsoft.com/office/drawing/2014/chart" uri="{C3380CC4-5D6E-409C-BE32-E72D297353CC}">
              <c16:uniqueId val="{00000002-C37B-42F7-90A5-BBB9D6FF9465}"/>
            </c:ext>
          </c:extLst>
        </c:ser>
        <c:dLbls>
          <c:showLegendKey val="0"/>
          <c:showVal val="0"/>
          <c:showCatName val="0"/>
          <c:showSerName val="0"/>
          <c:showPercent val="0"/>
          <c:showBubbleSize val="0"/>
        </c:dLbls>
        <c:gapWidth val="50"/>
        <c:overlap val="100"/>
        <c:axId val="580966400"/>
        <c:axId val="580871872"/>
      </c:barChart>
      <c:catAx>
        <c:axId val="580966400"/>
        <c:scaling>
          <c:orientation val="minMax"/>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1872"/>
        <c:crosses val="autoZero"/>
        <c:auto val="1"/>
        <c:lblAlgn val="ctr"/>
        <c:lblOffset val="100"/>
        <c:noMultiLvlLbl val="0"/>
      </c:catAx>
      <c:valAx>
        <c:axId val="580871872"/>
        <c:scaling>
          <c:orientation val="minMax"/>
        </c:scaling>
        <c:delete val="0"/>
        <c:axPos val="b"/>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0966400"/>
        <c:crosses val="autoZero"/>
        <c:crossBetween val="between"/>
        <c:majorUnit val="0.2"/>
      </c:valAx>
      <c:spPr>
        <a:noFill/>
        <a:ln>
          <a:noFill/>
        </a:ln>
        <a:effectLst/>
      </c:spPr>
    </c:plotArea>
    <c:legend>
      <c:legendPos val="b"/>
      <c:layout>
        <c:manualLayout>
          <c:xMode val="edge"/>
          <c:yMode val="edge"/>
          <c:x val="0.152493369140666"/>
          <c:y val="0.83873270242628095"/>
          <c:w val="0.70452621005400096"/>
          <c:h val="0.157807474769879"/>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76744192125895E-2"/>
          <c:y val="5.0661897495328803E-2"/>
          <c:w val="0.70915771825332696"/>
          <c:h val="0.83661505483144805"/>
        </c:manualLayout>
      </c:layout>
      <c:barChart>
        <c:barDir val="col"/>
        <c:grouping val="percentStacked"/>
        <c:varyColors val="0"/>
        <c:ser>
          <c:idx val="0"/>
          <c:order val="0"/>
          <c:tx>
            <c:strRef>
              <c:f>'Table A6'!$B$6</c:f>
              <c:strCache>
                <c:ptCount val="1"/>
                <c:pt idx="0">
                  <c:v>Employed </c:v>
                </c:pt>
              </c:strCache>
            </c:strRef>
          </c:tx>
          <c:spPr>
            <a:solidFill>
              <a:schemeClr val="accent1">
                <a:lumMod val="75000"/>
              </a:schemeClr>
            </a:solidFill>
            <a:ln>
              <a:noFill/>
            </a:ln>
            <a:effectLst/>
          </c:spPr>
          <c:invertIfNegative val="0"/>
          <c:cat>
            <c:strRef>
              <c:f>'Table A6'!$C$4:$D$4</c:f>
              <c:strCache>
                <c:ptCount val="2"/>
                <c:pt idx="0">
                  <c:v>Male</c:v>
                </c:pt>
                <c:pt idx="1">
                  <c:v>Female</c:v>
                </c:pt>
              </c:strCache>
            </c:strRef>
          </c:cat>
          <c:val>
            <c:numRef>
              <c:f>'Table A6'!$C$6:$D$6</c:f>
              <c:numCache>
                <c:formatCode>#,##0</c:formatCode>
                <c:ptCount val="2"/>
                <c:pt idx="0">
                  <c:v>504543</c:v>
                </c:pt>
                <c:pt idx="1">
                  <c:v>401042</c:v>
                </c:pt>
              </c:numCache>
            </c:numRef>
          </c:val>
          <c:extLst>
            <c:ext xmlns:c16="http://schemas.microsoft.com/office/drawing/2014/chart" uri="{C3380CC4-5D6E-409C-BE32-E72D297353CC}">
              <c16:uniqueId val="{00000000-9A93-4707-A5CD-C34216FA5B68}"/>
            </c:ext>
          </c:extLst>
        </c:ser>
        <c:ser>
          <c:idx val="1"/>
          <c:order val="1"/>
          <c:tx>
            <c:strRef>
              <c:f>'Table A6'!$B$7</c:f>
              <c:strCache>
                <c:ptCount val="1"/>
                <c:pt idx="0">
                  <c:v>Unemployed </c:v>
                </c:pt>
              </c:strCache>
            </c:strRef>
          </c:tx>
          <c:spPr>
            <a:solidFill>
              <a:schemeClr val="accent1">
                <a:lumMod val="60000"/>
                <a:lumOff val="40000"/>
              </a:schemeClr>
            </a:solidFill>
            <a:ln>
              <a:noFill/>
            </a:ln>
            <a:effectLst/>
          </c:spPr>
          <c:invertIfNegative val="0"/>
          <c:cat>
            <c:strRef>
              <c:f>'Table A6'!$C$4:$D$4</c:f>
              <c:strCache>
                <c:ptCount val="2"/>
                <c:pt idx="0">
                  <c:v>Male</c:v>
                </c:pt>
                <c:pt idx="1">
                  <c:v>Female</c:v>
                </c:pt>
              </c:strCache>
            </c:strRef>
          </c:cat>
          <c:val>
            <c:numRef>
              <c:f>'Table A6'!$C$7:$D$7</c:f>
              <c:numCache>
                <c:formatCode>#,##0</c:formatCode>
                <c:ptCount val="2"/>
                <c:pt idx="0">
                  <c:v>42729</c:v>
                </c:pt>
                <c:pt idx="1">
                  <c:v>40116</c:v>
                </c:pt>
              </c:numCache>
            </c:numRef>
          </c:val>
          <c:extLst>
            <c:ext xmlns:c16="http://schemas.microsoft.com/office/drawing/2014/chart" uri="{C3380CC4-5D6E-409C-BE32-E72D297353CC}">
              <c16:uniqueId val="{00000001-9A93-4707-A5CD-C34216FA5B68}"/>
            </c:ext>
          </c:extLst>
        </c:ser>
        <c:ser>
          <c:idx val="2"/>
          <c:order val="2"/>
          <c:tx>
            <c:strRef>
              <c:f>'Table A6'!$B$8</c:f>
              <c:strCache>
                <c:ptCount val="1"/>
                <c:pt idx="0">
                  <c:v>Inactive </c:v>
                </c:pt>
              </c:strCache>
            </c:strRef>
          </c:tx>
          <c:spPr>
            <a:solidFill>
              <a:schemeClr val="accent2"/>
            </a:solidFill>
            <a:ln>
              <a:noFill/>
            </a:ln>
            <a:effectLst/>
          </c:spPr>
          <c:invertIfNegative val="0"/>
          <c:cat>
            <c:strRef>
              <c:f>'Table A6'!$C$4:$D$4</c:f>
              <c:strCache>
                <c:ptCount val="2"/>
                <c:pt idx="0">
                  <c:v>Male</c:v>
                </c:pt>
                <c:pt idx="1">
                  <c:v>Female</c:v>
                </c:pt>
              </c:strCache>
            </c:strRef>
          </c:cat>
          <c:val>
            <c:numRef>
              <c:f>'Table A6'!$C$8:$D$8</c:f>
              <c:numCache>
                <c:formatCode>#,##0</c:formatCode>
                <c:ptCount val="2"/>
                <c:pt idx="0">
                  <c:v>188746</c:v>
                </c:pt>
                <c:pt idx="1">
                  <c:v>254172</c:v>
                </c:pt>
              </c:numCache>
            </c:numRef>
          </c:val>
          <c:extLst>
            <c:ext xmlns:c16="http://schemas.microsoft.com/office/drawing/2014/chart" uri="{C3380CC4-5D6E-409C-BE32-E72D297353CC}">
              <c16:uniqueId val="{00000002-9A93-4707-A5CD-C34216FA5B68}"/>
            </c:ext>
          </c:extLst>
        </c:ser>
        <c:dLbls>
          <c:showLegendKey val="0"/>
          <c:showVal val="0"/>
          <c:showCatName val="0"/>
          <c:showSerName val="0"/>
          <c:showPercent val="0"/>
          <c:showBubbleSize val="0"/>
        </c:dLbls>
        <c:gapWidth val="100"/>
        <c:overlap val="100"/>
        <c:axId val="581404160"/>
        <c:axId val="580874176"/>
      </c:barChart>
      <c:catAx>
        <c:axId val="58140416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4176"/>
        <c:crosses val="autoZero"/>
        <c:auto val="1"/>
        <c:lblAlgn val="ctr"/>
        <c:lblOffset val="100"/>
        <c:noMultiLvlLbl val="0"/>
      </c:catAx>
      <c:valAx>
        <c:axId val="580874176"/>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1404160"/>
        <c:crosses val="autoZero"/>
        <c:crossBetween val="between"/>
        <c:majorUnit val="0.2"/>
      </c:valAx>
      <c:spPr>
        <a:noFill/>
        <a:ln>
          <a:noFill/>
        </a:ln>
        <a:effectLst/>
      </c:spPr>
    </c:plotArea>
    <c:legend>
      <c:legendPos val="tr"/>
      <c:layout>
        <c:manualLayout>
          <c:xMode val="edge"/>
          <c:yMode val="edge"/>
          <c:x val="0.82863504235761798"/>
          <c:y val="0.39284721092452002"/>
          <c:w val="0.15729820744522299"/>
          <c:h val="0.26772310165400798"/>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14972031751E-2"/>
          <c:y val="6.7597871178836505E-2"/>
          <c:w val="0.67789966858730699"/>
          <c:h val="0.82671573998076198"/>
        </c:manualLayout>
      </c:layout>
      <c:barChart>
        <c:barDir val="col"/>
        <c:grouping val="percentStacked"/>
        <c:varyColors val="0"/>
        <c:ser>
          <c:idx val="0"/>
          <c:order val="0"/>
          <c:tx>
            <c:strRef>
              <c:f>'Table A9'!$C$4</c:f>
              <c:strCache>
                <c:ptCount val="1"/>
                <c:pt idx="0">
                  <c:v>Low
[ISCED 0/1/2]</c:v>
                </c:pt>
              </c:strCache>
            </c:strRef>
          </c:tx>
          <c:spPr>
            <a:solidFill>
              <a:schemeClr val="tx2">
                <a:lumMod val="40000"/>
                <a:lumOff val="60000"/>
              </a:schemeClr>
            </a:solidFill>
            <a:ln>
              <a:noFill/>
            </a:ln>
            <a:effectLst/>
          </c:spPr>
          <c:invertIfNegative val="0"/>
          <c:cat>
            <c:strRef>
              <c:f>'Table A9'!$B$6:$B$8</c:f>
              <c:strCache>
                <c:ptCount val="3"/>
                <c:pt idx="0">
                  <c:v>Employed</c:v>
                </c:pt>
                <c:pt idx="1">
                  <c:v>Unemployed</c:v>
                </c:pt>
                <c:pt idx="2">
                  <c:v>Inactive </c:v>
                </c:pt>
              </c:strCache>
            </c:strRef>
          </c:cat>
          <c:val>
            <c:numRef>
              <c:f>'Table A9'!$C$6:$C$8</c:f>
              <c:numCache>
                <c:formatCode>#,##0</c:formatCode>
                <c:ptCount val="3"/>
                <c:pt idx="0">
                  <c:v>492029</c:v>
                </c:pt>
                <c:pt idx="1">
                  <c:v>52346</c:v>
                </c:pt>
                <c:pt idx="2">
                  <c:v>331414</c:v>
                </c:pt>
              </c:numCache>
            </c:numRef>
          </c:val>
          <c:extLst>
            <c:ext xmlns:c16="http://schemas.microsoft.com/office/drawing/2014/chart" uri="{C3380CC4-5D6E-409C-BE32-E72D297353CC}">
              <c16:uniqueId val="{00000000-6D0F-4C4C-80AB-512C9633D5D5}"/>
            </c:ext>
          </c:extLst>
        </c:ser>
        <c:ser>
          <c:idx val="1"/>
          <c:order val="1"/>
          <c:tx>
            <c:strRef>
              <c:f>'Table A9'!$D$4</c:f>
              <c:strCache>
                <c:ptCount val="1"/>
                <c:pt idx="0">
                  <c:v>Medium 
[ISCED 3/4]</c:v>
                </c:pt>
              </c:strCache>
            </c:strRef>
          </c:tx>
          <c:spPr>
            <a:solidFill>
              <a:schemeClr val="tx2">
                <a:lumMod val="60000"/>
                <a:lumOff val="40000"/>
              </a:schemeClr>
            </a:solidFill>
            <a:ln>
              <a:noFill/>
            </a:ln>
            <a:effectLst/>
          </c:spPr>
          <c:invertIfNegative val="0"/>
          <c:cat>
            <c:strRef>
              <c:f>'Table A9'!$B$6:$B$8</c:f>
              <c:strCache>
                <c:ptCount val="3"/>
                <c:pt idx="0">
                  <c:v>Employed</c:v>
                </c:pt>
                <c:pt idx="1">
                  <c:v>Unemployed</c:v>
                </c:pt>
                <c:pt idx="2">
                  <c:v>Inactive </c:v>
                </c:pt>
              </c:strCache>
            </c:strRef>
          </c:cat>
          <c:val>
            <c:numRef>
              <c:f>'Table A9'!$D$6:$D$8</c:f>
              <c:numCache>
                <c:formatCode>#,##0</c:formatCode>
                <c:ptCount val="3"/>
                <c:pt idx="0">
                  <c:v>287250</c:v>
                </c:pt>
                <c:pt idx="1">
                  <c:v>22146</c:v>
                </c:pt>
                <c:pt idx="2">
                  <c:v>75358</c:v>
                </c:pt>
              </c:numCache>
            </c:numRef>
          </c:val>
          <c:extLst>
            <c:ext xmlns:c16="http://schemas.microsoft.com/office/drawing/2014/chart" uri="{C3380CC4-5D6E-409C-BE32-E72D297353CC}">
              <c16:uniqueId val="{00000001-6D0F-4C4C-80AB-512C9633D5D5}"/>
            </c:ext>
          </c:extLst>
        </c:ser>
        <c:ser>
          <c:idx val="2"/>
          <c:order val="2"/>
          <c:tx>
            <c:strRef>
              <c:f>'Table A9'!$E$4</c:f>
              <c:strCache>
                <c:ptCount val="1"/>
                <c:pt idx="0">
                  <c:v>High 
[ISCED 5AB/6]</c:v>
                </c:pt>
              </c:strCache>
            </c:strRef>
          </c:tx>
          <c:spPr>
            <a:solidFill>
              <a:schemeClr val="tx2">
                <a:lumMod val="75000"/>
              </a:schemeClr>
            </a:solidFill>
            <a:ln>
              <a:noFill/>
            </a:ln>
            <a:effectLst/>
          </c:spPr>
          <c:invertIfNegative val="0"/>
          <c:cat>
            <c:strRef>
              <c:f>'Table A9'!$B$6:$B$8</c:f>
              <c:strCache>
                <c:ptCount val="3"/>
                <c:pt idx="0">
                  <c:v>Employed</c:v>
                </c:pt>
                <c:pt idx="1">
                  <c:v>Unemployed</c:v>
                </c:pt>
                <c:pt idx="2">
                  <c:v>Inactive </c:v>
                </c:pt>
              </c:strCache>
            </c:strRef>
          </c:cat>
          <c:val>
            <c:numRef>
              <c:f>'Table A9'!$E$6:$E$8</c:f>
              <c:numCache>
                <c:formatCode>#,##0</c:formatCode>
                <c:ptCount val="3"/>
                <c:pt idx="0">
                  <c:v>116609</c:v>
                </c:pt>
                <c:pt idx="1">
                  <c:v>7704</c:v>
                </c:pt>
                <c:pt idx="2">
                  <c:v>27263</c:v>
                </c:pt>
              </c:numCache>
            </c:numRef>
          </c:val>
          <c:extLst>
            <c:ext xmlns:c16="http://schemas.microsoft.com/office/drawing/2014/chart" uri="{C3380CC4-5D6E-409C-BE32-E72D297353CC}">
              <c16:uniqueId val="{00000002-6D0F-4C4C-80AB-512C9633D5D5}"/>
            </c:ext>
          </c:extLst>
        </c:ser>
        <c:dLbls>
          <c:showLegendKey val="0"/>
          <c:showVal val="0"/>
          <c:showCatName val="0"/>
          <c:showSerName val="0"/>
          <c:showPercent val="0"/>
          <c:showBubbleSize val="0"/>
        </c:dLbls>
        <c:gapWidth val="100"/>
        <c:overlap val="100"/>
        <c:axId val="579916800"/>
        <c:axId val="580876480"/>
      </c:barChart>
      <c:catAx>
        <c:axId val="57991680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6480"/>
        <c:crosses val="autoZero"/>
        <c:auto val="1"/>
        <c:lblAlgn val="ctr"/>
        <c:lblOffset val="100"/>
        <c:noMultiLvlLbl val="0"/>
      </c:catAx>
      <c:valAx>
        <c:axId val="580876480"/>
        <c:scaling>
          <c:orientation val="minMax"/>
        </c:scaling>
        <c:delete val="0"/>
        <c:axPos val="l"/>
        <c:majorGridlines>
          <c:spPr>
            <a:ln w="952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pt-PT"/>
          </a:p>
        </c:txPr>
        <c:crossAx val="579916800"/>
        <c:crosses val="autoZero"/>
        <c:crossBetween val="between"/>
        <c:majorUnit val="0.2"/>
      </c:valAx>
      <c:spPr>
        <a:noFill/>
        <a:ln>
          <a:noFill/>
        </a:ln>
        <a:effectLst/>
      </c:spPr>
    </c:plotArea>
    <c:legend>
      <c:legendPos val="tr"/>
      <c:layout>
        <c:manualLayout>
          <c:xMode val="edge"/>
          <c:yMode val="edge"/>
          <c:x val="0.78391030495091096"/>
          <c:y val="0.254701061785996"/>
          <c:w val="0.21330945571851101"/>
          <c:h val="0.30071296296296302"/>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8'!$B$37:$B$46</c:f>
              <c:strCache>
                <c:ptCount val="10"/>
                <c:pt idx="0">
                  <c:v>Craft and related trade workers </c:v>
                </c:pt>
                <c:pt idx="1">
                  <c:v>Elementary occupations </c:v>
                </c:pt>
                <c:pt idx="2">
                  <c:v>Services and sales workers </c:v>
                </c:pt>
                <c:pt idx="3">
                  <c:v>Plant and machine operators and assemblers</c:v>
                </c:pt>
                <c:pt idx="4">
                  <c:v>Technicians and associate professionals</c:v>
                </c:pt>
                <c:pt idx="5">
                  <c:v>Clerical support workers</c:v>
                </c:pt>
                <c:pt idx="6">
                  <c:v>Professionals</c:v>
                </c:pt>
                <c:pt idx="7">
                  <c:v>Managers</c:v>
                </c:pt>
                <c:pt idx="8">
                  <c:v>Skilled agricultural, forestry and fishery workers </c:v>
                </c:pt>
                <c:pt idx="9">
                  <c:v>Armed forces occupations</c:v>
                </c:pt>
              </c:strCache>
            </c:strRef>
          </c:cat>
          <c:val>
            <c:numRef>
              <c:f>'Chart 8'!$E$37:$E$46</c:f>
              <c:numCache>
                <c:formatCode>0.0</c:formatCode>
                <c:ptCount val="10"/>
                <c:pt idx="0">
                  <c:v>24.9</c:v>
                </c:pt>
                <c:pt idx="1">
                  <c:v>23.8</c:v>
                </c:pt>
                <c:pt idx="2">
                  <c:v>14</c:v>
                </c:pt>
                <c:pt idx="3">
                  <c:v>10.3</c:v>
                </c:pt>
                <c:pt idx="4">
                  <c:v>8.1999999999999993</c:v>
                </c:pt>
                <c:pt idx="5">
                  <c:v>6.4</c:v>
                </c:pt>
                <c:pt idx="6">
                  <c:v>5.0999999999999996</c:v>
                </c:pt>
                <c:pt idx="7">
                  <c:v>5.0999999999999996</c:v>
                </c:pt>
                <c:pt idx="8">
                  <c:v>2.1</c:v>
                </c:pt>
                <c:pt idx="9">
                  <c:v>0.1</c:v>
                </c:pt>
              </c:numCache>
            </c:numRef>
          </c:val>
          <c:extLst>
            <c:ext xmlns:c16="http://schemas.microsoft.com/office/drawing/2014/chart" uri="{C3380CC4-5D6E-409C-BE32-E72D297353CC}">
              <c16:uniqueId val="{00000000-417B-4E43-BBDD-682ABB4BE8B4}"/>
            </c:ext>
          </c:extLst>
        </c:ser>
        <c:dLbls>
          <c:showLegendKey val="0"/>
          <c:showVal val="0"/>
          <c:showCatName val="0"/>
          <c:showSerName val="0"/>
          <c:showPercent val="0"/>
          <c:showBubbleSize val="0"/>
        </c:dLbls>
        <c:gapWidth val="50"/>
        <c:axId val="581307904"/>
        <c:axId val="579977792"/>
      </c:barChart>
      <c:catAx>
        <c:axId val="581307904"/>
        <c:scaling>
          <c:orientation val="maxMin"/>
        </c:scaling>
        <c:delete val="0"/>
        <c:axPos val="l"/>
        <c:numFmt formatCode="General" sourceLinked="0"/>
        <c:majorTickMark val="none"/>
        <c:minorTickMark val="none"/>
        <c:tickLblPos val="nextTo"/>
        <c:spPr>
          <a:ln>
            <a:solidFill>
              <a:schemeClr val="tx1"/>
            </a:solidFill>
          </a:ln>
        </c:spPr>
        <c:crossAx val="579977792"/>
        <c:crosses val="autoZero"/>
        <c:auto val="1"/>
        <c:lblAlgn val="ctr"/>
        <c:lblOffset val="100"/>
        <c:noMultiLvlLbl val="0"/>
      </c:catAx>
      <c:valAx>
        <c:axId val="579977792"/>
        <c:scaling>
          <c:orientation val="minMax"/>
          <c:max val="25"/>
        </c:scaling>
        <c:delete val="0"/>
        <c:axPos val="b"/>
        <c:majorGridlines>
          <c:spPr>
            <a:ln>
              <a:solidFill>
                <a:schemeClr val="bg1"/>
              </a:solidFill>
            </a:ln>
          </c:spPr>
        </c:majorGridlines>
        <c:title>
          <c:tx>
            <c:rich>
              <a:bodyPr/>
              <a:lstStyle/>
              <a:p>
                <a:pPr>
                  <a:defRPr b="0"/>
                </a:pPr>
                <a:r>
                  <a:rPr lang="en-US" b="0"/>
                  <a:t>Percentage</a:t>
                </a:r>
              </a:p>
            </c:rich>
          </c:tx>
          <c:overlay val="0"/>
        </c:title>
        <c:numFmt formatCode="#,##0" sourceLinked="0"/>
        <c:majorTickMark val="out"/>
        <c:minorTickMark val="none"/>
        <c:tickLblPos val="nextTo"/>
        <c:spPr>
          <a:ln>
            <a:noFill/>
          </a:ln>
        </c:spPr>
        <c:crossAx val="581307904"/>
        <c:crosses val="max"/>
        <c:crossBetween val="between"/>
      </c:valAx>
      <c:spPr>
        <a:solidFill>
          <a:schemeClr val="accent1">
            <a:lumMod val="20000"/>
            <a:lumOff val="80000"/>
          </a:schemeClr>
        </a:solid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13579273116695E-2"/>
          <c:y val="5.9227807150528999E-2"/>
          <c:w val="0.72154069499609697"/>
          <c:h val="0.80708444416888803"/>
        </c:manualLayout>
      </c:layout>
      <c:barChart>
        <c:barDir val="col"/>
        <c:grouping val="percentStacked"/>
        <c:varyColors val="0"/>
        <c:ser>
          <c:idx val="0"/>
          <c:order val="0"/>
          <c:tx>
            <c:strRef>
              <c:f>'Table A12'!$B$6</c:f>
              <c:strCache>
                <c:ptCount val="1"/>
                <c:pt idx="0">
                  <c:v>ISCO skill level 1</c:v>
                </c:pt>
              </c:strCache>
            </c:strRef>
          </c:tx>
          <c:spPr>
            <a:solidFill>
              <a:schemeClr val="tx2">
                <a:lumMod val="40000"/>
                <a:lumOff val="60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A12'!$C$6:$E$6</c:f>
              <c:numCache>
                <c:formatCode>#,##0</c:formatCode>
                <c:ptCount val="3"/>
                <c:pt idx="0">
                  <c:v>135984</c:v>
                </c:pt>
                <c:pt idx="1">
                  <c:v>28887</c:v>
                </c:pt>
                <c:pt idx="2">
                  <c:v>9946</c:v>
                </c:pt>
              </c:numCache>
            </c:numRef>
          </c:val>
          <c:extLst>
            <c:ext xmlns:c16="http://schemas.microsoft.com/office/drawing/2014/chart" uri="{C3380CC4-5D6E-409C-BE32-E72D297353CC}">
              <c16:uniqueId val="{00000000-3051-4270-B7E2-D68C62CC839A}"/>
            </c:ext>
          </c:extLst>
        </c:ser>
        <c:ser>
          <c:idx val="1"/>
          <c:order val="1"/>
          <c:tx>
            <c:strRef>
              <c:f>'Table A12'!$B$7</c:f>
              <c:strCache>
                <c:ptCount val="1"/>
                <c:pt idx="0">
                  <c:v>ISCO skill level 2</c:v>
                </c:pt>
              </c:strCache>
            </c:strRef>
          </c:tx>
          <c:spPr>
            <a:solidFill>
              <a:schemeClr val="tx2">
                <a:lumMod val="60000"/>
                <a:lumOff val="40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A12'!$C$7:$E$7</c:f>
              <c:numCache>
                <c:formatCode>#,##0</c:formatCode>
                <c:ptCount val="3"/>
                <c:pt idx="0">
                  <c:v>290617</c:v>
                </c:pt>
                <c:pt idx="1">
                  <c:v>181107</c:v>
                </c:pt>
                <c:pt idx="2">
                  <c:v>39939</c:v>
                </c:pt>
              </c:numCache>
            </c:numRef>
          </c:val>
          <c:extLst>
            <c:ext xmlns:c16="http://schemas.microsoft.com/office/drawing/2014/chart" uri="{C3380CC4-5D6E-409C-BE32-E72D297353CC}">
              <c16:uniqueId val="{00000001-3051-4270-B7E2-D68C62CC839A}"/>
            </c:ext>
          </c:extLst>
        </c:ser>
        <c:ser>
          <c:idx val="2"/>
          <c:order val="2"/>
          <c:tx>
            <c:strRef>
              <c:f>'Table A12'!$B$8</c:f>
              <c:strCache>
                <c:ptCount val="1"/>
                <c:pt idx="0">
                  <c:v>ISCO skill level 3</c:v>
                </c:pt>
              </c:strCache>
            </c:strRef>
          </c:tx>
          <c:spPr>
            <a:solidFill>
              <a:schemeClr val="tx2">
                <a:lumMod val="75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A12'!$C$8:$E$8</c:f>
              <c:numCache>
                <c:formatCode>#,##0</c:formatCode>
                <c:ptCount val="3"/>
                <c:pt idx="0">
                  <c:v>38218</c:v>
                </c:pt>
                <c:pt idx="1">
                  <c:v>56122</c:v>
                </c:pt>
                <c:pt idx="2">
                  <c:v>67086</c:v>
                </c:pt>
              </c:numCache>
            </c:numRef>
          </c:val>
          <c:extLst>
            <c:ext xmlns:c16="http://schemas.microsoft.com/office/drawing/2014/chart" uri="{C3380CC4-5D6E-409C-BE32-E72D297353CC}">
              <c16:uniqueId val="{00000002-3051-4270-B7E2-D68C62CC839A}"/>
            </c:ext>
          </c:extLst>
        </c:ser>
        <c:dLbls>
          <c:showLegendKey val="0"/>
          <c:showVal val="0"/>
          <c:showCatName val="0"/>
          <c:showSerName val="0"/>
          <c:showPercent val="0"/>
          <c:showBubbleSize val="0"/>
        </c:dLbls>
        <c:gapWidth val="100"/>
        <c:overlap val="100"/>
        <c:axId val="581871104"/>
        <c:axId val="579979520"/>
      </c:barChart>
      <c:catAx>
        <c:axId val="581871104"/>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79979520"/>
        <c:crosses val="autoZero"/>
        <c:auto val="1"/>
        <c:lblAlgn val="ctr"/>
        <c:lblOffset val="100"/>
        <c:noMultiLvlLbl val="0"/>
      </c:catAx>
      <c:valAx>
        <c:axId val="579979520"/>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vert="horz"/>
          <a:lstStyle/>
          <a:p>
            <a:pPr>
              <a:defRPr/>
            </a:pPr>
            <a:endParaRPr lang="pt-PT"/>
          </a:p>
        </c:txPr>
        <c:crossAx val="581871104"/>
        <c:crosses val="autoZero"/>
        <c:crossBetween val="between"/>
        <c:majorUnit val="0.2"/>
      </c:valAx>
      <c:spPr>
        <a:noFill/>
        <a:ln>
          <a:noFill/>
        </a:ln>
        <a:effectLst/>
      </c:spPr>
    </c:plotArea>
    <c:legend>
      <c:legendPos val="tr"/>
      <c:layout>
        <c:manualLayout>
          <c:xMode val="edge"/>
          <c:yMode val="edge"/>
          <c:x val="0.81031798392345"/>
          <c:y val="0.236911228602116"/>
          <c:w val="0.18968201607655"/>
          <c:h val="0.25798427431766002"/>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900949</xdr:colOff>
      <xdr:row>2</xdr:row>
      <xdr:rowOff>4</xdr:rowOff>
    </xdr:from>
    <xdr:to>
      <xdr:col>6</xdr:col>
      <xdr:colOff>871699</xdr:colOff>
      <xdr:row>19</xdr:row>
      <xdr:rowOff>1504</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6</xdr:col>
      <xdr:colOff>875625</xdr:colOff>
      <xdr:row>19</xdr:row>
      <xdr:rowOff>1500</xdr:rowOff>
    </xdr:to>
    <xdr:graphicFrame macro="">
      <xdr:nvGraphicFramePr>
        <xdr:cNvPr id="6" name="Chart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11669</xdr:colOff>
      <xdr:row>2</xdr:row>
      <xdr:rowOff>2</xdr:rowOff>
    </xdr:from>
    <xdr:to>
      <xdr:col>6</xdr:col>
      <xdr:colOff>887294</xdr:colOff>
      <xdr:row>19</xdr:row>
      <xdr:rowOff>1502</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12700</xdr:colOff>
      <xdr:row>2</xdr:row>
      <xdr:rowOff>0</xdr:rowOff>
    </xdr:from>
    <xdr:to>
      <xdr:col>6</xdr:col>
      <xdr:colOff>888325</xdr:colOff>
      <xdr:row>19</xdr:row>
      <xdr:rowOff>1500</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1270</xdr:colOff>
      <xdr:row>1</xdr:row>
      <xdr:rowOff>570230</xdr:rowOff>
    </xdr:from>
    <xdr:to>
      <xdr:col>6</xdr:col>
      <xdr:colOff>876895</xdr:colOff>
      <xdr:row>19</xdr:row>
      <xdr:rowOff>230</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2</xdr:row>
      <xdr:rowOff>1</xdr:rowOff>
    </xdr:from>
    <xdr:to>
      <xdr:col>6</xdr:col>
      <xdr:colOff>875625</xdr:colOff>
      <xdr:row>19</xdr:row>
      <xdr:rowOff>1501</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904176</xdr:colOff>
      <xdr:row>2</xdr:row>
      <xdr:rowOff>5973</xdr:rowOff>
    </xdr:from>
    <xdr:to>
      <xdr:col>6</xdr:col>
      <xdr:colOff>874926</xdr:colOff>
      <xdr:row>19</xdr:row>
      <xdr:rowOff>7473</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7937</xdr:colOff>
      <xdr:row>2</xdr:row>
      <xdr:rowOff>6350</xdr:rowOff>
    </xdr:from>
    <xdr:to>
      <xdr:col>6</xdr:col>
      <xdr:colOff>883562</xdr:colOff>
      <xdr:row>19</xdr:row>
      <xdr:rowOff>7850</xdr:rowOff>
    </xdr:to>
    <xdr:graphicFrame macro="">
      <xdr:nvGraphicFramePr>
        <xdr:cNvPr id="3" name="Chart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2</xdr:row>
      <xdr:rowOff>9525</xdr:rowOff>
    </xdr:from>
    <xdr:to>
      <xdr:col>6</xdr:col>
      <xdr:colOff>875625</xdr:colOff>
      <xdr:row>19</xdr:row>
      <xdr:rowOff>11025</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observatorioemigracao.pt/np4/6119.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6119.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bservatorioemigracao.pt/np4/6119.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observatorioemigracao.pt/np4/6119.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observatorioemigracao.pt/np4/6119.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observatorioemigracao.pt/np4/6119.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observatorioemigracao.pt/np4/6119.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observatorioemigracao.pt/np4/6119.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5.bin"/><Relationship Id="rId1" Type="http://schemas.openxmlformats.org/officeDocument/2006/relationships/hyperlink" Target="http://www.observatorioemigracao.pt/np4/6119.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http://www.observatorioemigracao.pt/np4/6119.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7.bin"/><Relationship Id="rId1" Type="http://schemas.openxmlformats.org/officeDocument/2006/relationships/hyperlink" Target="http://www.observatorioemigracao.pt/np4/611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6119.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8.bin"/><Relationship Id="rId1" Type="http://schemas.openxmlformats.org/officeDocument/2006/relationships/hyperlink" Target="http://www.observatorioemigracao.pt/np4/6119.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9.bin"/><Relationship Id="rId1" Type="http://schemas.openxmlformats.org/officeDocument/2006/relationships/hyperlink" Target="http://www.observatorioemigracao.pt/np4/6119.htm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0.bin"/><Relationship Id="rId1" Type="http://schemas.openxmlformats.org/officeDocument/2006/relationships/hyperlink" Target="http://www.observatorioemigracao.pt/np4/6119.htm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1.bin"/><Relationship Id="rId1" Type="http://schemas.openxmlformats.org/officeDocument/2006/relationships/hyperlink" Target="http://www.observatorioemigracao.pt/np4/6119.html"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2.bin"/><Relationship Id="rId1" Type="http://schemas.openxmlformats.org/officeDocument/2006/relationships/hyperlink" Target="http://www.observatorioemigracao.pt/np4/6119.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3.bin"/><Relationship Id="rId1" Type="http://schemas.openxmlformats.org/officeDocument/2006/relationships/hyperlink" Target="http://www.observatorioemigracao.pt/np4/6119.html"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observatorioemigracao.pt/np4/6119.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6119.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6119.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6119.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6119.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6119.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6119.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611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showGridLines="0" tabSelected="1" zoomScaleNormal="133" workbookViewId="0"/>
  </sheetViews>
  <sheetFormatPr defaultColWidth="8.6640625" defaultRowHeight="15" customHeight="1" x14ac:dyDescent="0.2"/>
  <cols>
    <col min="1" max="1" width="15.83203125" style="22" customWidth="1"/>
    <col min="2" max="2" width="60.83203125" style="22" customWidth="1"/>
    <col min="3" max="3" width="15.83203125" style="22" customWidth="1"/>
    <col min="4" max="4" width="60.83203125" style="22" customWidth="1"/>
    <col min="5" max="6" width="19.5" style="22" customWidth="1"/>
    <col min="7" max="7" width="10.1640625" style="22" customWidth="1"/>
    <col min="8" max="16384" width="8.6640625" style="22"/>
  </cols>
  <sheetData>
    <row r="1" spans="1:9" ht="30" customHeight="1" x14ac:dyDescent="0.2">
      <c r="A1" s="23" t="s">
        <v>0</v>
      </c>
      <c r="B1" s="391" t="s">
        <v>1</v>
      </c>
      <c r="C1" s="392"/>
      <c r="D1" s="24"/>
      <c r="E1" s="24"/>
      <c r="F1" s="24"/>
      <c r="G1" s="25"/>
      <c r="H1" s="24"/>
      <c r="I1" s="24"/>
    </row>
    <row r="2" spans="1:9" ht="45" customHeight="1" x14ac:dyDescent="0.2">
      <c r="A2" s="26"/>
      <c r="B2" s="433" t="s">
        <v>175</v>
      </c>
      <c r="C2" s="434"/>
      <c r="D2" s="239"/>
      <c r="E2" s="239"/>
      <c r="F2" s="239"/>
      <c r="G2" s="240"/>
      <c r="H2" s="27"/>
      <c r="I2" s="27"/>
    </row>
    <row r="3" spans="1:9" ht="15" customHeight="1" x14ac:dyDescent="0.2">
      <c r="A3" s="28"/>
      <c r="B3" s="29"/>
      <c r="C3" s="30"/>
      <c r="D3" s="31"/>
      <c r="E3" s="32"/>
      <c r="F3" s="32"/>
      <c r="G3" s="33"/>
      <c r="H3" s="27"/>
      <c r="I3" s="27"/>
    </row>
    <row r="4" spans="1:9" ht="30" customHeight="1" x14ac:dyDescent="0.2">
      <c r="A4" s="34"/>
      <c r="B4" s="241" t="str">
        <f>'Table A1'!B2</f>
        <v>Table A1 Stock of Portuguese-born emigrants in OECD countries by country of residence, 2010/11</v>
      </c>
      <c r="C4" s="242"/>
      <c r="D4" s="241" t="str">
        <f>'Chart 1'!B2</f>
        <v>Chart 1 Stock of Portuguese-born emigrants in OECD countries, 2010/11</v>
      </c>
      <c r="E4" s="243"/>
      <c r="F4" s="243"/>
      <c r="G4" s="35"/>
      <c r="H4" s="34"/>
      <c r="I4" s="34"/>
    </row>
    <row r="5" spans="1:9" ht="30" customHeight="1" x14ac:dyDescent="0.2">
      <c r="A5" s="34"/>
      <c r="B5" s="388" t="str">
        <f>'Table A2'!B2</f>
        <v>Table A2 Stock of Portuguese-born emigrants in OECD countries by country of residence and educational attainment, 2010/11</v>
      </c>
      <c r="C5" s="378"/>
      <c r="D5" s="241" t="str">
        <f>'Chart 2'!B2</f>
        <v>Chart 2  Stock of Portuguese-born emigrants in OECD countries by educational attainment and sex, 2010/11</v>
      </c>
      <c r="E5"/>
      <c r="F5"/>
      <c r="G5" s="35"/>
      <c r="H5" s="34"/>
      <c r="I5" s="34"/>
    </row>
    <row r="6" spans="1:9" ht="30" customHeight="1" x14ac:dyDescent="0.2">
      <c r="A6" s="34"/>
      <c r="B6" s="388" t="str">
        <f>'Table A3'!B2</f>
        <v>Table A3  Stock of Portuguese-born emigrants by educational attainment and sex, 2010/11</v>
      </c>
      <c r="C6" s="378"/>
      <c r="D6" s="241" t="str">
        <f>'Chart 3'!B2</f>
        <v>Chart 3 Stock of Portuguese-born emigrants in OECD countries with tertiary education, 2010/11</v>
      </c>
      <c r="E6"/>
      <c r="F6"/>
      <c r="G6" s="35"/>
      <c r="H6" s="34"/>
      <c r="I6" s="34"/>
    </row>
    <row r="7" spans="1:9" ht="30" customHeight="1" x14ac:dyDescent="0.2">
      <c r="A7" s="34"/>
      <c r="B7" s="388" t="str">
        <f>'Table A4'!B2</f>
        <v>Table A4 Stock of Portuguese-born emigrants in OECD countries by duration of stay and educational attainment, 2010/11</v>
      </c>
      <c r="C7" s="378"/>
      <c r="D7" s="241" t="str">
        <f>'Chart 4'!B2</f>
        <v>Chart 4 Stock of Portuguese-born emigrants in France and United Kingdom by educational attainment, 2010/11</v>
      </c>
      <c r="E7"/>
      <c r="F7"/>
      <c r="G7" s="35"/>
      <c r="H7" s="34"/>
      <c r="I7" s="34"/>
    </row>
    <row r="8" spans="1:9" ht="30" customHeight="1" x14ac:dyDescent="0.2">
      <c r="A8" s="34"/>
      <c r="B8" s="388" t="str">
        <f>'Table A5'!B2</f>
        <v>Table A5 Stock of Portuguese-born emigrants in OECD countries by labor force status, 2010/11</v>
      </c>
      <c r="C8" s="378"/>
      <c r="D8" s="241" t="str">
        <f>'Chart 5'!B2</f>
        <v>Chart 5  Stock of Portuguese-born emigrants in OECD countries by duration of stay and educational attainment, 2010/11</v>
      </c>
      <c r="E8"/>
      <c r="F8"/>
      <c r="G8" s="35"/>
      <c r="H8" s="34"/>
      <c r="I8" s="34"/>
    </row>
    <row r="9" spans="1:9" ht="30" customHeight="1" x14ac:dyDescent="0.2">
      <c r="A9" s="34"/>
      <c r="B9" s="388" t="str">
        <f>'Table A6'!B2</f>
        <v>Table A6 Stock of Portuguese-born emigrants in OECD countries by labor force status and sex, 2010/11</v>
      </c>
      <c r="C9" s="378"/>
      <c r="D9" s="241" t="str">
        <f>'Chart 6'!B2</f>
        <v>Chart 6  Stock of Portuguese-born emigrants in OECD countries by labor force status and sex, 2010/11</v>
      </c>
      <c r="E9"/>
      <c r="F9"/>
      <c r="G9" s="35"/>
      <c r="H9" s="34"/>
      <c r="I9" s="34"/>
    </row>
    <row r="10" spans="1:9" ht="30" customHeight="1" x14ac:dyDescent="0.2">
      <c r="A10" s="34"/>
      <c r="B10" s="388" t="str">
        <f>'Table A7'!B2</f>
        <v>Table A7 Stock of Portuguese-born emigrants in OECD countries by labor force status and age, 2010/11</v>
      </c>
      <c r="C10" s="378"/>
      <c r="D10" s="241" t="str">
        <f>'Chart 7'!B2</f>
        <v>Chart 7 Stock of Portuguese-born emigrants in OECD countries by labor force status and educational attainment, 2010/11</v>
      </c>
      <c r="E10"/>
      <c r="F10"/>
      <c r="G10" s="35"/>
      <c r="H10" s="34"/>
      <c r="I10" s="34"/>
    </row>
    <row r="11" spans="1:9" ht="30" customHeight="1" x14ac:dyDescent="0.2">
      <c r="A11" s="34"/>
      <c r="B11" s="388" t="str">
        <f>'Table A8'!B2</f>
        <v>Table A8 The six major countries of stock of Portuguese-born emigrants in OECD countries by labor force status, 2010/11</v>
      </c>
      <c r="C11" s="378"/>
      <c r="D11" s="241" t="str">
        <f>'Chart 8'!B2</f>
        <v xml:space="preserve">Chart 8 Stock of Portuguese-born emigrants in OECD countries by occupation, 2010/11    </v>
      </c>
      <c r="E11"/>
      <c r="F11"/>
      <c r="G11" s="35"/>
      <c r="H11" s="34"/>
      <c r="I11" s="34"/>
    </row>
    <row r="12" spans="1:9" ht="30" customHeight="1" x14ac:dyDescent="0.2">
      <c r="A12" s="34"/>
      <c r="B12" s="388" t="str">
        <f>'Table A9'!B2</f>
        <v>Table A9 Stock of Portuguese-born emigrants in OECD countries by labor force status and educational attainment, 2010/11</v>
      </c>
      <c r="C12" s="378"/>
      <c r="D12" s="241" t="str">
        <f>'Chart 9'!B2</f>
        <v>Chart 9 Stock of Portuguese-born emigrants in OECD countries by educational attainment and skill level, 2010/11</v>
      </c>
      <c r="E12"/>
      <c r="F12"/>
      <c r="G12" s="35"/>
      <c r="H12" s="34"/>
      <c r="I12" s="34"/>
    </row>
    <row r="13" spans="1:9" ht="30" customHeight="1" x14ac:dyDescent="0.2">
      <c r="A13" s="34"/>
      <c r="B13" s="388" t="str">
        <f>'Table A10'!B2</f>
        <v>Table A10 Stock of Portuguese-born emigrants in OECD countries by occupation, 2010/11</v>
      </c>
      <c r="C13" s="378"/>
      <c r="D13" s="387"/>
      <c r="E13"/>
      <c r="F13"/>
      <c r="G13" s="35"/>
      <c r="H13" s="34"/>
      <c r="I13" s="34"/>
    </row>
    <row r="14" spans="1:9" ht="30" customHeight="1" x14ac:dyDescent="0.2">
      <c r="A14" s="34"/>
      <c r="B14" s="388" t="str">
        <f>'Table A11'!B2</f>
        <v>Table A11 Stock of Portuguese-born emigrants in five OECD countries by occupation, 2010/11</v>
      </c>
      <c r="C14" s="378"/>
      <c r="D14" s="386"/>
      <c r="E14"/>
      <c r="F14"/>
      <c r="G14" s="35"/>
      <c r="H14" s="34"/>
      <c r="I14" s="34"/>
    </row>
    <row r="15" spans="1:9" ht="30" customHeight="1" x14ac:dyDescent="0.2">
      <c r="A15" s="34"/>
      <c r="B15" s="388" t="str">
        <f>'Table A12'!B2</f>
        <v>Table A12  Stock of Portuguese-born emigrants in OECD countries by educational attainment and skill level of occupation, 2010/11</v>
      </c>
      <c r="C15" s="378"/>
      <c r="D15" s="386"/>
      <c r="E15"/>
      <c r="F15"/>
      <c r="G15" s="35"/>
      <c r="H15" s="34"/>
      <c r="I15" s="34"/>
    </row>
    <row r="16" spans="1:9" ht="30" customHeight="1" x14ac:dyDescent="0.2">
      <c r="A16" s="34"/>
      <c r="B16" s="388" t="str">
        <f>'Table A13'!B2</f>
        <v>Table A13 Stock of Portuguese-born emigrants in OECD countries by occupation and educational attainment, 2010/11</v>
      </c>
      <c r="C16" s="378"/>
      <c r="D16" s="386"/>
      <c r="E16"/>
      <c r="F16"/>
      <c r="G16" s="35"/>
      <c r="H16" s="34"/>
      <c r="I16" s="34"/>
    </row>
    <row r="17" spans="1:9" ht="30" customHeight="1" x14ac:dyDescent="0.2">
      <c r="A17" s="34"/>
      <c r="B17" s="388" t="str">
        <f>'Table A14'!B2</f>
        <v>Table A14 Stock of Portuguese-born emigrants in USA by occupation, 2010/11</v>
      </c>
      <c r="C17" s="378"/>
      <c r="D17" s="386"/>
      <c r="E17"/>
      <c r="F17"/>
      <c r="G17" s="35"/>
      <c r="H17" s="34"/>
      <c r="I17" s="34"/>
    </row>
    <row r="18" spans="1:9" ht="30" customHeight="1" x14ac:dyDescent="0.2">
      <c r="A18" s="34"/>
      <c r="B18" s="388" t="str">
        <f>'Table A15'!B2</f>
        <v>Table A15 Stock of Portuguese-born emigrants in OECD countries by overqualification, 2010/11</v>
      </c>
      <c r="C18" s="378"/>
      <c r="D18" s="386"/>
      <c r="E18"/>
      <c r="F18"/>
      <c r="G18" s="35"/>
      <c r="H18" s="34"/>
      <c r="I18" s="34"/>
    </row>
    <row r="19" spans="1:9" ht="15" customHeight="1" x14ac:dyDescent="0.2">
      <c r="A19" s="34"/>
      <c r="B19" s="378"/>
      <c r="C19" s="378"/>
      <c r="D19" s="386"/>
      <c r="E19"/>
      <c r="F19"/>
      <c r="G19" s="36"/>
      <c r="H19" s="34"/>
      <c r="I19" s="34"/>
    </row>
    <row r="20" spans="1:9" ht="15" customHeight="1" x14ac:dyDescent="0.2">
      <c r="A20" s="34"/>
      <c r="B20" s="241" t="str">
        <f>Metadata!B2</f>
        <v>Metadata</v>
      </c>
      <c r="C20" s="378"/>
      <c r="D20" s="386"/>
      <c r="E20"/>
      <c r="F20"/>
      <c r="G20" s="35"/>
      <c r="H20" s="37"/>
      <c r="I20" s="37"/>
    </row>
    <row r="21" spans="1:9" ht="30" customHeight="1" x14ac:dyDescent="0.2">
      <c r="A21" s="34"/>
      <c r="B21" s="241"/>
      <c r="C21" s="378"/>
      <c r="D21" s="386"/>
      <c r="E21"/>
      <c r="F21"/>
      <c r="G21" s="35"/>
      <c r="H21" s="37"/>
      <c r="I21" s="37"/>
    </row>
    <row r="22" spans="1:9" ht="15" customHeight="1" x14ac:dyDescent="0.2">
      <c r="A22" s="20" t="s">
        <v>133</v>
      </c>
      <c r="B22" s="385" t="s">
        <v>119</v>
      </c>
      <c r="C22" s="389"/>
      <c r="D22" s="280"/>
      <c r="E22" s="280"/>
      <c r="F22" s="280"/>
      <c r="G22" s="43"/>
      <c r="H22" s="39"/>
      <c r="I22" s="39"/>
    </row>
    <row r="23" spans="1:9" ht="15" customHeight="1" x14ac:dyDescent="0.2">
      <c r="A23" s="283" t="s">
        <v>4</v>
      </c>
      <c r="B23" s="390" t="s">
        <v>77</v>
      </c>
      <c r="C23" s="390"/>
      <c r="D23" s="238"/>
      <c r="E23" s="238"/>
      <c r="F23" s="238"/>
      <c r="G23" s="21"/>
      <c r="H23" s="38"/>
      <c r="I23" s="38"/>
    </row>
    <row r="24" spans="1:9" ht="15" customHeight="1" x14ac:dyDescent="0.2">
      <c r="A24" s="283"/>
      <c r="B24" s="390"/>
      <c r="C24" s="390"/>
      <c r="D24" s="238"/>
      <c r="E24" s="238"/>
      <c r="F24" s="238"/>
      <c r="G24" s="21"/>
      <c r="H24" s="38"/>
      <c r="I24" s="38"/>
    </row>
    <row r="25" spans="1:9" ht="90" customHeight="1" x14ac:dyDescent="0.2">
      <c r="A25" s="39"/>
      <c r="B25" s="431" t="s">
        <v>114</v>
      </c>
      <c r="C25" s="432"/>
      <c r="D25" s="237"/>
      <c r="E25" s="40"/>
      <c r="F25" s="39"/>
      <c r="G25" s="39"/>
    </row>
    <row r="26" spans="1:9" ht="15" customHeight="1" x14ac:dyDescent="0.2">
      <c r="A26" s="39"/>
      <c r="B26" s="41"/>
      <c r="C26" s="42"/>
      <c r="D26" s="39"/>
      <c r="E26" s="39"/>
      <c r="F26" s="39"/>
      <c r="G26" s="25"/>
      <c r="H26" s="39"/>
      <c r="I26" s="39"/>
    </row>
    <row r="27" spans="1:9" ht="15" customHeight="1" x14ac:dyDescent="0.2">
      <c r="A27" s="39"/>
      <c r="B27" s="41"/>
      <c r="C27" s="42"/>
      <c r="D27" s="39"/>
      <c r="E27" s="39"/>
      <c r="F27" s="39"/>
      <c r="G27" s="25"/>
      <c r="H27" s="39"/>
      <c r="I27" s="39"/>
    </row>
    <row r="28" spans="1:9" ht="15" customHeight="1" x14ac:dyDescent="0.2">
      <c r="A28" s="39"/>
      <c r="B28" s="41"/>
      <c r="C28" s="42"/>
      <c r="D28" s="39"/>
      <c r="E28" s="39"/>
      <c r="F28" s="39"/>
      <c r="G28" s="25"/>
      <c r="H28" s="39"/>
      <c r="I28" s="39"/>
    </row>
    <row r="29" spans="1:9" ht="15" customHeight="1" x14ac:dyDescent="0.2">
      <c r="A29" s="39"/>
      <c r="B29" s="41"/>
      <c r="C29" s="42"/>
      <c r="D29" s="39"/>
      <c r="E29" s="39"/>
      <c r="F29" s="39"/>
      <c r="G29" s="25"/>
      <c r="H29" s="39"/>
      <c r="I29" s="39"/>
    </row>
    <row r="30" spans="1:9" ht="15" customHeight="1" x14ac:dyDescent="0.2">
      <c r="A30" s="39"/>
      <c r="B30" s="41"/>
      <c r="C30" s="42"/>
      <c r="D30" s="39"/>
      <c r="E30" s="39"/>
      <c r="F30" s="39"/>
      <c r="G30" s="25"/>
      <c r="H30" s="39"/>
      <c r="I30" s="39"/>
    </row>
    <row r="31" spans="1:9" ht="15" customHeight="1" x14ac:dyDescent="0.2">
      <c r="A31" s="39"/>
      <c r="B31" s="41"/>
      <c r="C31" s="42"/>
      <c r="D31" s="39"/>
      <c r="E31" s="39"/>
      <c r="F31" s="39"/>
      <c r="G31" s="25"/>
      <c r="H31" s="39"/>
      <c r="I31" s="39"/>
    </row>
    <row r="32" spans="1:9" ht="15" customHeight="1" x14ac:dyDescent="0.2">
      <c r="A32" s="39"/>
      <c r="B32" s="41"/>
      <c r="C32" s="42"/>
      <c r="D32" s="39"/>
      <c r="E32" s="39"/>
      <c r="F32" s="39"/>
      <c r="G32" s="25"/>
      <c r="H32" s="39"/>
      <c r="I32" s="39"/>
    </row>
    <row r="33" spans="1:9" ht="15" customHeight="1" x14ac:dyDescent="0.2">
      <c r="A33" s="39"/>
      <c r="B33" s="41"/>
      <c r="C33" s="42"/>
      <c r="D33" s="39"/>
      <c r="E33" s="39"/>
      <c r="F33" s="39"/>
      <c r="G33" s="25"/>
      <c r="H33" s="39"/>
      <c r="I33" s="39"/>
    </row>
  </sheetData>
  <mergeCells count="2">
    <mergeCell ref="B25:C25"/>
    <mergeCell ref="B2:C2"/>
  </mergeCells>
  <phoneticPr fontId="5" type="noConversion"/>
  <hyperlinks>
    <hyperlink ref="B4:C4" location="'Quadro 1'!A1" display="='Quadro 1'!B2" xr:uid="{00000000-0004-0000-0000-000000000000}"/>
    <hyperlink ref="D4:F4" location="'Gráfico 1'!A1" display="'Gráfico 1'!A1" xr:uid="{00000000-0004-0000-0000-000001000000}"/>
    <hyperlink ref="B4" location="'Table A1'!B2" display="'Table A1'!B2" xr:uid="{00000000-0004-0000-0000-000002000000}"/>
    <hyperlink ref="C4" location="'Quadro 1'!B2" display="'Quadro 1'!B2" xr:uid="{00000000-0004-0000-0000-000003000000}"/>
    <hyperlink ref="B23:C23" r:id="rId1" display="www.observatorioemigracao.pt/np4/6119.html" xr:uid="{00000000-0004-0000-0000-000004000000}"/>
    <hyperlink ref="D4" location="'Chart 1'!B2" display="'Chart 1'!B2" xr:uid="{00000000-0004-0000-0000-000005000000}"/>
    <hyperlink ref="D5" location="'Chart 2'!B2" display="'Chart 2'!B2" xr:uid="{00000000-0004-0000-0000-000006000000}"/>
    <hyperlink ref="D6" location="'Chart 3'!B2" display="'Chart 3'!B2" xr:uid="{00000000-0004-0000-0000-000007000000}"/>
    <hyperlink ref="D7" location="'Chart 4'!B2" display="'Chart 4'!B2" xr:uid="{00000000-0004-0000-0000-000008000000}"/>
    <hyperlink ref="D8" location="'Chart 5'!B2" display="'Chart 5'!B2" xr:uid="{00000000-0004-0000-0000-000009000000}"/>
    <hyperlink ref="D9" location="'Chart 6'!B2" display="'Chart 6'!B2" xr:uid="{00000000-0004-0000-0000-00000A000000}"/>
    <hyperlink ref="D10" location="'Chart 7'!B2" display="'Chart 7'!B2" xr:uid="{00000000-0004-0000-0000-00000B000000}"/>
    <hyperlink ref="D11" location="'Chart 8'!B2" display="'Chart 8'!B2" xr:uid="{00000000-0004-0000-0000-00000C000000}"/>
    <hyperlink ref="D12" location="'Chart 9'!B2" display="'Chart 9'!B2" xr:uid="{00000000-0004-0000-0000-00000D000000}"/>
    <hyperlink ref="B20" location="Metadata!B2" display="Metadata!B2" xr:uid="{00000000-0004-0000-0000-00000E000000}"/>
    <hyperlink ref="B5" location="'Table A2'!B2" display="'Table A2'!B2" xr:uid="{00000000-0004-0000-0000-00000F000000}"/>
    <hyperlink ref="B6" location="'Table A3'!B2" display="'Table A3'!B2" xr:uid="{00000000-0004-0000-0000-000010000000}"/>
    <hyperlink ref="B7" location="'Table A4'!B2" display="'Table A4'!B2" xr:uid="{00000000-0004-0000-0000-000011000000}"/>
    <hyperlink ref="B8" location="'Table A5'!B2" display="'Table A5'!B2" xr:uid="{00000000-0004-0000-0000-000012000000}"/>
    <hyperlink ref="B9" location="'Table A6'!B2" display="'Table A6'!B2" xr:uid="{00000000-0004-0000-0000-000013000000}"/>
    <hyperlink ref="B10" location="'Table A7'!B2" display="'Table A7'!B2" xr:uid="{00000000-0004-0000-0000-000014000000}"/>
    <hyperlink ref="B11" location="'Table A8'!B2" display="'Table A8'!B2" xr:uid="{00000000-0004-0000-0000-000015000000}"/>
    <hyperlink ref="B12" location="'Table A9'!B2" display="'Table A9'!B2" xr:uid="{00000000-0004-0000-0000-000016000000}"/>
    <hyperlink ref="B13" location="'Table A10'!B2" display="'Table A10'!B2" xr:uid="{00000000-0004-0000-0000-000017000000}"/>
    <hyperlink ref="B14" location="'Table A11'!B2" display="'Table A11'!B2" xr:uid="{00000000-0004-0000-0000-000018000000}"/>
    <hyperlink ref="B15" location="'Table A12'!B2" display="'Table A12'!B2" xr:uid="{00000000-0004-0000-0000-000019000000}"/>
    <hyperlink ref="B16" location="'Table A13'!B2" display="'Table A13'!B2" xr:uid="{00000000-0004-0000-0000-00001A000000}"/>
    <hyperlink ref="B17" location="'Table A14'!B2" display="'Table A14'!B2" xr:uid="{00000000-0004-0000-0000-00001B000000}"/>
    <hyperlink ref="B18" location="'Table A15'!B2" display="'Table A15'!B2" xr:uid="{00000000-0004-0000-0000-00001C000000}"/>
  </hyperlinks>
  <pageMargins left="0.7" right="0.7" top="0.75" bottom="0.75" header="0.3" footer="0.3"/>
  <pageSetup paperSize="9" scale="49" orientation="portrait" horizontalDpi="0" verticalDpi="0"/>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7"/>
  <sheetViews>
    <sheetView showGridLines="0" workbookViewId="0">
      <selection activeCell="K1" sqref="K1"/>
    </sheetView>
  </sheetViews>
  <sheetFormatPr defaultColWidth="15.83203125" defaultRowHeight="15" customHeight="1" x14ac:dyDescent="0.2"/>
  <cols>
    <col min="1" max="1" width="15.83203125" style="2"/>
    <col min="2" max="2" width="30.83203125" style="2" customWidth="1"/>
    <col min="3" max="16384" width="15.83203125" style="2"/>
  </cols>
  <sheetData>
    <row r="1" spans="1:12" ht="30" customHeight="1" x14ac:dyDescent="0.2">
      <c r="A1" s="11" t="s">
        <v>0</v>
      </c>
      <c r="B1" s="245" t="s">
        <v>1</v>
      </c>
      <c r="C1" s="246"/>
      <c r="E1" s="44"/>
      <c r="H1" s="44"/>
      <c r="K1" s="44" t="s">
        <v>118</v>
      </c>
    </row>
    <row r="2" spans="1:12" ht="30" customHeight="1" thickBot="1" x14ac:dyDescent="0.25">
      <c r="B2" s="436" t="s">
        <v>160</v>
      </c>
      <c r="C2" s="436"/>
      <c r="D2" s="436"/>
      <c r="E2" s="436"/>
      <c r="F2" s="436"/>
      <c r="G2" s="436"/>
      <c r="H2" s="436"/>
      <c r="I2" s="436"/>
      <c r="J2" s="436"/>
      <c r="K2" s="436"/>
    </row>
    <row r="3" spans="1:12" ht="30" customHeight="1" x14ac:dyDescent="0.2">
      <c r="B3" s="461" t="s">
        <v>47</v>
      </c>
      <c r="C3" s="479" t="s">
        <v>127</v>
      </c>
      <c r="D3" s="467"/>
      <c r="E3" s="480"/>
      <c r="F3" s="475" t="s">
        <v>135</v>
      </c>
      <c r="G3" s="476"/>
      <c r="H3" s="481"/>
      <c r="I3" s="475" t="s">
        <v>136</v>
      </c>
      <c r="J3" s="476"/>
      <c r="K3" s="476"/>
    </row>
    <row r="4" spans="1:12" ht="30" customHeight="1" x14ac:dyDescent="0.2">
      <c r="B4" s="462"/>
      <c r="C4" s="123" t="s">
        <v>130</v>
      </c>
      <c r="D4" s="128" t="s">
        <v>125</v>
      </c>
      <c r="E4" s="139" t="s">
        <v>126</v>
      </c>
      <c r="F4" s="174" t="s">
        <v>130</v>
      </c>
      <c r="G4" s="175" t="s">
        <v>125</v>
      </c>
      <c r="H4" s="139" t="s">
        <v>126</v>
      </c>
      <c r="I4" s="174" t="s">
        <v>130</v>
      </c>
      <c r="J4" s="175" t="s">
        <v>125</v>
      </c>
      <c r="K4" s="126" t="s">
        <v>126</v>
      </c>
      <c r="L4" s="5"/>
    </row>
    <row r="5" spans="1:12" ht="30" customHeight="1" x14ac:dyDescent="0.2">
      <c r="A5"/>
      <c r="B5" s="183" t="s">
        <v>2</v>
      </c>
      <c r="C5" s="409">
        <v>875789</v>
      </c>
      <c r="D5" s="409">
        <f>SUM(D6:D8)</f>
        <v>384754</v>
      </c>
      <c r="E5" s="410">
        <v>151576</v>
      </c>
      <c r="F5" s="411">
        <v>100</v>
      </c>
      <c r="G5" s="411">
        <v>100</v>
      </c>
      <c r="H5" s="412">
        <v>100</v>
      </c>
      <c r="I5" s="413">
        <f>C5*100/1153594</f>
        <v>75.918304013370388</v>
      </c>
      <c r="J5" s="414">
        <f>D5*100/1153594</f>
        <v>33.35263532924062</v>
      </c>
      <c r="K5" s="414">
        <f>E5*100/1153594</f>
        <v>13.139458076238261</v>
      </c>
      <c r="L5" s="5"/>
    </row>
    <row r="6" spans="1:12" ht="15" customHeight="1" x14ac:dyDescent="0.2">
      <c r="A6"/>
      <c r="B6" s="205" t="s">
        <v>72</v>
      </c>
      <c r="C6" s="207">
        <v>492029</v>
      </c>
      <c r="D6" s="6">
        <v>287250</v>
      </c>
      <c r="E6" s="67">
        <v>116609</v>
      </c>
      <c r="F6" s="317">
        <f>C6*100/$C$5</f>
        <v>56.181226299942111</v>
      </c>
      <c r="G6" s="317">
        <f>D6*100/D5</f>
        <v>74.658093223202357</v>
      </c>
      <c r="H6" s="341">
        <f>E6*100/$E$5</f>
        <v>76.931044492531797</v>
      </c>
      <c r="I6" s="199">
        <v>54.920815994856497</v>
      </c>
      <c r="J6" s="199">
        <v>32.063159680674367</v>
      </c>
      <c r="K6" s="199">
        <v>13.01602432446913</v>
      </c>
      <c r="L6" s="5"/>
    </row>
    <row r="7" spans="1:12" ht="15" customHeight="1" x14ac:dyDescent="0.2">
      <c r="A7"/>
      <c r="B7" s="206" t="s">
        <v>73</v>
      </c>
      <c r="C7" s="7">
        <v>52346</v>
      </c>
      <c r="D7" s="7">
        <v>22146</v>
      </c>
      <c r="E7" s="68">
        <v>7704</v>
      </c>
      <c r="F7" s="339">
        <f t="shared" ref="F7:F8" si="0">C7*100/$C$5</f>
        <v>5.9770104442965142</v>
      </c>
      <c r="G7" s="339">
        <f t="shared" ref="G7:G8" si="1">D7*100/$D$5</f>
        <v>5.7558855788373871</v>
      </c>
      <c r="H7" s="340">
        <f t="shared" ref="H7:H8" si="2">E7*100/$E$5</f>
        <v>5.0825988283105508</v>
      </c>
      <c r="I7" s="328">
        <v>63.684364202637596</v>
      </c>
      <c r="J7" s="328">
        <v>26.942916930264246</v>
      </c>
      <c r="K7" s="328">
        <v>9.3727188670981558</v>
      </c>
      <c r="L7" s="5"/>
    </row>
    <row r="8" spans="1:12" ht="15" customHeight="1" thickBot="1" x14ac:dyDescent="0.25">
      <c r="A8" s="71"/>
      <c r="B8" s="185" t="s">
        <v>50</v>
      </c>
      <c r="C8" s="207">
        <v>331414</v>
      </c>
      <c r="D8" s="6">
        <v>75358</v>
      </c>
      <c r="E8" s="67">
        <v>27263</v>
      </c>
      <c r="F8" s="317">
        <f t="shared" si="0"/>
        <v>37.841763255761379</v>
      </c>
      <c r="G8" s="317">
        <f t="shared" si="1"/>
        <v>19.586021197960257</v>
      </c>
      <c r="H8" s="341">
        <f t="shared" si="2"/>
        <v>17.986356679157652</v>
      </c>
      <c r="I8" s="199">
        <v>76.356515027589936</v>
      </c>
      <c r="J8" s="199">
        <v>17.362194293086961</v>
      </c>
      <c r="K8" s="199">
        <v>6.2812906793230958</v>
      </c>
    </row>
    <row r="9" spans="1:12" ht="15" customHeight="1" x14ac:dyDescent="0.2">
      <c r="A9" s="71"/>
      <c r="B9" s="302"/>
      <c r="C9" s="336"/>
      <c r="D9" s="336"/>
      <c r="E9" s="336"/>
      <c r="F9" s="304"/>
      <c r="G9" s="304"/>
      <c r="H9" s="304"/>
      <c r="I9" s="304"/>
      <c r="J9" s="304"/>
      <c r="K9" s="304"/>
    </row>
    <row r="10" spans="1:12" ht="15" customHeight="1" x14ac:dyDescent="0.2">
      <c r="A10" s="337" t="s">
        <v>79</v>
      </c>
      <c r="B10" s="473" t="s">
        <v>146</v>
      </c>
      <c r="C10" s="473"/>
      <c r="D10" s="473"/>
      <c r="E10" s="473"/>
      <c r="F10" s="473"/>
      <c r="G10" s="473"/>
      <c r="H10" s="473"/>
      <c r="I10" s="473"/>
      <c r="J10" s="473"/>
      <c r="K10" s="473"/>
    </row>
    <row r="11" spans="1:12" ht="15" customHeight="1" x14ac:dyDescent="0.2">
      <c r="A11" s="338" t="s">
        <v>133</v>
      </c>
      <c r="B11" s="477" t="s">
        <v>119</v>
      </c>
      <c r="C11" s="478"/>
      <c r="D11" s="478"/>
      <c r="E11" s="478"/>
      <c r="F11" s="478"/>
      <c r="G11" s="136"/>
      <c r="H11" s="136"/>
    </row>
    <row r="12" spans="1:12" ht="15" customHeight="1" x14ac:dyDescent="0.2">
      <c r="A12" s="338" t="s">
        <v>66</v>
      </c>
      <c r="B12" s="473" t="s">
        <v>80</v>
      </c>
      <c r="C12" s="474"/>
      <c r="D12" s="474"/>
      <c r="E12" s="253"/>
      <c r="F12" s="253"/>
      <c r="G12" s="138"/>
      <c r="H12" s="136"/>
    </row>
    <row r="13" spans="1:12" ht="15" customHeight="1" x14ac:dyDescent="0.2">
      <c r="A13"/>
      <c r="B13"/>
      <c r="I13" s="5"/>
      <c r="J13" s="5"/>
    </row>
    <row r="19" spans="1:2" ht="15" customHeight="1" x14ac:dyDescent="0.2">
      <c r="A19"/>
      <c r="B19"/>
    </row>
    <row r="20" spans="1:2" ht="15" customHeight="1" x14ac:dyDescent="0.2">
      <c r="A20"/>
      <c r="B20"/>
    </row>
    <row r="21" spans="1:2" ht="15" customHeight="1" x14ac:dyDescent="0.2">
      <c r="A21"/>
      <c r="B21"/>
    </row>
    <row r="22" spans="1:2" ht="15" customHeight="1" x14ac:dyDescent="0.2">
      <c r="A22"/>
      <c r="B22"/>
    </row>
    <row r="23" spans="1:2" ht="15" customHeight="1" x14ac:dyDescent="0.2">
      <c r="A23"/>
      <c r="B23"/>
    </row>
    <row r="24" spans="1:2" ht="15" customHeight="1" x14ac:dyDescent="0.2">
      <c r="A24"/>
      <c r="B24"/>
    </row>
    <row r="25" spans="1:2" ht="15" customHeight="1" x14ac:dyDescent="0.2">
      <c r="A25"/>
      <c r="B25"/>
    </row>
    <row r="26" spans="1:2" ht="15" customHeight="1" x14ac:dyDescent="0.2">
      <c r="A26"/>
      <c r="B26"/>
    </row>
    <row r="27" spans="1:2" ht="15" customHeight="1" x14ac:dyDescent="0.2">
      <c r="A27"/>
      <c r="B27"/>
    </row>
  </sheetData>
  <mergeCells count="8">
    <mergeCell ref="B2:K2"/>
    <mergeCell ref="B10:K10"/>
    <mergeCell ref="B3:B4"/>
    <mergeCell ref="B12:D12"/>
    <mergeCell ref="I3:K3"/>
    <mergeCell ref="B11:F11"/>
    <mergeCell ref="C3:E3"/>
    <mergeCell ref="F3:H3"/>
  </mergeCells>
  <hyperlinks>
    <hyperlink ref="B12" r:id="rId1" xr:uid="{00000000-0004-0000-0900-000000000000}"/>
    <hyperlink ref="K1" location="Contents!A1" display="[contents Ç]" xr:uid="{00000000-0004-0000-09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7"/>
  <sheetViews>
    <sheetView showGridLines="0" workbookViewId="0">
      <selection activeCell="D1" sqref="D1"/>
    </sheetView>
  </sheetViews>
  <sheetFormatPr defaultColWidth="15.83203125" defaultRowHeight="15" customHeight="1" x14ac:dyDescent="0.2"/>
  <cols>
    <col min="1" max="1" width="15.83203125" style="2"/>
    <col min="2" max="2" width="45.83203125" style="2" customWidth="1"/>
    <col min="3" max="4" width="30.83203125" style="2" customWidth="1"/>
    <col min="5" max="16384" width="15.83203125" style="2"/>
  </cols>
  <sheetData>
    <row r="1" spans="1:8" ht="30" customHeight="1" x14ac:dyDescent="0.2">
      <c r="A1" s="11" t="s">
        <v>0</v>
      </c>
      <c r="B1" s="245" t="s">
        <v>1</v>
      </c>
      <c r="C1" s="151"/>
      <c r="D1" s="44" t="s">
        <v>118</v>
      </c>
    </row>
    <row r="2" spans="1:8" ht="30" customHeight="1" thickBot="1" x14ac:dyDescent="0.25">
      <c r="B2" s="436" t="s">
        <v>161</v>
      </c>
      <c r="C2" s="436"/>
      <c r="D2" s="436"/>
      <c r="E2" s="74"/>
      <c r="F2" s="74"/>
    </row>
    <row r="3" spans="1:8" ht="30" customHeight="1" x14ac:dyDescent="0.2">
      <c r="B3" s="266" t="s">
        <v>138</v>
      </c>
      <c r="C3" s="252" t="s">
        <v>127</v>
      </c>
      <c r="D3" s="176" t="s">
        <v>128</v>
      </c>
      <c r="E3" s="56"/>
      <c r="F3" s="56"/>
    </row>
    <row r="4" spans="1:8" ht="30" customHeight="1" x14ac:dyDescent="0.2">
      <c r="B4" s="209" t="s">
        <v>68</v>
      </c>
      <c r="C4" s="407">
        <f>SUM(C5:C14)</f>
        <v>734596</v>
      </c>
      <c r="D4" s="408">
        <v>100</v>
      </c>
      <c r="E4" s="52"/>
      <c r="F4" s="54"/>
    </row>
    <row r="5" spans="1:8" ht="15" customHeight="1" x14ac:dyDescent="0.2">
      <c r="A5"/>
      <c r="B5" s="263" t="s">
        <v>51</v>
      </c>
      <c r="C5" s="345">
        <v>870</v>
      </c>
      <c r="D5" s="348">
        <v>0.1</v>
      </c>
      <c r="E5" s="53"/>
      <c r="F5" s="55"/>
      <c r="G5" s="55"/>
      <c r="H5" s="55"/>
    </row>
    <row r="6" spans="1:8" ht="15" customHeight="1" x14ac:dyDescent="0.2">
      <c r="A6"/>
      <c r="B6" s="264" t="s">
        <v>52</v>
      </c>
      <c r="C6" s="318">
        <v>37661</v>
      </c>
      <c r="D6" s="347">
        <v>5.0999999999999996</v>
      </c>
      <c r="E6" s="55"/>
      <c r="F6" s="55"/>
      <c r="G6" s="55"/>
      <c r="H6" s="55"/>
    </row>
    <row r="7" spans="1:8" ht="15" customHeight="1" x14ac:dyDescent="0.2">
      <c r="A7"/>
      <c r="B7" s="265" t="s">
        <v>53</v>
      </c>
      <c r="C7" s="319">
        <v>37752</v>
      </c>
      <c r="D7" s="349">
        <v>5.0999999999999996</v>
      </c>
      <c r="E7" s="55"/>
      <c r="F7" s="55"/>
      <c r="G7" s="55"/>
      <c r="H7" s="55"/>
    </row>
    <row r="8" spans="1:8" ht="15" customHeight="1" x14ac:dyDescent="0.2">
      <c r="A8"/>
      <c r="B8" s="256" t="s">
        <v>54</v>
      </c>
      <c r="C8" s="318">
        <v>60623</v>
      </c>
      <c r="D8" s="347">
        <v>8.1999999999999993</v>
      </c>
      <c r="E8" s="55"/>
    </row>
    <row r="9" spans="1:8" ht="15" customHeight="1" x14ac:dyDescent="0.2">
      <c r="A9"/>
      <c r="B9" s="257" t="s">
        <v>55</v>
      </c>
      <c r="C9" s="319">
        <v>43297</v>
      </c>
      <c r="D9" s="349">
        <v>6.4</v>
      </c>
    </row>
    <row r="10" spans="1:8" ht="15" customHeight="1" x14ac:dyDescent="0.2">
      <c r="A10"/>
      <c r="B10" s="259" t="s">
        <v>56</v>
      </c>
      <c r="C10" s="318">
        <v>103177</v>
      </c>
      <c r="D10" s="347">
        <v>14</v>
      </c>
    </row>
    <row r="11" spans="1:8" ht="15" customHeight="1" x14ac:dyDescent="0.2">
      <c r="A11"/>
      <c r="B11" s="261" t="s">
        <v>57</v>
      </c>
      <c r="C11" s="319">
        <v>15546</v>
      </c>
      <c r="D11" s="349">
        <v>2.1</v>
      </c>
    </row>
    <row r="12" spans="1:8" ht="15" customHeight="1" x14ac:dyDescent="0.2">
      <c r="A12"/>
      <c r="B12" s="262" t="s">
        <v>58</v>
      </c>
      <c r="C12" s="318">
        <v>184050</v>
      </c>
      <c r="D12" s="347">
        <v>24.9</v>
      </c>
    </row>
    <row r="13" spans="1:8" ht="15" customHeight="1" x14ac:dyDescent="0.2">
      <c r="A13"/>
      <c r="B13" s="261" t="s">
        <v>59</v>
      </c>
      <c r="C13" s="319">
        <v>76114</v>
      </c>
      <c r="D13" s="349">
        <v>10.3</v>
      </c>
    </row>
    <row r="14" spans="1:8" ht="15" customHeight="1" thickBot="1" x14ac:dyDescent="0.25">
      <c r="A14"/>
      <c r="B14" s="255" t="s">
        <v>60</v>
      </c>
      <c r="C14" s="346">
        <v>175506</v>
      </c>
      <c r="D14" s="350">
        <v>23.8</v>
      </c>
      <c r="E14" s="5"/>
      <c r="F14" s="5"/>
    </row>
    <row r="15" spans="1:8" ht="15" customHeight="1" x14ac:dyDescent="0.2">
      <c r="A15"/>
      <c r="B15" s="342"/>
      <c r="C15" s="343"/>
      <c r="D15" s="344"/>
      <c r="E15" s="5"/>
      <c r="F15" s="5"/>
    </row>
    <row r="16" spans="1:8" ht="15" customHeight="1" x14ac:dyDescent="0.2">
      <c r="A16" s="168" t="s">
        <v>113</v>
      </c>
      <c r="B16" s="351" t="s">
        <v>137</v>
      </c>
      <c r="C16" s="208"/>
      <c r="D16" s="295"/>
      <c r="E16" s="5"/>
      <c r="F16" s="5"/>
    </row>
    <row r="17" spans="1:6" ht="30" customHeight="1" x14ac:dyDescent="0.2">
      <c r="A17" s="337" t="s">
        <v>79</v>
      </c>
      <c r="B17" s="473" t="s">
        <v>146</v>
      </c>
      <c r="C17" s="473"/>
      <c r="D17" s="473"/>
      <c r="E17" s="144"/>
      <c r="F17" s="144"/>
    </row>
    <row r="18" spans="1:6" ht="15" customHeight="1" x14ac:dyDescent="0.2">
      <c r="A18" s="338" t="s">
        <v>134</v>
      </c>
      <c r="B18" s="477" t="s">
        <v>119</v>
      </c>
      <c r="C18" s="478"/>
      <c r="D18" s="478"/>
      <c r="E18" s="136"/>
      <c r="F18" s="136"/>
    </row>
    <row r="19" spans="1:6" ht="15" customHeight="1" x14ac:dyDescent="0.2">
      <c r="A19" s="338" t="s">
        <v>66</v>
      </c>
      <c r="B19" s="473" t="s">
        <v>80</v>
      </c>
      <c r="C19" s="473"/>
      <c r="D19" s="473"/>
      <c r="E19" s="136"/>
      <c r="F19" s="136"/>
    </row>
    <row r="20" spans="1:6" ht="15" customHeight="1" x14ac:dyDescent="0.2">
      <c r="A20" s="21"/>
      <c r="B20" s="21"/>
      <c r="C20" s="125"/>
      <c r="D20" s="125"/>
      <c r="E20" s="125"/>
      <c r="F20" s="125"/>
    </row>
    <row r="21" spans="1:6" ht="15" customHeight="1" x14ac:dyDescent="0.2">
      <c r="A21"/>
      <c r="B21"/>
    </row>
    <row r="22" spans="1:6" ht="15" customHeight="1" x14ac:dyDescent="0.2">
      <c r="A22"/>
      <c r="B22"/>
    </row>
    <row r="23" spans="1:6" ht="15" customHeight="1" x14ac:dyDescent="0.2">
      <c r="A23"/>
      <c r="B23"/>
    </row>
    <row r="24" spans="1:6" ht="15" customHeight="1" x14ac:dyDescent="0.2">
      <c r="A24"/>
      <c r="B24"/>
    </row>
    <row r="25" spans="1:6" ht="15" customHeight="1" x14ac:dyDescent="0.2">
      <c r="A25"/>
      <c r="B25"/>
    </row>
    <row r="26" spans="1:6" ht="15" customHeight="1" x14ac:dyDescent="0.2">
      <c r="A26"/>
      <c r="B26"/>
    </row>
    <row r="27" spans="1:6" ht="15" customHeight="1" x14ac:dyDescent="0.2">
      <c r="A27"/>
      <c r="B27"/>
    </row>
    <row r="28" spans="1:6" ht="15" customHeight="1" x14ac:dyDescent="0.2">
      <c r="A28"/>
      <c r="B28"/>
    </row>
    <row r="29" spans="1:6" ht="15" customHeight="1" x14ac:dyDescent="0.2">
      <c r="A29"/>
      <c r="B29"/>
    </row>
    <row r="30" spans="1:6" ht="15" customHeight="1" x14ac:dyDescent="0.2">
      <c r="A30"/>
      <c r="B30"/>
    </row>
    <row r="31" spans="1:6" ht="15" customHeight="1" x14ac:dyDescent="0.2">
      <c r="A31"/>
      <c r="B31"/>
    </row>
    <row r="32" spans="1:6"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15" customHeight="1" x14ac:dyDescent="0.2">
      <c r="B37"/>
    </row>
  </sheetData>
  <mergeCells count="4">
    <mergeCell ref="B17:D17"/>
    <mergeCell ref="B18:D18"/>
    <mergeCell ref="B19:D19"/>
    <mergeCell ref="B2:D2"/>
  </mergeCells>
  <hyperlinks>
    <hyperlink ref="B19" r:id="rId1" xr:uid="{00000000-0004-0000-0A00-000000000000}"/>
    <hyperlink ref="D1" location="Contents!A1" display="[contents Ç]" xr:uid="{00000000-0004-0000-0A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3"/>
  <sheetViews>
    <sheetView showGridLines="0" zoomScaleNormal="100" workbookViewId="0">
      <selection activeCell="L1" sqref="L1"/>
    </sheetView>
  </sheetViews>
  <sheetFormatPr defaultColWidth="15.83203125" defaultRowHeight="15" customHeight="1" x14ac:dyDescent="0.2"/>
  <cols>
    <col min="1" max="1" width="15.83203125" style="2"/>
    <col min="2" max="2" width="45.83203125" style="2" customWidth="1"/>
    <col min="3" max="16384" width="15.83203125" style="2"/>
  </cols>
  <sheetData>
    <row r="1" spans="1:12" ht="30" customHeight="1" x14ac:dyDescent="0.2">
      <c r="A1" s="11" t="s">
        <v>0</v>
      </c>
      <c r="B1" s="245" t="s">
        <v>1</v>
      </c>
      <c r="C1" s="151"/>
      <c r="D1" s="44"/>
      <c r="L1" s="44" t="s">
        <v>118</v>
      </c>
    </row>
    <row r="2" spans="1:12" ht="30" customHeight="1" thickBot="1" x14ac:dyDescent="0.25">
      <c r="B2" s="436" t="s">
        <v>162</v>
      </c>
      <c r="C2" s="436"/>
      <c r="D2" s="436"/>
      <c r="E2" s="436"/>
      <c r="F2" s="436"/>
      <c r="G2" s="436"/>
      <c r="H2" s="436"/>
      <c r="I2" s="436"/>
      <c r="J2" s="436"/>
      <c r="K2" s="436"/>
      <c r="L2" s="436"/>
    </row>
    <row r="3" spans="1:12" ht="30" customHeight="1" x14ac:dyDescent="0.2">
      <c r="B3" s="482" t="s">
        <v>138</v>
      </c>
      <c r="C3" s="485" t="s">
        <v>127</v>
      </c>
      <c r="D3" s="486"/>
      <c r="E3" s="486"/>
      <c r="F3" s="486"/>
      <c r="G3" s="487"/>
      <c r="H3" s="488" t="s">
        <v>116</v>
      </c>
      <c r="I3" s="445"/>
      <c r="J3" s="445"/>
      <c r="K3" s="445"/>
      <c r="L3" s="445"/>
    </row>
    <row r="4" spans="1:12" ht="30" customHeight="1" x14ac:dyDescent="0.2">
      <c r="B4" s="455"/>
      <c r="C4" s="250" t="s">
        <v>10</v>
      </c>
      <c r="D4" s="251" t="s">
        <v>11</v>
      </c>
      <c r="E4" s="251" t="s">
        <v>17</v>
      </c>
      <c r="F4" s="251" t="s">
        <v>83</v>
      </c>
      <c r="G4" s="268" t="s">
        <v>85</v>
      </c>
      <c r="H4" s="251" t="s">
        <v>10</v>
      </c>
      <c r="I4" s="251" t="s">
        <v>11</v>
      </c>
      <c r="J4" s="251" t="s">
        <v>17</v>
      </c>
      <c r="K4" s="251" t="s">
        <v>83</v>
      </c>
      <c r="L4" s="251" t="s">
        <v>85</v>
      </c>
    </row>
    <row r="5" spans="1:12" ht="30" customHeight="1" x14ac:dyDescent="0.2">
      <c r="A5"/>
      <c r="B5" s="209" t="s">
        <v>68</v>
      </c>
      <c r="C5" s="403">
        <f>SUM(C6:C15)</f>
        <v>74350</v>
      </c>
      <c r="D5" s="404">
        <f>SUM(D6:D15)</f>
        <v>126948</v>
      </c>
      <c r="E5" s="404">
        <f>SUM(E6:E15)</f>
        <v>76130</v>
      </c>
      <c r="F5" s="404">
        <f>SUM(F6:F15)</f>
        <v>361710</v>
      </c>
      <c r="G5" s="405">
        <f>SUM(G6:G15)</f>
        <v>53290</v>
      </c>
      <c r="H5" s="406">
        <v>100</v>
      </c>
      <c r="I5" s="406">
        <v>100</v>
      </c>
      <c r="J5" s="406">
        <v>100</v>
      </c>
      <c r="K5" s="406">
        <v>100</v>
      </c>
      <c r="L5" s="406">
        <v>100</v>
      </c>
    </row>
    <row r="6" spans="1:12" ht="15" customHeight="1" x14ac:dyDescent="0.2">
      <c r="A6"/>
      <c r="B6" s="263" t="s">
        <v>51</v>
      </c>
      <c r="C6" s="355">
        <v>0</v>
      </c>
      <c r="D6" s="356">
        <v>0</v>
      </c>
      <c r="E6" s="356">
        <v>65</v>
      </c>
      <c r="F6" s="356">
        <v>512</v>
      </c>
      <c r="G6" s="357">
        <v>0</v>
      </c>
      <c r="H6" s="364">
        <f>C6*100/$C$5</f>
        <v>0</v>
      </c>
      <c r="I6" s="364">
        <f>D6*100/$D$5</f>
        <v>0</v>
      </c>
      <c r="J6" s="364">
        <f>E6*100/$E$5</f>
        <v>8.5380270589780635E-2</v>
      </c>
      <c r="K6" s="364">
        <f>F6*100/$F$5</f>
        <v>0.14154986038539161</v>
      </c>
      <c r="L6" s="364">
        <f>G6*100/$G$5</f>
        <v>0</v>
      </c>
    </row>
    <row r="7" spans="1:12" ht="15" customHeight="1" x14ac:dyDescent="0.2">
      <c r="A7"/>
      <c r="B7" s="264" t="s">
        <v>52</v>
      </c>
      <c r="C7" s="352">
        <v>6705</v>
      </c>
      <c r="D7" s="353">
        <v>3113</v>
      </c>
      <c r="E7" s="353">
        <v>2020</v>
      </c>
      <c r="F7" s="353">
        <v>17356</v>
      </c>
      <c r="G7" s="354">
        <v>4750</v>
      </c>
      <c r="H7" s="201">
        <f t="shared" ref="H7:H15" si="0">C7*100/$C$5</f>
        <v>9.0181573638197712</v>
      </c>
      <c r="I7" s="201">
        <f t="shared" ref="I7:I15" si="1">D7*100/$D$5</f>
        <v>2.4521851466742288</v>
      </c>
      <c r="J7" s="201">
        <f t="shared" ref="J7:J15" si="2">E7*100/$E$5</f>
        <v>2.6533561014054907</v>
      </c>
      <c r="K7" s="201">
        <f t="shared" ref="K7:K15" si="3">F7*100/$F$5</f>
        <v>4.7983190954079236</v>
      </c>
      <c r="L7" s="201">
        <f t="shared" ref="L7:L15" si="4">G7*100/$G$5</f>
        <v>8.913492212422593</v>
      </c>
    </row>
    <row r="8" spans="1:12" ht="15" customHeight="1" x14ac:dyDescent="0.2">
      <c r="A8"/>
      <c r="B8" s="265" t="s">
        <v>53</v>
      </c>
      <c r="C8" s="358">
        <v>6470</v>
      </c>
      <c r="D8" s="359">
        <v>4326</v>
      </c>
      <c r="E8" s="359">
        <v>3525</v>
      </c>
      <c r="F8" s="359">
        <v>13420</v>
      </c>
      <c r="G8" s="360">
        <v>5515</v>
      </c>
      <c r="H8" s="199">
        <f t="shared" si="0"/>
        <v>8.702084734364492</v>
      </c>
      <c r="I8" s="199">
        <f t="shared" si="1"/>
        <v>3.4076944890821439</v>
      </c>
      <c r="J8" s="199">
        <f t="shared" si="2"/>
        <v>4.6302377512150272</v>
      </c>
      <c r="K8" s="199">
        <f t="shared" si="3"/>
        <v>3.7101545436952255</v>
      </c>
      <c r="L8" s="199">
        <f t="shared" si="4"/>
        <v>10.349033589791706</v>
      </c>
    </row>
    <row r="9" spans="1:12" ht="15" customHeight="1" x14ac:dyDescent="0.2">
      <c r="A9"/>
      <c r="B9" s="256" t="s">
        <v>54</v>
      </c>
      <c r="C9" s="352">
        <v>8720</v>
      </c>
      <c r="D9" s="353">
        <v>9902</v>
      </c>
      <c r="E9" s="353">
        <v>3370</v>
      </c>
      <c r="F9" s="353">
        <v>29692</v>
      </c>
      <c r="G9" s="354">
        <v>4123</v>
      </c>
      <c r="H9" s="201">
        <f t="shared" si="0"/>
        <v>11.728312037659718</v>
      </c>
      <c r="I9" s="201">
        <f t="shared" si="1"/>
        <v>7.8000441125500206</v>
      </c>
      <c r="J9" s="201">
        <f t="shared" si="2"/>
        <v>4.4266386444240116</v>
      </c>
      <c r="K9" s="201">
        <f t="shared" si="3"/>
        <v>8.2087860440684519</v>
      </c>
      <c r="L9" s="201">
        <f t="shared" si="4"/>
        <v>7.7369112403828106</v>
      </c>
    </row>
    <row r="10" spans="1:12" ht="15" customHeight="1" x14ac:dyDescent="0.2">
      <c r="A10"/>
      <c r="B10" s="257" t="s">
        <v>55</v>
      </c>
      <c r="C10" s="358">
        <v>7085</v>
      </c>
      <c r="D10" s="359">
        <v>7230</v>
      </c>
      <c r="E10" s="359">
        <v>2565</v>
      </c>
      <c r="F10" s="359">
        <v>22283</v>
      </c>
      <c r="G10" s="360">
        <v>3055</v>
      </c>
      <c r="H10" s="199">
        <f t="shared" si="0"/>
        <v>9.5292535305985204</v>
      </c>
      <c r="I10" s="199">
        <f t="shared" si="1"/>
        <v>5.6952452972870784</v>
      </c>
      <c r="J10" s="199">
        <f t="shared" si="2"/>
        <v>3.36923683173519</v>
      </c>
      <c r="K10" s="199">
        <f t="shared" si="3"/>
        <v>6.1604600370462528</v>
      </c>
      <c r="L10" s="199">
        <f t="shared" si="4"/>
        <v>5.7327828860949523</v>
      </c>
    </row>
    <row r="11" spans="1:12" ht="15" customHeight="1" x14ac:dyDescent="0.2">
      <c r="A11"/>
      <c r="B11" s="259" t="s">
        <v>56</v>
      </c>
      <c r="C11" s="352">
        <v>10315</v>
      </c>
      <c r="D11" s="353">
        <v>31094</v>
      </c>
      <c r="E11" s="353">
        <v>8945</v>
      </c>
      <c r="F11" s="353">
        <v>36066</v>
      </c>
      <c r="G11" s="354">
        <v>7096</v>
      </c>
      <c r="H11" s="201">
        <f t="shared" si="0"/>
        <v>13.873570948217889</v>
      </c>
      <c r="I11" s="201">
        <f t="shared" si="1"/>
        <v>24.49349339887198</v>
      </c>
      <c r="J11" s="201">
        <f t="shared" si="2"/>
        <v>11.749638775778275</v>
      </c>
      <c r="K11" s="201">
        <f t="shared" si="3"/>
        <v>9.9709712200381517</v>
      </c>
      <c r="L11" s="201">
        <f t="shared" si="4"/>
        <v>13.315819103021205</v>
      </c>
    </row>
    <row r="12" spans="1:12" ht="15" customHeight="1" x14ac:dyDescent="0.2">
      <c r="A12"/>
      <c r="B12" s="261" t="s">
        <v>57</v>
      </c>
      <c r="C12" s="358">
        <v>590</v>
      </c>
      <c r="D12" s="359">
        <v>2495</v>
      </c>
      <c r="E12" s="359">
        <v>1355</v>
      </c>
      <c r="F12" s="359">
        <v>9836</v>
      </c>
      <c r="G12" s="360">
        <v>609</v>
      </c>
      <c r="H12" s="199">
        <f t="shared" si="0"/>
        <v>0.79354404841963688</v>
      </c>
      <c r="I12" s="199">
        <f t="shared" si="1"/>
        <v>1.9653716482339225</v>
      </c>
      <c r="J12" s="199">
        <f t="shared" si="2"/>
        <v>1.7798502561408118</v>
      </c>
      <c r="K12" s="199">
        <f t="shared" si="3"/>
        <v>2.7193055209974841</v>
      </c>
      <c r="L12" s="199">
        <f t="shared" si="4"/>
        <v>1.1428035278663915</v>
      </c>
    </row>
    <row r="13" spans="1:12" ht="15" customHeight="1" x14ac:dyDescent="0.2">
      <c r="A13"/>
      <c r="B13" s="262" t="s">
        <v>58</v>
      </c>
      <c r="C13" s="352">
        <v>14630</v>
      </c>
      <c r="D13" s="353">
        <v>35142</v>
      </c>
      <c r="E13" s="353">
        <v>8600</v>
      </c>
      <c r="F13" s="353">
        <v>103238</v>
      </c>
      <c r="G13" s="354">
        <v>6298</v>
      </c>
      <c r="H13" s="201">
        <f t="shared" si="0"/>
        <v>19.677202420981843</v>
      </c>
      <c r="I13" s="201">
        <f t="shared" si="1"/>
        <v>27.682200586066735</v>
      </c>
      <c r="J13" s="201">
        <f t="shared" si="2"/>
        <v>11.296466570340208</v>
      </c>
      <c r="K13" s="201">
        <f t="shared" si="3"/>
        <v>28.541649387630976</v>
      </c>
      <c r="L13" s="201">
        <f t="shared" si="4"/>
        <v>11.818352411334208</v>
      </c>
    </row>
    <row r="14" spans="1:12" ht="15" customHeight="1" x14ac:dyDescent="0.2">
      <c r="A14"/>
      <c r="B14" s="261" t="s">
        <v>59</v>
      </c>
      <c r="C14" s="358">
        <v>5900</v>
      </c>
      <c r="D14" s="359">
        <v>12322</v>
      </c>
      <c r="E14" s="359">
        <v>38200</v>
      </c>
      <c r="F14" s="359">
        <v>40549</v>
      </c>
      <c r="G14" s="360">
        <v>6111</v>
      </c>
      <c r="H14" s="199">
        <f t="shared" si="0"/>
        <v>7.9354404841963682</v>
      </c>
      <c r="I14" s="199">
        <f t="shared" si="1"/>
        <v>9.7063364527207998</v>
      </c>
      <c r="J14" s="199">
        <f t="shared" si="2"/>
        <v>50.177328254301855</v>
      </c>
      <c r="K14" s="199">
        <f t="shared" si="3"/>
        <v>11.210361892123524</v>
      </c>
      <c r="L14" s="199">
        <f t="shared" si="4"/>
        <v>11.467442296866205</v>
      </c>
    </row>
    <row r="15" spans="1:12" ht="15" customHeight="1" thickBot="1" x14ac:dyDescent="0.25">
      <c r="A15"/>
      <c r="B15" s="255" t="s">
        <v>60</v>
      </c>
      <c r="C15" s="361">
        <v>13935</v>
      </c>
      <c r="D15" s="362">
        <v>21324</v>
      </c>
      <c r="E15" s="362">
        <v>7485</v>
      </c>
      <c r="F15" s="362">
        <v>88758</v>
      </c>
      <c r="G15" s="363">
        <v>15733</v>
      </c>
      <c r="H15" s="204">
        <f t="shared" si="0"/>
        <v>18.742434431741763</v>
      </c>
      <c r="I15" s="204">
        <f t="shared" si="1"/>
        <v>16.797428868513091</v>
      </c>
      <c r="J15" s="204">
        <f t="shared" si="2"/>
        <v>9.8318665440693547</v>
      </c>
      <c r="K15" s="204">
        <f t="shared" si="3"/>
        <v>24.53844239860662</v>
      </c>
      <c r="L15" s="204">
        <f t="shared" si="4"/>
        <v>29.52336273221993</v>
      </c>
    </row>
    <row r="16" spans="1:12" ht="15" customHeight="1" x14ac:dyDescent="0.2">
      <c r="A16"/>
      <c r="B16" s="141"/>
      <c r="C16" s="208"/>
      <c r="D16" s="208"/>
      <c r="E16" s="208"/>
      <c r="F16" s="208"/>
      <c r="G16" s="208"/>
      <c r="H16" s="113"/>
      <c r="I16" s="113"/>
      <c r="J16" s="113"/>
      <c r="K16" s="113"/>
      <c r="L16" s="113"/>
    </row>
    <row r="17" spans="1:12" ht="15" customHeight="1" x14ac:dyDescent="0.2">
      <c r="A17" s="168" t="s">
        <v>113</v>
      </c>
      <c r="B17" s="351" t="s">
        <v>139</v>
      </c>
      <c r="C17" s="208"/>
      <c r="D17" s="208"/>
      <c r="E17" s="208"/>
      <c r="F17" s="208"/>
      <c r="G17" s="208"/>
      <c r="H17" s="113"/>
      <c r="I17" s="113"/>
      <c r="J17" s="113"/>
      <c r="K17" s="113"/>
      <c r="L17" s="113"/>
    </row>
    <row r="18" spans="1:12" ht="15" customHeight="1" x14ac:dyDescent="0.2">
      <c r="A18" s="337" t="s">
        <v>78</v>
      </c>
      <c r="B18" s="473" t="s">
        <v>146</v>
      </c>
      <c r="C18" s="473"/>
      <c r="D18" s="473"/>
      <c r="E18" s="473"/>
      <c r="F18" s="473"/>
      <c r="G18" s="473"/>
      <c r="H18" s="473"/>
      <c r="I18" s="473"/>
      <c r="J18" s="473"/>
      <c r="K18" s="473"/>
      <c r="L18" s="473"/>
    </row>
    <row r="19" spans="1:12" ht="15" customHeight="1" x14ac:dyDescent="0.2">
      <c r="A19" s="338" t="s">
        <v>134</v>
      </c>
      <c r="B19" s="483" t="s">
        <v>119</v>
      </c>
      <c r="C19" s="484"/>
      <c r="D19" s="484"/>
      <c r="E19" s="136"/>
      <c r="F19" s="136"/>
    </row>
    <row r="20" spans="1:12" ht="15" customHeight="1" x14ac:dyDescent="0.2">
      <c r="A20" s="338" t="s">
        <v>66</v>
      </c>
      <c r="B20" s="473" t="s">
        <v>80</v>
      </c>
      <c r="C20" s="473"/>
      <c r="D20" s="473"/>
      <c r="E20" s="136"/>
      <c r="F20" s="136"/>
    </row>
    <row r="21" spans="1:12" ht="15" customHeight="1" x14ac:dyDescent="0.2">
      <c r="A21"/>
    </row>
    <row r="22" spans="1:12" ht="15" customHeight="1" x14ac:dyDescent="0.2">
      <c r="A22"/>
      <c r="I22" s="52"/>
    </row>
    <row r="23" spans="1:12" ht="15" customHeight="1" x14ac:dyDescent="0.2">
      <c r="A23"/>
      <c r="B23"/>
    </row>
    <row r="24" spans="1:12" ht="15" customHeight="1" x14ac:dyDescent="0.2">
      <c r="A24"/>
      <c r="B24"/>
    </row>
    <row r="25" spans="1:12" ht="15" customHeight="1" x14ac:dyDescent="0.2">
      <c r="A25"/>
      <c r="B25"/>
    </row>
    <row r="26" spans="1:12" ht="15" customHeight="1" x14ac:dyDescent="0.2">
      <c r="A26"/>
      <c r="B26"/>
    </row>
    <row r="27" spans="1:12" ht="15" customHeight="1" x14ac:dyDescent="0.2">
      <c r="A27"/>
      <c r="B27"/>
    </row>
    <row r="28" spans="1:12" ht="15" customHeight="1" x14ac:dyDescent="0.2">
      <c r="A28"/>
      <c r="B28"/>
    </row>
    <row r="29" spans="1:12" ht="15" customHeight="1" x14ac:dyDescent="0.2">
      <c r="A29"/>
      <c r="B29"/>
    </row>
    <row r="30" spans="1:12" ht="15" customHeight="1" x14ac:dyDescent="0.2">
      <c r="A30"/>
      <c r="B30"/>
    </row>
    <row r="31" spans="1:12" ht="15" customHeight="1" x14ac:dyDescent="0.2">
      <c r="A31"/>
      <c r="B31"/>
    </row>
    <row r="32" spans="1:12" ht="15" customHeight="1" x14ac:dyDescent="0.2">
      <c r="A32"/>
      <c r="B32"/>
    </row>
    <row r="33" spans="2:2" ht="15" customHeight="1" x14ac:dyDescent="0.2">
      <c r="B33"/>
    </row>
  </sheetData>
  <mergeCells count="7">
    <mergeCell ref="B2:L2"/>
    <mergeCell ref="B3:B4"/>
    <mergeCell ref="B19:D19"/>
    <mergeCell ref="B20:D20"/>
    <mergeCell ref="C3:G3"/>
    <mergeCell ref="B18:L18"/>
    <mergeCell ref="H3:L3"/>
  </mergeCells>
  <hyperlinks>
    <hyperlink ref="B20" r:id="rId1" xr:uid="{00000000-0004-0000-0B00-000000000000}"/>
    <hyperlink ref="L1" location="Contents!A1" display="[contents Ç]" xr:uid="{00000000-0004-0000-0B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6"/>
  <sheetViews>
    <sheetView showGridLines="0" workbookViewId="0">
      <selection activeCell="H1" sqref="H1"/>
    </sheetView>
  </sheetViews>
  <sheetFormatPr defaultColWidth="15.83203125" defaultRowHeight="15" customHeight="1" x14ac:dyDescent="0.2"/>
  <cols>
    <col min="1" max="1" width="15.83203125" style="2"/>
    <col min="2" max="2" width="30.83203125" style="2" customWidth="1"/>
    <col min="3" max="16384" width="15.83203125" style="2"/>
  </cols>
  <sheetData>
    <row r="1" spans="1:12" ht="30" customHeight="1" x14ac:dyDescent="0.2">
      <c r="A1" s="11" t="s">
        <v>0</v>
      </c>
      <c r="B1" s="245" t="s">
        <v>1</v>
      </c>
      <c r="C1" s="246"/>
      <c r="E1" s="44"/>
      <c r="H1" s="44" t="s">
        <v>118</v>
      </c>
    </row>
    <row r="2" spans="1:12" ht="30" customHeight="1" thickBot="1" x14ac:dyDescent="0.25">
      <c r="B2" s="463" t="s">
        <v>163</v>
      </c>
      <c r="C2" s="463"/>
      <c r="D2" s="463"/>
      <c r="E2" s="463"/>
      <c r="F2" s="463"/>
      <c r="G2" s="463"/>
      <c r="H2" s="463"/>
    </row>
    <row r="3" spans="1:12" ht="30" customHeight="1" x14ac:dyDescent="0.2">
      <c r="B3" s="454" t="s">
        <v>61</v>
      </c>
      <c r="C3" s="465" t="s">
        <v>127</v>
      </c>
      <c r="D3" s="466"/>
      <c r="E3" s="490"/>
      <c r="F3" s="458" t="s">
        <v>116</v>
      </c>
      <c r="G3" s="459"/>
      <c r="H3" s="459"/>
    </row>
    <row r="4" spans="1:12" ht="30" customHeight="1" x14ac:dyDescent="0.2">
      <c r="B4" s="455"/>
      <c r="C4" s="123" t="s">
        <v>130</v>
      </c>
      <c r="D4" s="128" t="s">
        <v>122</v>
      </c>
      <c r="E4" s="139" t="s">
        <v>132</v>
      </c>
      <c r="F4" s="123" t="s">
        <v>130</v>
      </c>
      <c r="G4" s="128" t="s">
        <v>122</v>
      </c>
      <c r="H4" s="126" t="s">
        <v>132</v>
      </c>
    </row>
    <row r="5" spans="1:12" ht="30" customHeight="1" x14ac:dyDescent="0.2">
      <c r="A5"/>
      <c r="B5" s="183" t="s">
        <v>2</v>
      </c>
      <c r="C5" s="400">
        <f>SUM(C6:C8)</f>
        <v>464819</v>
      </c>
      <c r="D5" s="401">
        <f>SUM(D6:D8)</f>
        <v>266116</v>
      </c>
      <c r="E5" s="402">
        <f>SUM(E6:E8)</f>
        <v>116971</v>
      </c>
      <c r="F5" s="394">
        <v>100</v>
      </c>
      <c r="G5" s="394">
        <v>100</v>
      </c>
      <c r="H5" s="394">
        <v>100</v>
      </c>
      <c r="I5" s="55"/>
      <c r="J5" s="55"/>
    </row>
    <row r="6" spans="1:12" ht="15" customHeight="1" x14ac:dyDescent="0.2">
      <c r="A6"/>
      <c r="B6" s="215" t="s">
        <v>62</v>
      </c>
      <c r="C6" s="164">
        <v>135984</v>
      </c>
      <c r="D6" s="164">
        <v>28887</v>
      </c>
      <c r="E6" s="198">
        <v>9946</v>
      </c>
      <c r="F6" s="210">
        <f>C6*100/$C$5</f>
        <v>29.255258498469296</v>
      </c>
      <c r="G6" s="210">
        <f>D6*100/$D$5</f>
        <v>10.855040658960753</v>
      </c>
      <c r="H6" s="210">
        <f>E6*100/$E$5</f>
        <v>8.5029622727000707</v>
      </c>
      <c r="I6" s="55"/>
      <c r="J6" s="55"/>
    </row>
    <row r="7" spans="1:12" ht="15" customHeight="1" x14ac:dyDescent="0.2">
      <c r="A7"/>
      <c r="B7" s="216" t="s">
        <v>63</v>
      </c>
      <c r="C7" s="165">
        <v>290617</v>
      </c>
      <c r="D7" s="165">
        <v>181107</v>
      </c>
      <c r="E7" s="200">
        <v>39939</v>
      </c>
      <c r="F7" s="211">
        <f t="shared" ref="F7:F8" si="0">C7*100/$C$5</f>
        <v>62.522616330227464</v>
      </c>
      <c r="G7" s="211">
        <f t="shared" ref="G7:G8" si="1">D7*100/$D$5</f>
        <v>68.055659937771495</v>
      </c>
      <c r="H7" s="211">
        <f t="shared" ref="H7:H8" si="2">E7*100/$E$5</f>
        <v>34.144360568004032</v>
      </c>
      <c r="I7" s="55"/>
      <c r="J7" s="55"/>
    </row>
    <row r="8" spans="1:12" ht="15" customHeight="1" thickBot="1" x14ac:dyDescent="0.25">
      <c r="A8" s="71"/>
      <c r="B8" s="217" t="s">
        <v>64</v>
      </c>
      <c r="C8" s="212">
        <v>38218</v>
      </c>
      <c r="D8" s="212">
        <v>56122</v>
      </c>
      <c r="E8" s="213">
        <v>67086</v>
      </c>
      <c r="F8" s="214">
        <f t="shared" si="0"/>
        <v>8.2221251713032384</v>
      </c>
      <c r="G8" s="214">
        <f t="shared" si="1"/>
        <v>21.089299403267749</v>
      </c>
      <c r="H8" s="214">
        <f t="shared" si="2"/>
        <v>57.352677159295894</v>
      </c>
    </row>
    <row r="9" spans="1:12" ht="15" customHeight="1" x14ac:dyDescent="0.2">
      <c r="A9" s="71"/>
      <c r="B9" s="305"/>
      <c r="C9" s="334"/>
      <c r="D9" s="334"/>
      <c r="E9" s="334"/>
      <c r="F9" s="365"/>
      <c r="G9" s="365"/>
      <c r="H9" s="365"/>
    </row>
    <row r="10" spans="1:12" ht="30" customHeight="1" x14ac:dyDescent="0.2">
      <c r="A10" s="134" t="s">
        <v>79</v>
      </c>
      <c r="B10" s="473" t="s">
        <v>146</v>
      </c>
      <c r="C10" s="473"/>
      <c r="D10" s="473"/>
      <c r="E10" s="473"/>
      <c r="F10" s="473"/>
      <c r="G10" s="473"/>
      <c r="H10" s="473"/>
      <c r="I10" s="52"/>
    </row>
    <row r="11" spans="1:12" ht="15" customHeight="1" x14ac:dyDescent="0.2">
      <c r="A11" s="135" t="s">
        <v>133</v>
      </c>
      <c r="B11" s="483" t="s">
        <v>119</v>
      </c>
      <c r="C11" s="484"/>
      <c r="D11" s="484"/>
      <c r="E11" s="484"/>
      <c r="F11" s="484"/>
      <c r="G11" s="136"/>
      <c r="H11" s="136"/>
    </row>
    <row r="12" spans="1:12" ht="15" customHeight="1" x14ac:dyDescent="0.2">
      <c r="A12" s="135" t="s">
        <v>66</v>
      </c>
      <c r="B12" s="473" t="s">
        <v>80</v>
      </c>
      <c r="C12" s="474"/>
      <c r="D12" s="474"/>
      <c r="E12" s="253"/>
      <c r="F12" s="253"/>
      <c r="G12" s="136"/>
      <c r="H12" s="136"/>
    </row>
    <row r="13" spans="1:12" ht="15" customHeight="1" x14ac:dyDescent="0.2">
      <c r="B13"/>
    </row>
    <row r="14" spans="1:12" ht="15" customHeight="1" x14ac:dyDescent="0.2">
      <c r="H14" s="489"/>
      <c r="I14" s="489"/>
      <c r="J14" s="489"/>
      <c r="K14" s="489"/>
      <c r="L14" s="489"/>
    </row>
    <row r="15" spans="1:12" ht="15" customHeight="1" x14ac:dyDescent="0.2">
      <c r="A15"/>
    </row>
    <row r="16" spans="1:12" ht="15" customHeight="1" x14ac:dyDescent="0.2">
      <c r="A16"/>
      <c r="B16"/>
    </row>
    <row r="17" spans="1:2" ht="15" customHeight="1" x14ac:dyDescent="0.2">
      <c r="A17"/>
      <c r="B17"/>
    </row>
    <row r="18" spans="1:2" ht="15" customHeight="1" x14ac:dyDescent="0.2">
      <c r="A18"/>
      <c r="B18"/>
    </row>
    <row r="19" spans="1:2" ht="15" customHeight="1" x14ac:dyDescent="0.2">
      <c r="A19"/>
      <c r="B19"/>
    </row>
    <row r="20" spans="1:2" ht="15" customHeight="1" x14ac:dyDescent="0.2">
      <c r="A20"/>
      <c r="B20"/>
    </row>
    <row r="21" spans="1:2" ht="15" customHeight="1" x14ac:dyDescent="0.2">
      <c r="A21"/>
      <c r="B21"/>
    </row>
    <row r="22" spans="1:2" ht="15" customHeight="1" x14ac:dyDescent="0.2">
      <c r="A22"/>
      <c r="B22"/>
    </row>
    <row r="23" spans="1:2" ht="15" customHeight="1" x14ac:dyDescent="0.2">
      <c r="A23"/>
      <c r="B23"/>
    </row>
    <row r="24" spans="1:2" ht="15" customHeight="1" x14ac:dyDescent="0.2">
      <c r="A24"/>
      <c r="B24"/>
    </row>
    <row r="25" spans="1:2" ht="15" customHeight="1" x14ac:dyDescent="0.2">
      <c r="A25"/>
      <c r="B25"/>
    </row>
    <row r="26" spans="1:2" ht="15" customHeight="1" x14ac:dyDescent="0.2">
      <c r="A26"/>
      <c r="B26"/>
    </row>
    <row r="27" spans="1:2" ht="15" customHeight="1" x14ac:dyDescent="0.2">
      <c r="A27"/>
      <c r="B27"/>
    </row>
    <row r="28" spans="1:2" ht="15" customHeight="1" x14ac:dyDescent="0.2">
      <c r="A28"/>
      <c r="B28"/>
    </row>
    <row r="29" spans="1:2" ht="15" customHeight="1" x14ac:dyDescent="0.2">
      <c r="A29"/>
      <c r="B29"/>
    </row>
    <row r="30" spans="1:2" ht="15" customHeight="1" x14ac:dyDescent="0.2">
      <c r="A30"/>
      <c r="B30"/>
    </row>
    <row r="31" spans="1:2" ht="15" customHeight="1" x14ac:dyDescent="0.2">
      <c r="A31"/>
      <c r="B31"/>
    </row>
    <row r="32" spans="1:2"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B36"/>
    </row>
  </sheetData>
  <mergeCells count="8">
    <mergeCell ref="H14:L14"/>
    <mergeCell ref="B2:H2"/>
    <mergeCell ref="B10:H10"/>
    <mergeCell ref="B11:F11"/>
    <mergeCell ref="C3:E3"/>
    <mergeCell ref="F3:H3"/>
    <mergeCell ref="B3:B4"/>
    <mergeCell ref="B12:D12"/>
  </mergeCells>
  <hyperlinks>
    <hyperlink ref="B12" r:id="rId1" xr:uid="{00000000-0004-0000-0C00-000000000000}"/>
    <hyperlink ref="H1" location="Contents!A1" display="[contents Ç]" xr:uid="{00000000-0004-0000-0C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8"/>
  <sheetViews>
    <sheetView showGridLines="0" workbookViewId="0">
      <selection activeCell="H1" sqref="H1"/>
    </sheetView>
  </sheetViews>
  <sheetFormatPr defaultColWidth="15.83203125" defaultRowHeight="15" customHeight="1" x14ac:dyDescent="0.2"/>
  <cols>
    <col min="1" max="1" width="15.83203125" style="2"/>
    <col min="2" max="2" width="45.83203125" style="2" customWidth="1"/>
    <col min="3" max="16384" width="15.83203125" style="2"/>
  </cols>
  <sheetData>
    <row r="1" spans="1:8" ht="30" customHeight="1" x14ac:dyDescent="0.2">
      <c r="A1" s="11" t="s">
        <v>0</v>
      </c>
      <c r="B1" s="245" t="s">
        <v>1</v>
      </c>
      <c r="C1" s="151"/>
      <c r="H1" s="44" t="s">
        <v>118</v>
      </c>
    </row>
    <row r="2" spans="1:8" ht="30" customHeight="1" thickBot="1" x14ac:dyDescent="0.25">
      <c r="B2" s="463" t="s">
        <v>164</v>
      </c>
      <c r="C2" s="463"/>
      <c r="D2" s="463"/>
      <c r="E2" s="463"/>
      <c r="F2" s="463"/>
      <c r="G2" s="463"/>
      <c r="H2" s="463"/>
    </row>
    <row r="3" spans="1:8" ht="30" customHeight="1" x14ac:dyDescent="0.2">
      <c r="B3" s="495" t="s">
        <v>138</v>
      </c>
      <c r="C3" s="497" t="s">
        <v>127</v>
      </c>
      <c r="D3" s="498"/>
      <c r="E3" s="499"/>
      <c r="F3" s="493" t="s">
        <v>128</v>
      </c>
      <c r="G3" s="494"/>
      <c r="H3" s="494"/>
    </row>
    <row r="4" spans="1:8" ht="30" customHeight="1" x14ac:dyDescent="0.2">
      <c r="B4" s="496"/>
      <c r="C4" s="250" t="s">
        <v>130</v>
      </c>
      <c r="D4" s="251" t="s">
        <v>125</v>
      </c>
      <c r="E4" s="139" t="s">
        <v>131</v>
      </c>
      <c r="F4" s="123" t="s">
        <v>130</v>
      </c>
      <c r="G4" s="128" t="s">
        <v>122</v>
      </c>
      <c r="H4" s="126" t="s">
        <v>131</v>
      </c>
    </row>
    <row r="5" spans="1:8" ht="30" customHeight="1" x14ac:dyDescent="0.2">
      <c r="B5" s="368" t="s">
        <v>2</v>
      </c>
      <c r="C5" s="395">
        <f>SUM(C6:C15)</f>
        <v>424452</v>
      </c>
      <c r="D5" s="396">
        <f>SUM(D6:D15)</f>
        <v>214425</v>
      </c>
      <c r="E5" s="397">
        <f>SUM(E6:E15)</f>
        <v>94807</v>
      </c>
      <c r="F5" s="398">
        <v>57.852154333473266</v>
      </c>
      <c r="G5" s="399">
        <v>29.22579748229483</v>
      </c>
      <c r="H5" s="399">
        <v>12.922048184231903</v>
      </c>
    </row>
    <row r="6" spans="1:8" ht="15" customHeight="1" x14ac:dyDescent="0.2">
      <c r="A6"/>
      <c r="B6" s="274" t="s">
        <v>51</v>
      </c>
      <c r="C6" s="358">
        <v>364</v>
      </c>
      <c r="D6" s="359">
        <v>298</v>
      </c>
      <c r="E6" s="198">
        <v>208</v>
      </c>
      <c r="F6" s="331">
        <v>41.839080459770116</v>
      </c>
      <c r="G6" s="331">
        <v>34.252873563218394</v>
      </c>
      <c r="H6" s="331">
        <v>23.908045977011493</v>
      </c>
    </row>
    <row r="7" spans="1:8" ht="15" customHeight="1" x14ac:dyDescent="0.2">
      <c r="A7"/>
      <c r="B7" s="256" t="s">
        <v>52</v>
      </c>
      <c r="C7" s="352">
        <v>12192</v>
      </c>
      <c r="D7" s="353">
        <v>13519</v>
      </c>
      <c r="E7" s="200">
        <v>11754</v>
      </c>
      <c r="F7" s="370">
        <v>32.542372881355931</v>
      </c>
      <c r="G7" s="370">
        <v>36.084345389029764</v>
      </c>
      <c r="H7" s="370">
        <v>31.373281729614305</v>
      </c>
    </row>
    <row r="8" spans="1:8" ht="15" customHeight="1" x14ac:dyDescent="0.2">
      <c r="A8"/>
      <c r="B8" s="274" t="s">
        <v>53</v>
      </c>
      <c r="C8" s="358">
        <v>6193</v>
      </c>
      <c r="D8" s="359">
        <v>7340</v>
      </c>
      <c r="E8" s="198">
        <v>24089</v>
      </c>
      <c r="F8" s="331">
        <v>16.461113178459414</v>
      </c>
      <c r="G8" s="331">
        <v>19.50986125139546</v>
      </c>
      <c r="H8" s="331">
        <v>64.029025570145123</v>
      </c>
    </row>
    <row r="9" spans="1:8" ht="15" customHeight="1" x14ac:dyDescent="0.2">
      <c r="A9"/>
      <c r="B9" s="256" t="s">
        <v>54</v>
      </c>
      <c r="C9" s="352">
        <v>17325</v>
      </c>
      <c r="D9" s="353">
        <v>26281</v>
      </c>
      <c r="E9" s="200">
        <v>16893</v>
      </c>
      <c r="F9" s="370">
        <v>28.636836972511944</v>
      </c>
      <c r="G9" s="370">
        <v>43.440387444420566</v>
      </c>
      <c r="H9" s="370">
        <v>27.922775583067487</v>
      </c>
    </row>
    <row r="10" spans="1:8" ht="15" customHeight="1" x14ac:dyDescent="0.2">
      <c r="A10"/>
      <c r="B10" s="276" t="s">
        <v>55</v>
      </c>
      <c r="C10" s="358">
        <v>17334</v>
      </c>
      <c r="D10" s="359">
        <v>21305</v>
      </c>
      <c r="E10" s="202">
        <v>8500</v>
      </c>
      <c r="F10" s="331">
        <v>36.772099535416537</v>
      </c>
      <c r="G10" s="331">
        <v>45.196122106960267</v>
      </c>
      <c r="H10" s="331">
        <v>18.0317783576232</v>
      </c>
    </row>
    <row r="11" spans="1:8" ht="15" customHeight="1" x14ac:dyDescent="0.2">
      <c r="A11"/>
      <c r="B11" s="277" t="s">
        <v>56</v>
      </c>
      <c r="C11" s="352">
        <v>56341</v>
      </c>
      <c r="D11" s="353">
        <v>36685</v>
      </c>
      <c r="E11" s="200">
        <v>9637</v>
      </c>
      <c r="F11" s="370">
        <v>54.879557386789791</v>
      </c>
      <c r="G11" s="370">
        <v>35.733419050680382</v>
      </c>
      <c r="H11" s="370">
        <v>9.3870235625298299</v>
      </c>
    </row>
    <row r="12" spans="1:8" ht="15" customHeight="1" x14ac:dyDescent="0.2">
      <c r="A12"/>
      <c r="B12" s="275" t="s">
        <v>57</v>
      </c>
      <c r="C12" s="358">
        <v>12155</v>
      </c>
      <c r="D12" s="359">
        <v>2666</v>
      </c>
      <c r="E12" s="198">
        <v>674</v>
      </c>
      <c r="F12" s="331">
        <v>78.444659567602457</v>
      </c>
      <c r="G12" s="331">
        <v>17.205550177476606</v>
      </c>
      <c r="H12" s="331">
        <v>4.3497902549209426</v>
      </c>
    </row>
    <row r="13" spans="1:8" ht="15" customHeight="1" x14ac:dyDescent="0.2">
      <c r="A13"/>
      <c r="B13" s="273" t="s">
        <v>58</v>
      </c>
      <c r="C13" s="352">
        <v>119891</v>
      </c>
      <c r="D13" s="353">
        <v>54591</v>
      </c>
      <c r="E13" s="200">
        <v>8789</v>
      </c>
      <c r="F13" s="370">
        <v>65.417332802243678</v>
      </c>
      <c r="G13" s="370">
        <v>29.787036683381441</v>
      </c>
      <c r="H13" s="370">
        <v>4.7956305143748876</v>
      </c>
    </row>
    <row r="14" spans="1:8" ht="15" customHeight="1" x14ac:dyDescent="0.2">
      <c r="A14"/>
      <c r="B14" s="275" t="s">
        <v>59</v>
      </c>
      <c r="C14" s="358">
        <v>46673</v>
      </c>
      <c r="D14" s="359">
        <v>22853</v>
      </c>
      <c r="E14" s="198">
        <v>4317</v>
      </c>
      <c r="F14" s="331">
        <v>63.2057202443021</v>
      </c>
      <c r="G14" s="331">
        <v>30.948092574787047</v>
      </c>
      <c r="H14" s="331">
        <v>5.8461871809108512</v>
      </c>
    </row>
    <row r="15" spans="1:8" ht="15" customHeight="1" thickBot="1" x14ac:dyDescent="0.25">
      <c r="A15"/>
      <c r="B15" s="369" t="s">
        <v>60</v>
      </c>
      <c r="C15" s="361">
        <v>135984</v>
      </c>
      <c r="D15" s="362">
        <v>28887</v>
      </c>
      <c r="E15" s="203">
        <v>9946</v>
      </c>
      <c r="F15" s="162">
        <v>77.786485296052447</v>
      </c>
      <c r="G15" s="162">
        <v>16.524136668630625</v>
      </c>
      <c r="H15" s="162">
        <v>5.6893780353169312</v>
      </c>
    </row>
    <row r="16" spans="1:8" ht="15" customHeight="1" x14ac:dyDescent="0.2">
      <c r="A16"/>
      <c r="B16" s="269"/>
      <c r="C16" s="5"/>
      <c r="D16" s="5"/>
      <c r="E16" s="7"/>
      <c r="F16" s="116"/>
      <c r="G16" s="116"/>
      <c r="H16" s="116"/>
    </row>
    <row r="17" spans="1:8" ht="15" customHeight="1" x14ac:dyDescent="0.2">
      <c r="A17" s="168" t="s">
        <v>113</v>
      </c>
      <c r="B17" s="366" t="s">
        <v>139</v>
      </c>
      <c r="C17" s="5"/>
      <c r="D17" s="5"/>
      <c r="E17" s="7"/>
      <c r="F17" s="116"/>
      <c r="G17" s="116"/>
      <c r="H17" s="116"/>
    </row>
    <row r="18" spans="1:8" ht="15" customHeight="1" x14ac:dyDescent="0.2">
      <c r="A18" s="337" t="s">
        <v>79</v>
      </c>
      <c r="B18" s="473" t="s">
        <v>146</v>
      </c>
      <c r="C18" s="473"/>
      <c r="D18" s="473"/>
      <c r="E18" s="473"/>
      <c r="F18" s="473"/>
      <c r="G18" s="473"/>
      <c r="H18" s="473"/>
    </row>
    <row r="19" spans="1:8" ht="15" customHeight="1" x14ac:dyDescent="0.2">
      <c r="A19" s="367" t="s">
        <v>134</v>
      </c>
      <c r="B19" s="491" t="s">
        <v>119</v>
      </c>
      <c r="C19" s="492"/>
      <c r="D19" s="492"/>
      <c r="E19" s="136"/>
      <c r="F19" s="136"/>
    </row>
    <row r="20" spans="1:8" ht="15" customHeight="1" x14ac:dyDescent="0.2">
      <c r="A20" s="367" t="s">
        <v>66</v>
      </c>
      <c r="B20" s="489" t="s">
        <v>80</v>
      </c>
      <c r="C20" s="489"/>
      <c r="D20" s="489"/>
      <c r="E20" s="143"/>
      <c r="F20" s="136"/>
    </row>
    <row r="21" spans="1:8" ht="15" customHeight="1" x14ac:dyDescent="0.2">
      <c r="A21"/>
      <c r="B21"/>
    </row>
    <row r="22" spans="1:8" ht="15" customHeight="1" x14ac:dyDescent="0.2">
      <c r="A22"/>
      <c r="B22"/>
    </row>
    <row r="23" spans="1:8" ht="15" customHeight="1" x14ac:dyDescent="0.2">
      <c r="A23"/>
      <c r="B23"/>
    </row>
    <row r="24" spans="1:8" ht="15" customHeight="1" x14ac:dyDescent="0.2">
      <c r="A24"/>
      <c r="B24"/>
    </row>
    <row r="25" spans="1:8" ht="15" customHeight="1" x14ac:dyDescent="0.2">
      <c r="A25"/>
      <c r="B25"/>
    </row>
    <row r="26" spans="1:8" ht="15" customHeight="1" x14ac:dyDescent="0.2">
      <c r="A26"/>
      <c r="B26"/>
    </row>
    <row r="27" spans="1:8" ht="15" customHeight="1" x14ac:dyDescent="0.2">
      <c r="A27"/>
      <c r="B27"/>
    </row>
    <row r="28" spans="1:8" ht="15" customHeight="1" x14ac:dyDescent="0.2">
      <c r="A28"/>
      <c r="B28"/>
    </row>
    <row r="29" spans="1:8" ht="15" customHeight="1" x14ac:dyDescent="0.2">
      <c r="A29"/>
      <c r="B29"/>
    </row>
    <row r="30" spans="1:8" ht="15" customHeight="1" x14ac:dyDescent="0.2">
      <c r="A30"/>
      <c r="B30"/>
    </row>
    <row r="31" spans="1:8" ht="15" customHeight="1" x14ac:dyDescent="0.2">
      <c r="A31"/>
      <c r="B31"/>
    </row>
    <row r="32" spans="1:8"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15" customHeight="1" x14ac:dyDescent="0.2">
      <c r="A37"/>
      <c r="B37"/>
    </row>
    <row r="38" spans="1:2" ht="15" customHeight="1" x14ac:dyDescent="0.2">
      <c r="B38"/>
    </row>
  </sheetData>
  <mergeCells count="7">
    <mergeCell ref="B19:D19"/>
    <mergeCell ref="B20:D20"/>
    <mergeCell ref="B18:H18"/>
    <mergeCell ref="F3:H3"/>
    <mergeCell ref="B2:H2"/>
    <mergeCell ref="B3:B4"/>
    <mergeCell ref="C3:E3"/>
  </mergeCells>
  <hyperlinks>
    <hyperlink ref="B20" r:id="rId1" xr:uid="{00000000-0004-0000-0D00-000000000000}"/>
    <hyperlink ref="H1" location="Contents!A1" display="[contents Ç]" xr:uid="{00000000-0004-0000-0D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8"/>
  <sheetViews>
    <sheetView showGridLines="0" workbookViewId="0">
      <selection activeCell="D1" sqref="D1"/>
    </sheetView>
  </sheetViews>
  <sheetFormatPr defaultColWidth="16.6640625" defaultRowHeight="15" customHeight="1" x14ac:dyDescent="0.2"/>
  <cols>
    <col min="1" max="1" width="15.83203125" style="2" customWidth="1"/>
    <col min="2" max="2" width="60.83203125" style="2" customWidth="1"/>
    <col min="3" max="4" width="15.83203125" style="2" customWidth="1"/>
    <col min="5" max="5" width="21.1640625" style="2" customWidth="1"/>
    <col min="6" max="16384" width="16.6640625" style="2"/>
  </cols>
  <sheetData>
    <row r="1" spans="1:17" ht="30" customHeight="1" x14ac:dyDescent="0.2">
      <c r="A1" s="11" t="s">
        <v>0</v>
      </c>
      <c r="B1" s="245" t="s">
        <v>1</v>
      </c>
      <c r="C1" s="151"/>
      <c r="D1" s="44" t="s">
        <v>118</v>
      </c>
      <c r="H1" s="44"/>
    </row>
    <row r="2" spans="1:17" ht="30" customHeight="1" thickBot="1" x14ac:dyDescent="0.25">
      <c r="B2" s="463" t="s">
        <v>165</v>
      </c>
      <c r="C2" s="463"/>
      <c r="D2" s="463"/>
      <c r="E2" s="70"/>
      <c r="F2" s="70"/>
      <c r="G2" s="70"/>
      <c r="H2" s="70"/>
    </row>
    <row r="3" spans="1:17" ht="30" customHeight="1" x14ac:dyDescent="0.2">
      <c r="B3" s="271" t="s">
        <v>138</v>
      </c>
      <c r="C3" s="252" t="s">
        <v>127</v>
      </c>
      <c r="D3" s="252" t="s">
        <v>128</v>
      </c>
      <c r="E3" s="117"/>
      <c r="F3" s="69"/>
      <c r="G3" s="69"/>
      <c r="H3" s="69"/>
      <c r="L3" s="64"/>
      <c r="M3" s="64"/>
      <c r="N3" s="64"/>
      <c r="O3" s="64"/>
      <c r="P3" s="64"/>
      <c r="Q3" s="64"/>
    </row>
    <row r="4" spans="1:17" ht="30" customHeight="1" x14ac:dyDescent="0.2">
      <c r="B4" s="500" t="s">
        <v>2</v>
      </c>
      <c r="C4" s="393">
        <f>SUM(C6:C28)</f>
        <v>112512</v>
      </c>
      <c r="D4" s="394">
        <v>100</v>
      </c>
      <c r="E4" s="5"/>
      <c r="F4" s="5"/>
      <c r="G4" s="118"/>
      <c r="H4" s="118"/>
      <c r="I4" s="64"/>
      <c r="J4" s="64"/>
      <c r="K4" s="64"/>
      <c r="L4" s="64"/>
    </row>
    <row r="5" spans="1:17" ht="2.1" customHeight="1" x14ac:dyDescent="0.2">
      <c r="B5" s="501"/>
      <c r="C5" s="353"/>
      <c r="D5" s="201"/>
      <c r="G5" s="64"/>
      <c r="H5" s="64"/>
      <c r="I5" s="64"/>
      <c r="J5" s="64"/>
      <c r="K5" s="64"/>
      <c r="L5" s="64"/>
    </row>
    <row r="6" spans="1:17" ht="15" customHeight="1" x14ac:dyDescent="0.2">
      <c r="A6"/>
      <c r="B6" s="274" t="s">
        <v>86</v>
      </c>
      <c r="C6" s="359">
        <v>10931</v>
      </c>
      <c r="D6" s="199">
        <f t="shared" ref="D6:D28" si="0">C6*100/$C$4</f>
        <v>9.7154081342434591</v>
      </c>
      <c r="G6" s="64"/>
      <c r="H6" s="64"/>
      <c r="I6" s="64"/>
      <c r="J6" s="64"/>
      <c r="K6" s="64"/>
      <c r="L6" s="64"/>
    </row>
    <row r="7" spans="1:17" ht="15" customHeight="1" x14ac:dyDescent="0.2">
      <c r="A7"/>
      <c r="B7" s="256" t="s">
        <v>97</v>
      </c>
      <c r="C7" s="353">
        <v>3063</v>
      </c>
      <c r="D7" s="201">
        <f t="shared" si="0"/>
        <v>2.7223762798634814</v>
      </c>
      <c r="G7" s="64"/>
      <c r="H7" s="64"/>
      <c r="I7" s="64"/>
      <c r="J7" s="64"/>
      <c r="K7" s="64"/>
      <c r="L7" s="64"/>
    </row>
    <row r="8" spans="1:17" ht="15" customHeight="1" x14ac:dyDescent="0.2">
      <c r="A8"/>
      <c r="B8" s="274" t="s">
        <v>95</v>
      </c>
      <c r="C8" s="359">
        <v>1682</v>
      </c>
      <c r="D8" s="199">
        <f t="shared" si="0"/>
        <v>1.4949516496018203</v>
      </c>
      <c r="G8" s="64"/>
      <c r="H8" s="64"/>
      <c r="I8" s="64"/>
      <c r="J8" s="64"/>
      <c r="K8" s="64"/>
      <c r="L8" s="64"/>
    </row>
    <row r="9" spans="1:17" ht="15" customHeight="1" x14ac:dyDescent="0.2">
      <c r="A9"/>
      <c r="B9" s="256" t="s">
        <v>87</v>
      </c>
      <c r="C9" s="353">
        <v>1464</v>
      </c>
      <c r="D9" s="201">
        <f t="shared" si="0"/>
        <v>1.3011945392491469</v>
      </c>
      <c r="G9" s="64"/>
      <c r="H9" s="64"/>
      <c r="I9" s="64"/>
      <c r="J9" s="64"/>
      <c r="K9" s="64"/>
      <c r="L9" s="64"/>
    </row>
    <row r="10" spans="1:17" ht="15" customHeight="1" x14ac:dyDescent="0.2">
      <c r="A10"/>
      <c r="B10" s="276" t="s">
        <v>98</v>
      </c>
      <c r="C10" s="359">
        <v>680</v>
      </c>
      <c r="D10" s="199">
        <f t="shared" si="0"/>
        <v>0.60437997724687142</v>
      </c>
      <c r="G10" s="64"/>
      <c r="H10" s="64"/>
      <c r="I10" s="64"/>
      <c r="J10" s="64"/>
      <c r="K10" s="64"/>
      <c r="L10" s="64"/>
    </row>
    <row r="11" spans="1:17" ht="15" customHeight="1" x14ac:dyDescent="0.2">
      <c r="A11"/>
      <c r="B11" s="277" t="s">
        <v>96</v>
      </c>
      <c r="C11" s="353">
        <v>827</v>
      </c>
      <c r="D11" s="201">
        <f t="shared" si="0"/>
        <v>0.73503270762229811</v>
      </c>
      <c r="G11" s="64"/>
      <c r="H11" s="64"/>
      <c r="I11" s="64"/>
      <c r="J11" s="64"/>
      <c r="K11" s="64"/>
      <c r="L11" s="64"/>
    </row>
    <row r="12" spans="1:17" ht="15" customHeight="1" x14ac:dyDescent="0.2">
      <c r="A12"/>
      <c r="B12" s="275" t="s">
        <v>88</v>
      </c>
      <c r="C12" s="359">
        <v>665</v>
      </c>
      <c r="D12" s="199">
        <f t="shared" si="0"/>
        <v>0.59104806598407278</v>
      </c>
      <c r="G12" s="64"/>
      <c r="H12" s="64"/>
      <c r="I12" s="64"/>
      <c r="J12" s="64"/>
      <c r="K12" s="64"/>
      <c r="L12" s="64"/>
    </row>
    <row r="13" spans="1:17" ht="15" customHeight="1" x14ac:dyDescent="0.2">
      <c r="A13"/>
      <c r="B13" s="273" t="s">
        <v>89</v>
      </c>
      <c r="C13" s="353">
        <v>2826</v>
      </c>
      <c r="D13" s="201">
        <f t="shared" si="0"/>
        <v>2.511732081911263</v>
      </c>
      <c r="G13" s="64"/>
      <c r="H13" s="64"/>
      <c r="I13" s="64"/>
      <c r="J13" s="64"/>
      <c r="K13" s="64"/>
      <c r="L13" s="64"/>
    </row>
    <row r="14" spans="1:17" ht="15" customHeight="1" x14ac:dyDescent="0.2">
      <c r="A14"/>
      <c r="B14" s="275" t="s">
        <v>90</v>
      </c>
      <c r="C14" s="359">
        <v>1024</v>
      </c>
      <c r="D14" s="199">
        <f t="shared" si="0"/>
        <v>0.91012514220705343</v>
      </c>
      <c r="G14" s="64"/>
      <c r="H14" s="64"/>
      <c r="I14" s="64"/>
      <c r="J14" s="64"/>
      <c r="K14" s="64"/>
      <c r="L14" s="64"/>
    </row>
    <row r="15" spans="1:17" ht="15" customHeight="1" x14ac:dyDescent="0.2">
      <c r="A15"/>
      <c r="B15" s="273" t="s">
        <v>91</v>
      </c>
      <c r="C15" s="353">
        <v>2614</v>
      </c>
      <c r="D15" s="201">
        <f t="shared" si="0"/>
        <v>2.3233077360637089</v>
      </c>
      <c r="G15" s="64"/>
      <c r="H15" s="64"/>
      <c r="I15" s="64"/>
      <c r="J15" s="64"/>
      <c r="K15" s="64"/>
      <c r="L15" s="64"/>
    </row>
    <row r="16" spans="1:17" ht="15" customHeight="1" x14ac:dyDescent="0.2">
      <c r="A16" s="71"/>
      <c r="B16" s="274" t="s">
        <v>99</v>
      </c>
      <c r="C16" s="359">
        <v>3488</v>
      </c>
      <c r="D16" s="199">
        <f t="shared" si="0"/>
        <v>3.1001137656427757</v>
      </c>
      <c r="G16" s="64"/>
      <c r="H16" s="64"/>
      <c r="I16" s="64"/>
      <c r="J16" s="64"/>
      <c r="K16" s="64"/>
      <c r="L16" s="64"/>
    </row>
    <row r="17" spans="1:12" ht="15" customHeight="1" x14ac:dyDescent="0.2">
      <c r="A17" s="72"/>
      <c r="B17" s="256" t="s">
        <v>100</v>
      </c>
      <c r="C17" s="353">
        <v>1270</v>
      </c>
      <c r="D17" s="201">
        <f t="shared" si="0"/>
        <v>1.128768486916951</v>
      </c>
      <c r="G17" s="64"/>
      <c r="H17" s="64"/>
      <c r="I17" s="64"/>
      <c r="J17" s="64"/>
      <c r="K17" s="64"/>
      <c r="L17" s="64"/>
    </row>
    <row r="18" spans="1:12" ht="15" customHeight="1" x14ac:dyDescent="0.2">
      <c r="A18" s="73"/>
      <c r="B18" s="274" t="s">
        <v>92</v>
      </c>
      <c r="C18" s="359">
        <v>4156</v>
      </c>
      <c r="D18" s="199">
        <f t="shared" si="0"/>
        <v>3.6938282138794083</v>
      </c>
    </row>
    <row r="19" spans="1:12" ht="15" customHeight="1" x14ac:dyDescent="0.2">
      <c r="A19"/>
      <c r="B19" s="256" t="s">
        <v>93</v>
      </c>
      <c r="C19" s="353">
        <v>10305</v>
      </c>
      <c r="D19" s="201">
        <f t="shared" si="0"/>
        <v>9.1590230375426618</v>
      </c>
    </row>
    <row r="20" spans="1:12" ht="15" customHeight="1" x14ac:dyDescent="0.2">
      <c r="A20"/>
      <c r="B20" s="276" t="s">
        <v>101</v>
      </c>
      <c r="C20" s="359">
        <v>3486</v>
      </c>
      <c r="D20" s="199">
        <f t="shared" si="0"/>
        <v>3.0983361774744029</v>
      </c>
    </row>
    <row r="21" spans="1:12" ht="15" customHeight="1" x14ac:dyDescent="0.2">
      <c r="A21"/>
      <c r="B21" s="277" t="s">
        <v>102</v>
      </c>
      <c r="C21" s="353">
        <v>9211</v>
      </c>
      <c r="D21" s="201">
        <f t="shared" si="0"/>
        <v>8.1866823094425492</v>
      </c>
    </row>
    <row r="22" spans="1:12" ht="15" customHeight="1" x14ac:dyDescent="0.2">
      <c r="A22"/>
      <c r="B22" s="275" t="s">
        <v>103</v>
      </c>
      <c r="C22" s="359">
        <v>13318</v>
      </c>
      <c r="D22" s="199">
        <f t="shared" si="0"/>
        <v>11.836959613196814</v>
      </c>
    </row>
    <row r="23" spans="1:12" ht="15" customHeight="1" x14ac:dyDescent="0.2">
      <c r="A23"/>
      <c r="B23" s="273" t="s">
        <v>104</v>
      </c>
      <c r="C23" s="353">
        <v>1169</v>
      </c>
      <c r="D23" s="201">
        <f t="shared" si="0"/>
        <v>1.0390002844141069</v>
      </c>
    </row>
    <row r="24" spans="1:12" ht="15" customHeight="1" x14ac:dyDescent="0.2">
      <c r="A24"/>
      <c r="B24" s="275" t="s">
        <v>105</v>
      </c>
      <c r="C24" s="359">
        <v>13743</v>
      </c>
      <c r="D24" s="199">
        <f t="shared" si="0"/>
        <v>12.214697098976108</v>
      </c>
    </row>
    <row r="25" spans="1:12" ht="15" customHeight="1" x14ac:dyDescent="0.2">
      <c r="A25"/>
      <c r="B25" s="273" t="s">
        <v>106</v>
      </c>
      <c r="C25" s="353">
        <v>4641</v>
      </c>
      <c r="D25" s="201">
        <f t="shared" si="0"/>
        <v>4.1248933447098972</v>
      </c>
    </row>
    <row r="26" spans="1:12" ht="15" customHeight="1" x14ac:dyDescent="0.2">
      <c r="A26"/>
      <c r="B26" s="274" t="s">
        <v>94</v>
      </c>
      <c r="C26" s="359">
        <v>15473</v>
      </c>
      <c r="D26" s="199">
        <f t="shared" si="0"/>
        <v>13.752310864618885</v>
      </c>
    </row>
    <row r="27" spans="1:12" ht="15" customHeight="1" x14ac:dyDescent="0.2">
      <c r="A27"/>
      <c r="B27" s="256" t="s">
        <v>107</v>
      </c>
      <c r="C27" s="353">
        <v>6330</v>
      </c>
      <c r="D27" s="201">
        <f t="shared" si="0"/>
        <v>5.6260665529010243</v>
      </c>
    </row>
    <row r="28" spans="1:12" ht="15" customHeight="1" thickBot="1" x14ac:dyDescent="0.25">
      <c r="A28"/>
      <c r="B28" s="270" t="s">
        <v>108</v>
      </c>
      <c r="C28" s="374">
        <v>146</v>
      </c>
      <c r="D28" s="330">
        <f t="shared" si="0"/>
        <v>0.12976393629124006</v>
      </c>
    </row>
    <row r="29" spans="1:12" ht="15" customHeight="1" x14ac:dyDescent="0.2">
      <c r="A29"/>
      <c r="B29" s="302"/>
      <c r="C29" s="303"/>
      <c r="D29" s="304"/>
    </row>
    <row r="30" spans="1:12" ht="15" customHeight="1" x14ac:dyDescent="0.2">
      <c r="A30" s="168" t="s">
        <v>113</v>
      </c>
      <c r="B30" s="371" t="s">
        <v>112</v>
      </c>
      <c r="C30" s="372"/>
      <c r="D30" s="373"/>
    </row>
    <row r="31" spans="1:12" ht="30" customHeight="1" x14ac:dyDescent="0.2">
      <c r="A31" s="337" t="s">
        <v>78</v>
      </c>
      <c r="B31" s="473" t="s">
        <v>146</v>
      </c>
      <c r="C31" s="473"/>
      <c r="D31" s="473"/>
      <c r="E31" s="144"/>
      <c r="F31" s="144"/>
    </row>
    <row r="32" spans="1:12" ht="15" customHeight="1" x14ac:dyDescent="0.2">
      <c r="A32" s="367" t="s">
        <v>133</v>
      </c>
      <c r="B32" s="491" t="s">
        <v>119</v>
      </c>
      <c r="C32" s="492"/>
      <c r="D32" s="492"/>
      <c r="E32" s="136"/>
      <c r="F32" s="136"/>
    </row>
    <row r="33" spans="1:6" ht="15" customHeight="1" x14ac:dyDescent="0.2">
      <c r="A33" s="367" t="s">
        <v>66</v>
      </c>
      <c r="B33" s="489" t="s">
        <v>80</v>
      </c>
      <c r="C33" s="489"/>
      <c r="D33" s="489"/>
      <c r="E33" s="143"/>
      <c r="F33" s="136"/>
    </row>
    <row r="34" spans="1:6" ht="15" customHeight="1" x14ac:dyDescent="0.2">
      <c r="A34"/>
      <c r="B34"/>
    </row>
    <row r="35" spans="1:6" ht="15" customHeight="1" x14ac:dyDescent="0.2">
      <c r="A35"/>
      <c r="B35"/>
    </row>
    <row r="36" spans="1:6" ht="15" customHeight="1" x14ac:dyDescent="0.2">
      <c r="A36"/>
      <c r="B36"/>
    </row>
    <row r="37" spans="1:6" ht="15" customHeight="1" x14ac:dyDescent="0.2">
      <c r="A37"/>
      <c r="B37"/>
    </row>
    <row r="38" spans="1:6" ht="30" customHeight="1" x14ac:dyDescent="0.2">
      <c r="B38"/>
    </row>
  </sheetData>
  <mergeCells count="5">
    <mergeCell ref="B32:D32"/>
    <mergeCell ref="B33:D33"/>
    <mergeCell ref="B4:B5"/>
    <mergeCell ref="B31:D31"/>
    <mergeCell ref="B2:D2"/>
  </mergeCells>
  <hyperlinks>
    <hyperlink ref="B33" r:id="rId1" xr:uid="{00000000-0004-0000-0E00-000000000000}"/>
    <hyperlink ref="D1" location="Contents!A1" display="[contents Ç]" xr:uid="{00000000-0004-0000-0E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6"/>
  <sheetViews>
    <sheetView showGridLines="0" workbookViewId="0">
      <selection activeCell="D1" sqref="D1"/>
    </sheetView>
  </sheetViews>
  <sheetFormatPr defaultColWidth="15.83203125" defaultRowHeight="15" customHeight="1" x14ac:dyDescent="0.2"/>
  <cols>
    <col min="1" max="1" width="15.83203125" style="2"/>
    <col min="2" max="4" width="30.83203125" style="2" customWidth="1"/>
    <col min="5" max="16384" width="15.83203125" style="2"/>
  </cols>
  <sheetData>
    <row r="1" spans="1:17" ht="30" customHeight="1" x14ac:dyDescent="0.2">
      <c r="A1" s="11" t="s">
        <v>0</v>
      </c>
      <c r="B1" s="245" t="s">
        <v>1</v>
      </c>
      <c r="C1" s="151"/>
      <c r="D1" s="44" t="s">
        <v>118</v>
      </c>
      <c r="H1" s="44"/>
    </row>
    <row r="2" spans="1:17" ht="30" customHeight="1" thickBot="1" x14ac:dyDescent="0.25">
      <c r="B2" s="463" t="s">
        <v>166</v>
      </c>
      <c r="C2" s="463"/>
      <c r="D2" s="463"/>
      <c r="E2" s="70"/>
      <c r="F2" s="70"/>
      <c r="G2" s="70"/>
      <c r="H2" s="70"/>
    </row>
    <row r="3" spans="1:17" ht="30" customHeight="1" x14ac:dyDescent="0.2">
      <c r="B3" s="218" t="s">
        <v>109</v>
      </c>
      <c r="C3" s="252" t="s">
        <v>127</v>
      </c>
      <c r="D3" s="252" t="s">
        <v>128</v>
      </c>
      <c r="E3" s="117"/>
      <c r="F3" s="69"/>
      <c r="G3" s="69"/>
      <c r="H3" s="69"/>
      <c r="L3" s="64"/>
      <c r="M3" s="64"/>
      <c r="N3" s="64"/>
      <c r="O3" s="64"/>
      <c r="P3" s="64"/>
      <c r="Q3" s="64"/>
    </row>
    <row r="4" spans="1:17" ht="30" customHeight="1" x14ac:dyDescent="0.2">
      <c r="B4" s="181" t="s">
        <v>2</v>
      </c>
      <c r="C4" s="318">
        <f>SUM(C5:C7)</f>
        <v>854973</v>
      </c>
      <c r="D4" s="375">
        <v>100</v>
      </c>
      <c r="E4" s="5"/>
      <c r="F4" s="5"/>
      <c r="G4" s="118"/>
      <c r="H4" s="118"/>
      <c r="I4" s="64"/>
      <c r="J4" s="64"/>
      <c r="K4" s="64"/>
      <c r="L4" s="64"/>
    </row>
    <row r="5" spans="1:17" ht="15" customHeight="1" x14ac:dyDescent="0.2">
      <c r="B5" s="184" t="s">
        <v>110</v>
      </c>
      <c r="C5" s="319">
        <v>67086</v>
      </c>
      <c r="D5" s="376">
        <f>C5*100/$C$4</f>
        <v>7.8465635756918637</v>
      </c>
      <c r="G5" s="64"/>
      <c r="H5" s="64"/>
      <c r="I5" s="64"/>
      <c r="J5" s="64"/>
      <c r="K5" s="64"/>
      <c r="L5" s="64"/>
    </row>
    <row r="6" spans="1:17" ht="15" customHeight="1" x14ac:dyDescent="0.2">
      <c r="A6"/>
      <c r="B6" s="186" t="s">
        <v>109</v>
      </c>
      <c r="C6" s="318">
        <v>49885</v>
      </c>
      <c r="D6" s="375">
        <f>C6*100/$C$4</f>
        <v>5.8346871772558897</v>
      </c>
      <c r="G6" s="64"/>
      <c r="H6" s="64"/>
      <c r="I6" s="64"/>
      <c r="J6" s="64"/>
      <c r="K6" s="64"/>
      <c r="L6" s="64"/>
    </row>
    <row r="7" spans="1:17" ht="15" customHeight="1" thickBot="1" x14ac:dyDescent="0.25">
      <c r="A7"/>
      <c r="B7" s="189" t="s">
        <v>111</v>
      </c>
      <c r="C7" s="320">
        <v>738002</v>
      </c>
      <c r="D7" s="323">
        <f>C7*100/$C$4</f>
        <v>86.318749247052253</v>
      </c>
      <c r="E7" s="5"/>
      <c r="F7" s="5"/>
      <c r="G7" s="118"/>
      <c r="H7" s="118"/>
      <c r="I7" s="64"/>
      <c r="J7" s="64"/>
      <c r="K7" s="64"/>
      <c r="L7" s="64"/>
    </row>
    <row r="8" spans="1:17" ht="15" customHeight="1" x14ac:dyDescent="0.2">
      <c r="A8"/>
      <c r="B8" s="302"/>
      <c r="C8" s="303"/>
      <c r="D8" s="304"/>
      <c r="E8" s="5"/>
      <c r="F8" s="5"/>
      <c r="G8" s="118"/>
      <c r="H8" s="118"/>
      <c r="I8" s="64"/>
      <c r="J8" s="64"/>
      <c r="K8" s="64"/>
      <c r="L8" s="64"/>
    </row>
    <row r="9" spans="1:17" ht="30" customHeight="1" x14ac:dyDescent="0.2">
      <c r="A9" s="337" t="s">
        <v>78</v>
      </c>
      <c r="B9" s="473" t="s">
        <v>146</v>
      </c>
      <c r="C9" s="473"/>
      <c r="D9" s="473"/>
      <c r="E9" s="144"/>
      <c r="F9" s="144"/>
      <c r="G9" s="144"/>
      <c r="H9" s="144"/>
      <c r="I9" s="64"/>
      <c r="J9" s="64"/>
      <c r="K9" s="64"/>
      <c r="L9" s="64"/>
    </row>
    <row r="10" spans="1:17" ht="15" customHeight="1" x14ac:dyDescent="0.2">
      <c r="A10" s="367" t="s">
        <v>133</v>
      </c>
      <c r="B10" s="502" t="s">
        <v>119</v>
      </c>
      <c r="C10" s="464"/>
      <c r="D10" s="464"/>
      <c r="E10" s="377"/>
      <c r="F10" s="377"/>
      <c r="G10" s="136"/>
      <c r="H10" s="136"/>
    </row>
    <row r="11" spans="1:17" ht="15" customHeight="1" x14ac:dyDescent="0.2">
      <c r="A11" s="367" t="s">
        <v>66</v>
      </c>
      <c r="B11" s="503" t="s">
        <v>80</v>
      </c>
      <c r="C11" s="464"/>
      <c r="D11" s="464"/>
      <c r="E11" s="267"/>
      <c r="F11" s="267"/>
      <c r="G11" s="136"/>
      <c r="H11" s="136"/>
    </row>
    <row r="12" spans="1:17" ht="15" customHeight="1" x14ac:dyDescent="0.2">
      <c r="A12"/>
      <c r="C12" s="64"/>
      <c r="D12" s="64"/>
      <c r="E12" s="64"/>
      <c r="F12" s="64"/>
      <c r="G12" s="64"/>
    </row>
    <row r="13" spans="1:17" ht="15" customHeight="1" x14ac:dyDescent="0.2">
      <c r="A13"/>
      <c r="C13" s="64"/>
      <c r="D13" s="64"/>
      <c r="E13" s="64"/>
      <c r="F13" s="64"/>
      <c r="G13" s="64"/>
    </row>
    <row r="14" spans="1:17" ht="15" customHeight="1" x14ac:dyDescent="0.2">
      <c r="A14"/>
      <c r="C14" s="64"/>
      <c r="D14" s="64"/>
      <c r="E14" s="64"/>
      <c r="F14" s="64"/>
      <c r="G14" s="64"/>
    </row>
    <row r="15" spans="1:17" ht="15" customHeight="1" x14ac:dyDescent="0.2">
      <c r="A15"/>
      <c r="C15" s="64"/>
      <c r="D15" s="64"/>
      <c r="E15" s="64"/>
      <c r="F15" s="64"/>
      <c r="G15" s="64"/>
    </row>
    <row r="16" spans="1:17" ht="15" customHeight="1" x14ac:dyDescent="0.2">
      <c r="A16"/>
      <c r="C16" s="64"/>
      <c r="D16" s="64"/>
      <c r="E16" s="64"/>
      <c r="F16" s="64"/>
      <c r="G16" s="64"/>
    </row>
    <row r="17" spans="1:7" ht="15" customHeight="1" x14ac:dyDescent="0.2">
      <c r="A17" s="71"/>
      <c r="C17" s="64"/>
      <c r="D17" s="64"/>
      <c r="E17" s="64"/>
      <c r="F17" s="64"/>
      <c r="G17" s="64"/>
    </row>
    <row r="18" spans="1:7" ht="15" customHeight="1" x14ac:dyDescent="0.2">
      <c r="A18" s="72"/>
      <c r="E18" s="64"/>
      <c r="F18" s="64"/>
      <c r="G18" s="64"/>
    </row>
    <row r="19" spans="1:7" ht="15" customHeight="1" x14ac:dyDescent="0.2">
      <c r="A19" s="73"/>
    </row>
    <row r="20" spans="1:7" ht="15" customHeight="1" x14ac:dyDescent="0.2">
      <c r="A20"/>
    </row>
    <row r="21" spans="1:7" ht="15" customHeight="1" x14ac:dyDescent="0.2">
      <c r="A21"/>
    </row>
    <row r="22" spans="1:7" ht="15" customHeight="1" x14ac:dyDescent="0.2">
      <c r="A22"/>
    </row>
    <row r="23" spans="1:7" ht="15" customHeight="1" x14ac:dyDescent="0.2">
      <c r="A23"/>
    </row>
    <row r="24" spans="1:7" ht="15" customHeight="1" x14ac:dyDescent="0.2">
      <c r="A24"/>
    </row>
    <row r="25" spans="1:7" ht="15" customHeight="1" x14ac:dyDescent="0.2">
      <c r="A25"/>
    </row>
    <row r="26" spans="1:7" ht="15" customHeight="1" x14ac:dyDescent="0.2">
      <c r="A26"/>
    </row>
    <row r="27" spans="1:7" ht="15" customHeight="1" x14ac:dyDescent="0.2">
      <c r="A27"/>
    </row>
    <row r="28" spans="1:7" ht="15" customHeight="1" x14ac:dyDescent="0.2">
      <c r="A28"/>
    </row>
    <row r="29" spans="1:7" ht="15" customHeight="1" x14ac:dyDescent="0.2">
      <c r="A29"/>
      <c r="B29"/>
    </row>
    <row r="30" spans="1:7" ht="15" customHeight="1" x14ac:dyDescent="0.2">
      <c r="A30"/>
      <c r="B30"/>
    </row>
    <row r="31" spans="1:7" ht="15" customHeight="1" x14ac:dyDescent="0.2">
      <c r="A31"/>
      <c r="B31"/>
    </row>
    <row r="32" spans="1:7"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sheetData>
  <mergeCells count="4">
    <mergeCell ref="B2:D2"/>
    <mergeCell ref="B9:D9"/>
    <mergeCell ref="B10:D10"/>
    <mergeCell ref="B11:D11"/>
  </mergeCells>
  <hyperlinks>
    <hyperlink ref="B11" r:id="rId1" xr:uid="{00000000-0004-0000-0F00-000000000000}"/>
    <hyperlink ref="D1" location="Contents!A1" display="[contents Ç]" xr:uid="{00000000-0004-0000-0F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7"/>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D1" s="170"/>
      <c r="E1" s="170"/>
      <c r="G1" s="44" t="s">
        <v>118</v>
      </c>
    </row>
    <row r="2" spans="1:9" ht="30" customHeight="1" x14ac:dyDescent="0.2">
      <c r="B2" s="505" t="s">
        <v>167</v>
      </c>
      <c r="C2" s="464"/>
      <c r="D2" s="464"/>
      <c r="E2" s="464"/>
      <c r="F2" s="464"/>
      <c r="G2" s="464"/>
      <c r="H2" s="247"/>
      <c r="I2" s="247"/>
    </row>
    <row r="3" spans="1:9" ht="15" customHeight="1" x14ac:dyDescent="0.2">
      <c r="H3" s="9"/>
      <c r="I3" s="9"/>
    </row>
    <row r="4" spans="1:9" s="5" customFormat="1" ht="15" customHeight="1" x14ac:dyDescent="0.2"/>
    <row r="5" spans="1:9" s="5" customFormat="1" ht="15" customHeight="1" x14ac:dyDescent="0.2"/>
    <row r="18" spans="1:8" ht="15" customHeight="1" x14ac:dyDescent="0.2">
      <c r="A18" s="119"/>
      <c r="B18" s="147"/>
      <c r="C18" s="125"/>
      <c r="D18" s="125"/>
      <c r="E18" s="125"/>
      <c r="F18" s="93"/>
      <c r="G18" s="125"/>
      <c r="H18" s="125"/>
    </row>
    <row r="19" spans="1:8" ht="15" customHeight="1" x14ac:dyDescent="0.2">
      <c r="A19" s="119"/>
      <c r="B19" s="435"/>
      <c r="C19" s="435"/>
      <c r="D19" s="435"/>
      <c r="E19" s="435"/>
      <c r="F19" s="435"/>
      <c r="G19" s="435"/>
      <c r="H19" s="435"/>
    </row>
    <row r="20" spans="1:8" ht="15" customHeight="1" x14ac:dyDescent="0.2">
      <c r="A20" s="119"/>
      <c r="B20" s="147"/>
      <c r="C20" s="125"/>
      <c r="D20" s="125"/>
      <c r="E20" s="125"/>
      <c r="F20" s="179"/>
      <c r="G20" s="125"/>
      <c r="H20" s="125"/>
    </row>
    <row r="21" spans="1:8" ht="15" customHeight="1" x14ac:dyDescent="0.2">
      <c r="A21" s="13" t="s">
        <v>113</v>
      </c>
      <c r="B21" s="506" t="s">
        <v>145</v>
      </c>
      <c r="C21" s="468"/>
      <c r="D21" s="468"/>
      <c r="E21" s="468"/>
      <c r="F21" s="468"/>
      <c r="G21" s="468"/>
      <c r="H21" s="125"/>
    </row>
    <row r="22" spans="1:8" ht="30" customHeight="1" x14ac:dyDescent="0.2">
      <c r="A22" s="13" t="s">
        <v>78</v>
      </c>
      <c r="B22" s="435" t="s">
        <v>147</v>
      </c>
      <c r="C22" s="435"/>
      <c r="D22" s="435"/>
      <c r="E22" s="435"/>
      <c r="F22" s="435"/>
      <c r="G22" s="435"/>
      <c r="H22" s="172"/>
    </row>
    <row r="23" spans="1:8" ht="15" customHeight="1" x14ac:dyDescent="0.2">
      <c r="A23" s="161" t="s">
        <v>133</v>
      </c>
      <c r="B23" s="507" t="s">
        <v>119</v>
      </c>
      <c r="C23" s="442"/>
      <c r="D23" s="442"/>
      <c r="E23" s="442"/>
      <c r="F23" s="442"/>
      <c r="G23" s="442"/>
      <c r="H23" s="125"/>
    </row>
    <row r="24" spans="1:8" ht="15" customHeight="1" x14ac:dyDescent="0.2">
      <c r="A24" s="161" t="s">
        <v>4</v>
      </c>
      <c r="B24" s="503" t="s">
        <v>140</v>
      </c>
      <c r="C24" s="503"/>
      <c r="D24" s="503"/>
      <c r="E24" s="503"/>
      <c r="F24" s="503"/>
      <c r="G24" s="504"/>
      <c r="H24" s="125"/>
    </row>
    <row r="49" spans="3:6" ht="15" customHeight="1" x14ac:dyDescent="0.2">
      <c r="C49" s="52"/>
      <c r="D49" s="52"/>
      <c r="E49" s="52"/>
      <c r="F49" s="52"/>
    </row>
    <row r="50" spans="3:6" ht="15" customHeight="1" x14ac:dyDescent="0.2">
      <c r="C50" s="57" t="s">
        <v>120</v>
      </c>
      <c r="D50" s="57"/>
      <c r="E50" s="57" t="s">
        <v>5</v>
      </c>
      <c r="F50" s="52"/>
    </row>
    <row r="51" spans="3:6" ht="15" customHeight="1" x14ac:dyDescent="0.2">
      <c r="C51" s="58" t="s">
        <v>20</v>
      </c>
      <c r="D51" s="58"/>
      <c r="E51" s="59">
        <v>588218</v>
      </c>
      <c r="F51" s="52"/>
    </row>
    <row r="52" spans="3:6" ht="15" customHeight="1" x14ac:dyDescent="0.2">
      <c r="C52" s="58" t="s">
        <v>36</v>
      </c>
      <c r="D52" s="58"/>
      <c r="E52" s="59">
        <v>185629</v>
      </c>
      <c r="F52" s="52"/>
    </row>
    <row r="53" spans="3:6" ht="15" customHeight="1" x14ac:dyDescent="0.2">
      <c r="C53" s="58" t="s">
        <v>11</v>
      </c>
      <c r="D53" s="58"/>
      <c r="E53" s="59">
        <v>154818</v>
      </c>
      <c r="F53" s="52"/>
    </row>
    <row r="54" spans="3:6" ht="15" customHeight="1" x14ac:dyDescent="0.2">
      <c r="C54" s="58" t="s">
        <v>10</v>
      </c>
      <c r="D54" s="58"/>
      <c r="E54" s="59">
        <v>139365</v>
      </c>
      <c r="F54" s="52"/>
    </row>
    <row r="55" spans="3:6" ht="15" customHeight="1" x14ac:dyDescent="0.2">
      <c r="C55" s="58" t="s">
        <v>17</v>
      </c>
      <c r="D55" s="58"/>
      <c r="E55" s="59">
        <v>91585</v>
      </c>
      <c r="F55" s="52"/>
    </row>
    <row r="56" spans="3:6" ht="15" customHeight="1" x14ac:dyDescent="0.2">
      <c r="C56" s="60" t="s">
        <v>85</v>
      </c>
      <c r="D56" s="60"/>
      <c r="E56" s="59">
        <v>79199</v>
      </c>
      <c r="F56" s="52"/>
    </row>
    <row r="57" spans="3:6" ht="15" customHeight="1" x14ac:dyDescent="0.2">
      <c r="C57" s="58" t="s">
        <v>15</v>
      </c>
      <c r="D57" s="58"/>
      <c r="E57" s="59">
        <v>76724</v>
      </c>
      <c r="F57" s="52"/>
    </row>
    <row r="58" spans="3:6" ht="15" customHeight="1" x14ac:dyDescent="0.2">
      <c r="C58" s="58" t="s">
        <v>27</v>
      </c>
      <c r="D58" s="58"/>
      <c r="E58" s="59">
        <v>56450</v>
      </c>
      <c r="F58" s="52"/>
    </row>
    <row r="59" spans="3:6" ht="15" customHeight="1" x14ac:dyDescent="0.2">
      <c r="C59" s="58" t="s">
        <v>9</v>
      </c>
      <c r="D59" s="58"/>
      <c r="E59" s="59">
        <v>26358</v>
      </c>
      <c r="F59" s="52"/>
    </row>
    <row r="60" spans="3:6" ht="15" customHeight="1" x14ac:dyDescent="0.2">
      <c r="C60" s="58" t="s">
        <v>7</v>
      </c>
      <c r="D60" s="58"/>
      <c r="E60" s="59">
        <v>15101</v>
      </c>
      <c r="F60" s="52"/>
    </row>
    <row r="61" spans="3:6" ht="15" customHeight="1" x14ac:dyDescent="0.2">
      <c r="C61" s="58" t="s">
        <v>29</v>
      </c>
      <c r="D61" s="58"/>
      <c r="E61" s="59">
        <v>9399</v>
      </c>
      <c r="F61" s="52"/>
    </row>
    <row r="62" spans="3:6" ht="15" customHeight="1" x14ac:dyDescent="0.2">
      <c r="C62" s="58" t="s">
        <v>26</v>
      </c>
      <c r="D62" s="58"/>
      <c r="E62" s="59">
        <v>4835</v>
      </c>
      <c r="F62" s="52"/>
    </row>
    <row r="63" spans="3:6" ht="15" customHeight="1" x14ac:dyDescent="0.2">
      <c r="C63" s="58" t="s">
        <v>35</v>
      </c>
      <c r="D63" s="58"/>
      <c r="E63" s="59">
        <v>2840</v>
      </c>
      <c r="F63" s="52"/>
    </row>
    <row r="64" spans="3:6" ht="15" customHeight="1" x14ac:dyDescent="0.2">
      <c r="C64" s="58" t="s">
        <v>23</v>
      </c>
      <c r="D64" s="58"/>
      <c r="E64" s="59">
        <v>1939</v>
      </c>
      <c r="F64" s="52"/>
    </row>
    <row r="65" spans="3:6" ht="15" customHeight="1" x14ac:dyDescent="0.2">
      <c r="C65" s="58" t="s">
        <v>8</v>
      </c>
      <c r="D65" s="58"/>
      <c r="E65" s="59">
        <v>1150</v>
      </c>
      <c r="F65" s="52"/>
    </row>
    <row r="66" spans="3:6" ht="15" customHeight="1" x14ac:dyDescent="0.2">
      <c r="C66" s="58" t="s">
        <v>16</v>
      </c>
      <c r="D66" s="58"/>
      <c r="E66" s="59">
        <v>1138</v>
      </c>
      <c r="F66" s="52"/>
    </row>
    <row r="67" spans="3:6" ht="15" customHeight="1" x14ac:dyDescent="0.2">
      <c r="C67" s="58" t="s">
        <v>30</v>
      </c>
      <c r="D67" s="58"/>
      <c r="E67" s="59">
        <v>1126</v>
      </c>
      <c r="F67" s="52"/>
    </row>
  </sheetData>
  <mergeCells count="6">
    <mergeCell ref="B24:G24"/>
    <mergeCell ref="B2:G2"/>
    <mergeCell ref="B22:G22"/>
    <mergeCell ref="B19:H19"/>
    <mergeCell ref="B21:G21"/>
    <mergeCell ref="B23:G23"/>
  </mergeCells>
  <hyperlinks>
    <hyperlink ref="B24:G24" r:id="rId1" display="http://www.observatorioemigracao.pt/np4/6119.html" xr:uid="{00000000-0004-0000-1000-000000000000}"/>
    <hyperlink ref="G1" location="Contents!A1" display="[contents Ç]" xr:uid="{00000000-0004-0000-10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25"/>
  <sheetViews>
    <sheetView showGridLines="0" workbookViewId="0">
      <selection activeCell="G1" sqref="G1"/>
    </sheetView>
  </sheetViews>
  <sheetFormatPr defaultColWidth="15.83203125" defaultRowHeight="15" customHeight="1" x14ac:dyDescent="0.2"/>
  <cols>
    <col min="1" max="16384" width="15.83203125" style="2"/>
  </cols>
  <sheetData>
    <row r="1" spans="1:15" ht="30" customHeight="1" x14ac:dyDescent="0.2">
      <c r="A1" s="11" t="s">
        <v>0</v>
      </c>
      <c r="B1" s="245" t="s">
        <v>1</v>
      </c>
      <c r="C1" s="246"/>
      <c r="E1" s="44"/>
      <c r="F1" s="44"/>
      <c r="G1" s="44" t="s">
        <v>118</v>
      </c>
    </row>
    <row r="2" spans="1:15" ht="45" customHeight="1" x14ac:dyDescent="0.2">
      <c r="B2" s="505" t="s">
        <v>168</v>
      </c>
      <c r="C2" s="464"/>
      <c r="D2" s="464"/>
      <c r="E2" s="464"/>
      <c r="F2" s="464"/>
      <c r="G2" s="464"/>
      <c r="H2" s="382"/>
      <c r="I2" s="382"/>
    </row>
    <row r="3" spans="1:15" ht="15" customHeight="1" x14ac:dyDescent="0.2">
      <c r="H3" s="17"/>
      <c r="I3" s="17"/>
    </row>
    <row r="4" spans="1:15" s="5" customFormat="1" ht="15" customHeight="1" x14ac:dyDescent="0.2"/>
    <row r="5" spans="1:15" s="5" customFormat="1" ht="15" customHeight="1" x14ac:dyDescent="0.2"/>
    <row r="12" spans="1:15" ht="15" customHeight="1" x14ac:dyDescent="0.2">
      <c r="H12"/>
      <c r="I12"/>
      <c r="J12"/>
      <c r="K12"/>
      <c r="L12"/>
      <c r="M12"/>
      <c r="N12"/>
      <c r="O12"/>
    </row>
    <row r="13" spans="1:15" ht="15" customHeight="1" x14ac:dyDescent="0.2">
      <c r="H13"/>
      <c r="I13"/>
      <c r="J13"/>
      <c r="K13"/>
      <c r="L13"/>
      <c r="M13"/>
      <c r="N13"/>
      <c r="O13"/>
    </row>
    <row r="14" spans="1:15" ht="15" customHeight="1" x14ac:dyDescent="0.2">
      <c r="H14"/>
      <c r="I14"/>
      <c r="J14"/>
      <c r="K14"/>
      <c r="L14"/>
      <c r="M14"/>
      <c r="N14"/>
      <c r="O14"/>
    </row>
    <row r="15" spans="1:15" ht="15" customHeight="1" x14ac:dyDescent="0.2">
      <c r="H15"/>
      <c r="I15"/>
      <c r="J15"/>
      <c r="K15"/>
      <c r="L15"/>
      <c r="M15"/>
      <c r="N15"/>
      <c r="O15"/>
    </row>
    <row r="16" spans="1:15" ht="15" customHeight="1" x14ac:dyDescent="0.2">
      <c r="H16"/>
      <c r="I16"/>
      <c r="J16"/>
      <c r="K16"/>
      <c r="L16"/>
      <c r="M16"/>
      <c r="N16"/>
      <c r="O16"/>
    </row>
    <row r="17" spans="1:15" ht="15" customHeight="1" x14ac:dyDescent="0.2">
      <c r="A17" s="134"/>
      <c r="B17" s="473"/>
      <c r="C17" s="473"/>
      <c r="D17" s="473"/>
      <c r="E17" s="473"/>
      <c r="F17" s="473"/>
      <c r="G17" s="473"/>
      <c r="H17" s="144"/>
      <c r="I17"/>
      <c r="J17"/>
      <c r="K17"/>
      <c r="L17"/>
      <c r="M17"/>
      <c r="N17"/>
      <c r="O17"/>
    </row>
    <row r="18" spans="1:15" ht="15" customHeight="1" x14ac:dyDescent="0.2">
      <c r="A18" s="134"/>
      <c r="B18" s="473"/>
      <c r="C18" s="473"/>
      <c r="D18" s="473"/>
      <c r="E18" s="473"/>
      <c r="F18" s="473"/>
      <c r="G18" s="473"/>
      <c r="H18" s="136"/>
      <c r="I18"/>
      <c r="J18"/>
      <c r="K18"/>
      <c r="L18"/>
      <c r="M18"/>
      <c r="N18"/>
      <c r="O18"/>
    </row>
    <row r="19" spans="1:15" ht="15" customHeight="1" x14ac:dyDescent="0.2">
      <c r="A19" s="135"/>
      <c r="B19" s="178"/>
      <c r="C19" s="178"/>
      <c r="D19" s="178"/>
      <c r="E19" s="178"/>
      <c r="F19" s="178"/>
      <c r="G19" s="136"/>
      <c r="H19" s="136"/>
      <c r="I19"/>
      <c r="J19"/>
      <c r="K19"/>
      <c r="L19"/>
      <c r="M19"/>
      <c r="N19"/>
      <c r="O19"/>
    </row>
    <row r="20" spans="1:15" ht="15" customHeight="1" x14ac:dyDescent="0.2">
      <c r="A20" s="137"/>
      <c r="B20" s="177"/>
      <c r="C20" s="177"/>
      <c r="D20" s="177"/>
      <c r="E20" s="177"/>
      <c r="F20" s="177"/>
      <c r="G20" s="136"/>
      <c r="H20" s="21"/>
      <c r="I20"/>
      <c r="J20"/>
      <c r="K20"/>
      <c r="L20"/>
      <c r="M20"/>
      <c r="N20"/>
      <c r="O20"/>
    </row>
    <row r="21" spans="1:15" ht="30" customHeight="1" x14ac:dyDescent="0.2">
      <c r="A21" s="337" t="s">
        <v>78</v>
      </c>
      <c r="B21" s="473" t="s">
        <v>147</v>
      </c>
      <c r="C21" s="473"/>
      <c r="D21" s="473"/>
      <c r="E21" s="473"/>
      <c r="F21" s="473"/>
      <c r="G21" s="473"/>
    </row>
    <row r="22" spans="1:15" ht="15" customHeight="1" x14ac:dyDescent="0.2">
      <c r="A22" s="367" t="s">
        <v>133</v>
      </c>
      <c r="B22" s="502" t="s">
        <v>119</v>
      </c>
      <c r="C22" s="440"/>
      <c r="D22" s="440"/>
      <c r="E22" s="440"/>
      <c r="F22" s="440"/>
      <c r="G22" s="440"/>
    </row>
    <row r="23" spans="1:15" ht="15" customHeight="1" x14ac:dyDescent="0.2">
      <c r="A23" s="367" t="s">
        <v>66</v>
      </c>
      <c r="B23" s="503" t="s">
        <v>140</v>
      </c>
      <c r="C23" s="503"/>
      <c r="D23" s="503"/>
      <c r="E23" s="503"/>
      <c r="F23" s="503"/>
      <c r="G23" s="439"/>
    </row>
    <row r="24" spans="1:15" ht="15" customHeight="1" x14ac:dyDescent="0.2">
      <c r="A24" s="161"/>
      <c r="B24" s="510"/>
      <c r="C24" s="511"/>
      <c r="D24" s="442"/>
      <c r="E24" s="442"/>
      <c r="F24" s="442"/>
      <c r="G24" s="442"/>
    </row>
    <row r="25" spans="1:15" ht="15" customHeight="1" x14ac:dyDescent="0.2">
      <c r="A25" s="19"/>
      <c r="B25" s="508"/>
      <c r="C25" s="509"/>
      <c r="D25" s="509"/>
    </row>
  </sheetData>
  <mergeCells count="8">
    <mergeCell ref="B25:D25"/>
    <mergeCell ref="B2:G2"/>
    <mergeCell ref="B17:G17"/>
    <mergeCell ref="B18:G18"/>
    <mergeCell ref="B21:G21"/>
    <mergeCell ref="B22:G22"/>
    <mergeCell ref="B23:G23"/>
    <mergeCell ref="B24:G24"/>
  </mergeCells>
  <hyperlinks>
    <hyperlink ref="B23:G23" r:id="rId1" display="http://www.observatorioemigracao.pt/np4/6119.html" xr:uid="{00000000-0004-0000-1100-000000000000}"/>
    <hyperlink ref="G1" location="Contents!A1" display="[contents Ç]" xr:uid="{00000000-0004-0000-11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7"/>
  <sheetViews>
    <sheetView showGridLines="0" zoomScaleNormal="105"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D1" s="173"/>
      <c r="E1" s="173"/>
      <c r="G1" s="44" t="s">
        <v>118</v>
      </c>
    </row>
    <row r="2" spans="1:9" ht="30" customHeight="1" x14ac:dyDescent="0.2">
      <c r="B2" s="505" t="s">
        <v>169</v>
      </c>
      <c r="C2" s="464"/>
      <c r="D2" s="464"/>
      <c r="E2" s="464"/>
      <c r="F2" s="464"/>
      <c r="G2" s="464"/>
      <c r="H2" s="231"/>
      <c r="I2" s="231"/>
    </row>
    <row r="3" spans="1:9" ht="15" customHeight="1" x14ac:dyDescent="0.2">
      <c r="H3" s="48"/>
      <c r="I3" s="48"/>
    </row>
    <row r="4" spans="1:9" s="5" customFormat="1" ht="15" customHeight="1" x14ac:dyDescent="0.2"/>
    <row r="5" spans="1:9" s="5" customFormat="1" ht="15" customHeight="1" x14ac:dyDescent="0.2"/>
    <row r="18" spans="1:8" ht="15" customHeight="1" x14ac:dyDescent="0.2">
      <c r="A18" s="119"/>
      <c r="B18" s="147"/>
      <c r="C18" s="125"/>
      <c r="D18" s="125"/>
      <c r="E18" s="125"/>
      <c r="F18" s="179"/>
      <c r="G18" s="125"/>
      <c r="H18" s="125"/>
    </row>
    <row r="19" spans="1:8" ht="15" customHeight="1" x14ac:dyDescent="0.2">
      <c r="A19" s="119"/>
      <c r="B19" s="435"/>
      <c r="C19" s="435"/>
      <c r="D19" s="435"/>
      <c r="E19" s="435"/>
      <c r="F19" s="435"/>
      <c r="G19" s="435"/>
      <c r="H19" s="435"/>
    </row>
    <row r="20" spans="1:8" ht="15" customHeight="1" x14ac:dyDescent="0.2">
      <c r="A20" s="120"/>
      <c r="B20" s="121"/>
      <c r="C20" s="122"/>
      <c r="D20" s="122"/>
      <c r="E20" s="122"/>
      <c r="F20" s="125"/>
      <c r="G20" s="125"/>
      <c r="H20" s="125"/>
    </row>
    <row r="21" spans="1:8" ht="15" customHeight="1" x14ac:dyDescent="0.2">
      <c r="A21" s="13" t="s">
        <v>113</v>
      </c>
      <c r="B21" s="506" t="s">
        <v>145</v>
      </c>
      <c r="C21" s="468"/>
      <c r="D21" s="468"/>
      <c r="E21" s="468"/>
      <c r="F21" s="468"/>
      <c r="G21" s="468"/>
      <c r="H21" s="125"/>
    </row>
    <row r="22" spans="1:8" ht="30" customHeight="1" x14ac:dyDescent="0.2">
      <c r="A22" s="337" t="s">
        <v>78</v>
      </c>
      <c r="B22" s="473" t="s">
        <v>148</v>
      </c>
      <c r="C22" s="473"/>
      <c r="D22" s="473"/>
      <c r="E22" s="473"/>
      <c r="F22" s="473"/>
      <c r="G22" s="473"/>
    </row>
    <row r="23" spans="1:8" ht="15" customHeight="1" x14ac:dyDescent="0.2">
      <c r="A23" s="367" t="s">
        <v>134</v>
      </c>
      <c r="B23" s="507" t="s">
        <v>119</v>
      </c>
      <c r="C23" s="442"/>
      <c r="D23" s="442"/>
      <c r="E23" s="442"/>
      <c r="F23" s="442"/>
      <c r="G23" s="442"/>
    </row>
    <row r="24" spans="1:8" ht="15" customHeight="1" x14ac:dyDescent="0.2">
      <c r="A24" s="367" t="s">
        <v>66</v>
      </c>
      <c r="B24" s="503" t="s">
        <v>140</v>
      </c>
      <c r="C24" s="503"/>
      <c r="D24" s="503"/>
      <c r="E24" s="503"/>
      <c r="F24" s="503"/>
      <c r="G24" s="504"/>
    </row>
    <row r="25" spans="1:8" ht="15" customHeight="1" x14ac:dyDescent="0.2">
      <c r="A25" s="367"/>
      <c r="B25" s="383"/>
      <c r="C25" s="383"/>
      <c r="D25" s="383"/>
      <c r="E25" s="383"/>
      <c r="F25" s="383"/>
      <c r="G25" s="384"/>
    </row>
    <row r="26" spans="1:8" ht="15" customHeight="1" x14ac:dyDescent="0.2">
      <c r="A26" s="367"/>
      <c r="B26" s="383"/>
      <c r="C26" s="383"/>
      <c r="D26" s="383"/>
      <c r="E26" s="383"/>
      <c r="F26" s="383"/>
      <c r="G26" s="384"/>
    </row>
    <row r="27" spans="1:8" ht="15" customHeight="1" x14ac:dyDescent="0.2">
      <c r="A27" s="367"/>
      <c r="B27" s="383"/>
      <c r="C27" s="383"/>
      <c r="D27" s="383"/>
      <c r="E27" s="383"/>
      <c r="F27" s="383"/>
      <c r="G27" s="384"/>
    </row>
    <row r="28" spans="1:8" ht="15" customHeight="1" x14ac:dyDescent="0.2">
      <c r="A28" s="367"/>
      <c r="B28" s="383"/>
      <c r="C28" s="383"/>
      <c r="D28" s="383"/>
      <c r="E28" s="383"/>
      <c r="F28" s="383"/>
      <c r="G28" s="384"/>
    </row>
    <row r="29" spans="1:8" ht="15" customHeight="1" x14ac:dyDescent="0.2">
      <c r="A29" s="367"/>
      <c r="B29" s="383"/>
      <c r="C29" s="383"/>
      <c r="D29" s="383"/>
      <c r="E29" s="383"/>
      <c r="F29" s="383"/>
      <c r="G29" s="384"/>
    </row>
    <row r="30" spans="1:8" ht="15" customHeight="1" x14ac:dyDescent="0.2">
      <c r="A30" s="367"/>
      <c r="B30" s="383"/>
      <c r="C30" s="383"/>
      <c r="D30" s="383"/>
      <c r="E30" s="383"/>
      <c r="F30" s="383"/>
      <c r="G30" s="384"/>
    </row>
    <row r="31" spans="1:8" ht="15" customHeight="1" x14ac:dyDescent="0.2">
      <c r="A31" s="367"/>
      <c r="B31" s="383"/>
      <c r="C31" s="383"/>
      <c r="D31" s="383"/>
      <c r="E31" s="383"/>
      <c r="F31" s="383"/>
      <c r="G31" s="384"/>
    </row>
    <row r="32" spans="1:8" ht="15" customHeight="1" x14ac:dyDescent="0.2">
      <c r="A32" s="367"/>
      <c r="B32" s="383"/>
      <c r="C32" s="383"/>
      <c r="D32" s="383"/>
      <c r="E32" s="383"/>
      <c r="F32" s="383"/>
      <c r="G32" s="384"/>
    </row>
    <row r="33" spans="1:7" ht="15" customHeight="1" x14ac:dyDescent="0.2">
      <c r="A33" s="367"/>
      <c r="B33" s="383"/>
      <c r="C33" s="383"/>
      <c r="D33" s="383"/>
      <c r="E33" s="383"/>
      <c r="F33" s="383"/>
      <c r="G33" s="384"/>
    </row>
    <row r="34" spans="1:7" ht="15" customHeight="1" x14ac:dyDescent="0.2">
      <c r="A34" s="367"/>
      <c r="B34" s="383"/>
      <c r="C34" s="383"/>
      <c r="D34" s="383"/>
      <c r="E34" s="383"/>
      <c r="F34" s="383"/>
      <c r="G34" s="384"/>
    </row>
    <row r="50" spans="3:7" ht="15" customHeight="1" x14ac:dyDescent="0.2">
      <c r="C50" s="52"/>
      <c r="D50" s="222" t="s">
        <v>30</v>
      </c>
      <c r="E50" s="223">
        <v>39.799999999999997</v>
      </c>
      <c r="F50" s="224"/>
      <c r="G50" s="224"/>
    </row>
    <row r="51" spans="3:7" ht="15" customHeight="1" x14ac:dyDescent="0.2">
      <c r="C51" s="52"/>
      <c r="D51" s="222" t="s">
        <v>71</v>
      </c>
      <c r="E51" s="223">
        <v>38.299999999999997</v>
      </c>
      <c r="F51" s="224"/>
      <c r="G51" s="224"/>
    </row>
    <row r="52" spans="3:7" ht="15" customHeight="1" x14ac:dyDescent="0.2">
      <c r="C52" s="52"/>
      <c r="D52" s="222" t="s">
        <v>23</v>
      </c>
      <c r="E52" s="223">
        <v>36.799999999999997</v>
      </c>
      <c r="F52" s="224"/>
      <c r="G52" s="224"/>
    </row>
    <row r="53" spans="3:7" ht="15" customHeight="1" x14ac:dyDescent="0.2">
      <c r="C53" s="52"/>
      <c r="D53" s="222" t="s">
        <v>16</v>
      </c>
      <c r="E53" s="223">
        <v>33.6</v>
      </c>
      <c r="F53" s="224"/>
      <c r="G53" s="224"/>
    </row>
    <row r="54" spans="3:7" ht="15" customHeight="1" x14ac:dyDescent="0.2">
      <c r="C54" s="52"/>
      <c r="D54" s="222" t="s">
        <v>35</v>
      </c>
      <c r="E54" s="223">
        <v>28.2</v>
      </c>
      <c r="F54" s="224"/>
      <c r="G54" s="224"/>
    </row>
    <row r="55" spans="3:7" ht="15" customHeight="1" x14ac:dyDescent="0.2">
      <c r="C55" s="52"/>
      <c r="D55" s="222" t="s">
        <v>8</v>
      </c>
      <c r="E55" s="223">
        <v>24.3</v>
      </c>
      <c r="F55" s="224"/>
      <c r="G55" s="224"/>
    </row>
    <row r="56" spans="3:7" ht="15" customHeight="1" x14ac:dyDescent="0.2">
      <c r="C56" s="52"/>
      <c r="D56" s="222" t="s">
        <v>26</v>
      </c>
      <c r="E56" s="223">
        <v>17.399999999999999</v>
      </c>
      <c r="F56" s="224"/>
      <c r="G56" s="224"/>
    </row>
    <row r="57" spans="3:7" ht="15" customHeight="1" x14ac:dyDescent="0.2">
      <c r="C57" s="52"/>
      <c r="D57" s="222" t="s">
        <v>10</v>
      </c>
      <c r="E57" s="223">
        <v>16.5</v>
      </c>
      <c r="F57" s="224"/>
      <c r="G57" s="224"/>
    </row>
    <row r="58" spans="3:7" ht="15" customHeight="1" x14ac:dyDescent="0.2">
      <c r="C58" s="52"/>
      <c r="D58" s="222" t="s">
        <v>7</v>
      </c>
      <c r="E58" s="223">
        <v>15.7</v>
      </c>
      <c r="F58" s="224"/>
      <c r="G58" s="224"/>
    </row>
    <row r="59" spans="3:7" ht="15" customHeight="1" x14ac:dyDescent="0.2">
      <c r="C59" s="52"/>
      <c r="D59" s="222" t="s">
        <v>7</v>
      </c>
      <c r="E59" s="223">
        <v>15.7</v>
      </c>
      <c r="F59" s="224"/>
      <c r="G59" s="224"/>
    </row>
    <row r="60" spans="3:7" ht="15" customHeight="1" x14ac:dyDescent="0.2">
      <c r="C60" s="52"/>
      <c r="D60" s="222" t="s">
        <v>36</v>
      </c>
      <c r="E60" s="223">
        <v>13.8</v>
      </c>
      <c r="F60" s="224"/>
      <c r="G60" s="224"/>
    </row>
    <row r="61" spans="3:7" ht="15" customHeight="1" x14ac:dyDescent="0.2">
      <c r="C61" s="52"/>
      <c r="D61" s="222" t="s">
        <v>17</v>
      </c>
      <c r="E61" s="223">
        <v>13</v>
      </c>
      <c r="F61" s="224"/>
      <c r="G61" s="224"/>
    </row>
    <row r="62" spans="3:7" ht="15" customHeight="1" x14ac:dyDescent="0.2">
      <c r="C62" s="52"/>
      <c r="D62" s="222" t="s">
        <v>29</v>
      </c>
      <c r="E62" s="223">
        <v>11.6</v>
      </c>
      <c r="F62" s="224"/>
      <c r="G62" s="224"/>
    </row>
    <row r="63" spans="3:7" ht="15" customHeight="1" x14ac:dyDescent="0.2">
      <c r="C63" s="52"/>
      <c r="D63" s="226" t="s">
        <v>123</v>
      </c>
      <c r="E63" s="223">
        <v>10.5</v>
      </c>
      <c r="F63" s="224"/>
      <c r="G63" s="224"/>
    </row>
    <row r="64" spans="3:7" ht="15" customHeight="1" x14ac:dyDescent="0.2">
      <c r="C64" s="52"/>
      <c r="D64" s="222" t="s">
        <v>20</v>
      </c>
      <c r="E64" s="223">
        <v>6.5</v>
      </c>
      <c r="F64" s="224"/>
      <c r="G64" s="224"/>
    </row>
    <row r="65" spans="3:7" ht="15" customHeight="1" x14ac:dyDescent="0.2">
      <c r="C65" s="52"/>
      <c r="D65" s="222" t="s">
        <v>11</v>
      </c>
      <c r="E65" s="223">
        <v>6.4</v>
      </c>
      <c r="F65" s="225"/>
      <c r="G65" s="225"/>
    </row>
    <row r="66" spans="3:7" ht="15" customHeight="1" x14ac:dyDescent="0.2">
      <c r="C66" s="52"/>
      <c r="D66" s="222" t="s">
        <v>27</v>
      </c>
      <c r="E66" s="223">
        <v>4.0999999999999996</v>
      </c>
      <c r="F66" s="225"/>
      <c r="G66" s="225"/>
    </row>
    <row r="67" spans="3:7" ht="15" customHeight="1" x14ac:dyDescent="0.2">
      <c r="C67" s="52"/>
    </row>
  </sheetData>
  <sortState xmlns:xlrd2="http://schemas.microsoft.com/office/spreadsheetml/2017/richdata2" ref="D35:E50">
    <sortCondition descending="1" ref="E35"/>
  </sortState>
  <mergeCells count="6">
    <mergeCell ref="B24:G24"/>
    <mergeCell ref="B2:G2"/>
    <mergeCell ref="B19:H19"/>
    <mergeCell ref="B22:G22"/>
    <mergeCell ref="B21:G21"/>
    <mergeCell ref="B23:G23"/>
  </mergeCells>
  <hyperlinks>
    <hyperlink ref="B24:G24" r:id="rId1" display="http://www.observatorioemigracao.pt/np4/6119.html" xr:uid="{00000000-0004-0000-1200-000000000000}"/>
    <hyperlink ref="G1" location="Contents!A1" display="[contents Ç]" xr:uid="{00000000-0004-0000-12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showGridLines="0" workbookViewId="0">
      <selection activeCell="D1" sqref="D1"/>
    </sheetView>
  </sheetViews>
  <sheetFormatPr defaultColWidth="16.6640625" defaultRowHeight="15" customHeight="1" x14ac:dyDescent="0.2"/>
  <cols>
    <col min="1" max="1" width="15.83203125" style="2" customWidth="1"/>
    <col min="2" max="2" width="30.83203125" style="2" customWidth="1"/>
    <col min="3" max="4" width="30.83203125" style="5" customWidth="1"/>
    <col min="5" max="5" width="16.6640625" style="2" hidden="1" customWidth="1"/>
    <col min="6" max="7" width="12.6640625" style="2" hidden="1" customWidth="1"/>
    <col min="8" max="8" width="16.6640625" style="2"/>
    <col min="10" max="10" width="16.6640625" style="2" customWidth="1"/>
    <col min="11" max="16384" width="16.6640625" style="2"/>
  </cols>
  <sheetData>
    <row r="1" spans="1:14" ht="30" customHeight="1" x14ac:dyDescent="0.2">
      <c r="A1" s="11" t="s">
        <v>0</v>
      </c>
      <c r="B1" s="245" t="s">
        <v>1</v>
      </c>
      <c r="C1" s="246"/>
      <c r="D1" s="44" t="s">
        <v>118</v>
      </c>
      <c r="G1" s="151" t="s">
        <v>6</v>
      </c>
    </row>
    <row r="2" spans="1:14" ht="45" customHeight="1" thickBot="1" x14ac:dyDescent="0.25">
      <c r="B2" s="436" t="s">
        <v>177</v>
      </c>
      <c r="C2" s="437"/>
      <c r="D2" s="438"/>
      <c r="E2" s="438"/>
      <c r="F2" s="438"/>
      <c r="G2" s="438"/>
    </row>
    <row r="3" spans="1:14" ht="30" customHeight="1" x14ac:dyDescent="0.2">
      <c r="B3" s="167" t="s">
        <v>120</v>
      </c>
      <c r="C3" s="163" t="s">
        <v>115</v>
      </c>
      <c r="D3" s="148" t="s">
        <v>116</v>
      </c>
      <c r="E3" s="5"/>
      <c r="F3" s="5"/>
      <c r="G3" s="5"/>
    </row>
    <row r="4" spans="1:14" ht="30" customHeight="1" x14ac:dyDescent="0.2">
      <c r="B4" s="10" t="s">
        <v>2</v>
      </c>
      <c r="C4" s="308">
        <f>SUM(C5:C36)</f>
        <v>1437973</v>
      </c>
      <c r="D4" s="312">
        <f>C4/C$4*100</f>
        <v>100</v>
      </c>
      <c r="J4"/>
      <c r="K4"/>
      <c r="L4"/>
      <c r="M4"/>
      <c r="N4"/>
    </row>
    <row r="5" spans="1:14" ht="15" customHeight="1" x14ac:dyDescent="0.2">
      <c r="B5" s="3" t="s">
        <v>7</v>
      </c>
      <c r="C5" s="309">
        <v>15101</v>
      </c>
      <c r="D5" s="313">
        <f>C5/C$4*100</f>
        <v>1.0501587999218345</v>
      </c>
      <c r="J5"/>
      <c r="K5"/>
      <c r="L5"/>
      <c r="M5"/>
      <c r="N5"/>
    </row>
    <row r="6" spans="1:14" ht="15" customHeight="1" x14ac:dyDescent="0.2">
      <c r="B6" s="4" t="s">
        <v>8</v>
      </c>
      <c r="C6" s="310">
        <v>1150</v>
      </c>
      <c r="D6" s="314">
        <f t="shared" ref="D6:D36" si="0">C6/C$4*100</f>
        <v>7.9973685180458873E-2</v>
      </c>
      <c r="J6"/>
      <c r="K6"/>
      <c r="L6"/>
      <c r="M6"/>
      <c r="N6"/>
    </row>
    <row r="7" spans="1:14" ht="15" customHeight="1" x14ac:dyDescent="0.2">
      <c r="B7" s="3" t="s">
        <v>9</v>
      </c>
      <c r="C7" s="309">
        <v>26358</v>
      </c>
      <c r="D7" s="313">
        <f t="shared" si="0"/>
        <v>1.8329968643361176</v>
      </c>
      <c r="J7"/>
      <c r="K7"/>
      <c r="L7"/>
      <c r="M7"/>
      <c r="N7"/>
    </row>
    <row r="8" spans="1:14" ht="15" customHeight="1" x14ac:dyDescent="0.2">
      <c r="B8" s="4" t="s">
        <v>10</v>
      </c>
      <c r="C8" s="310">
        <v>139365</v>
      </c>
      <c r="D8" s="314">
        <f t="shared" si="0"/>
        <v>9.6917675088475228</v>
      </c>
      <c r="J8"/>
      <c r="K8"/>
      <c r="L8"/>
      <c r="M8"/>
      <c r="N8"/>
    </row>
    <row r="9" spans="1:14" ht="15" customHeight="1" x14ac:dyDescent="0.2">
      <c r="B9" s="3" t="s">
        <v>12</v>
      </c>
      <c r="C9" s="309">
        <v>13</v>
      </c>
      <c r="D9" s="313">
        <f t="shared" si="0"/>
        <v>9.0405035421388304E-4</v>
      </c>
      <c r="J9"/>
      <c r="K9"/>
      <c r="L9"/>
      <c r="M9"/>
      <c r="N9"/>
    </row>
    <row r="10" spans="1:14" ht="15" customHeight="1" x14ac:dyDescent="0.2">
      <c r="B10" s="4" t="s">
        <v>13</v>
      </c>
      <c r="C10" s="310">
        <v>109</v>
      </c>
      <c r="D10" s="314">
        <f t="shared" si="0"/>
        <v>7.5801145084087116E-3</v>
      </c>
      <c r="J10"/>
      <c r="K10"/>
      <c r="L10"/>
      <c r="M10"/>
      <c r="N10"/>
    </row>
    <row r="11" spans="1:14" ht="15" customHeight="1" x14ac:dyDescent="0.2">
      <c r="B11" s="3" t="s">
        <v>14</v>
      </c>
      <c r="C11" s="309">
        <v>52</v>
      </c>
      <c r="D11" s="313">
        <f t="shared" si="0"/>
        <v>3.6162014168555322E-3</v>
      </c>
      <c r="J11"/>
      <c r="K11"/>
      <c r="L11"/>
      <c r="M11"/>
      <c r="N11"/>
    </row>
    <row r="12" spans="1:14" ht="15" customHeight="1" x14ac:dyDescent="0.2">
      <c r="B12" s="4" t="s">
        <v>16</v>
      </c>
      <c r="C12" s="310">
        <v>1138</v>
      </c>
      <c r="D12" s="314">
        <f t="shared" si="0"/>
        <v>7.9139177161184529E-2</v>
      </c>
      <c r="J12"/>
      <c r="K12"/>
      <c r="L12"/>
      <c r="M12"/>
      <c r="N12"/>
    </row>
    <row r="13" spans="1:14" ht="15" customHeight="1" x14ac:dyDescent="0.2">
      <c r="B13" s="3" t="s">
        <v>18</v>
      </c>
      <c r="C13" s="309">
        <v>23</v>
      </c>
      <c r="D13" s="313">
        <f t="shared" si="0"/>
        <v>1.5994737036091776E-3</v>
      </c>
      <c r="J13"/>
      <c r="K13"/>
      <c r="L13"/>
      <c r="M13"/>
      <c r="N13"/>
    </row>
    <row r="14" spans="1:14" ht="15" customHeight="1" x14ac:dyDescent="0.2">
      <c r="B14" s="4" t="s">
        <v>19</v>
      </c>
      <c r="C14" s="310">
        <v>327</v>
      </c>
      <c r="D14" s="314">
        <f t="shared" si="0"/>
        <v>2.2740343525226133E-2</v>
      </c>
      <c r="J14"/>
      <c r="K14"/>
      <c r="L14"/>
      <c r="M14"/>
      <c r="N14"/>
    </row>
    <row r="15" spans="1:14" ht="15" customHeight="1" x14ac:dyDescent="0.2">
      <c r="B15" s="3" t="s">
        <v>20</v>
      </c>
      <c r="C15" s="309">
        <v>588218</v>
      </c>
      <c r="D15" s="313">
        <f t="shared" si="0"/>
        <v>40.906053173460144</v>
      </c>
      <c r="J15"/>
      <c r="K15"/>
      <c r="L15"/>
      <c r="M15"/>
      <c r="N15"/>
    </row>
    <row r="16" spans="1:14" ht="15" customHeight="1" x14ac:dyDescent="0.2">
      <c r="B16" s="4" t="s">
        <v>15</v>
      </c>
      <c r="C16" s="310">
        <v>76724</v>
      </c>
      <c r="D16" s="314">
        <f t="shared" si="0"/>
        <v>5.3355661059004582</v>
      </c>
    </row>
    <row r="17" spans="1:4" ht="15" customHeight="1" x14ac:dyDescent="0.2">
      <c r="B17" s="3" t="s">
        <v>21</v>
      </c>
      <c r="C17" s="309">
        <v>313</v>
      </c>
      <c r="D17" s="313">
        <f t="shared" si="0"/>
        <v>2.1766750836072723E-2</v>
      </c>
    </row>
    <row r="18" spans="1:4" ht="15" customHeight="1" x14ac:dyDescent="0.2">
      <c r="B18" s="4" t="s">
        <v>22</v>
      </c>
      <c r="C18" s="310">
        <v>242</v>
      </c>
      <c r="D18" s="314">
        <f t="shared" si="0"/>
        <v>1.6829245055366131E-2</v>
      </c>
    </row>
    <row r="19" spans="1:4" ht="15" customHeight="1" x14ac:dyDescent="0.2">
      <c r="B19" s="3" t="s">
        <v>24</v>
      </c>
      <c r="C19" s="309">
        <v>273</v>
      </c>
      <c r="D19" s="313">
        <f t="shared" si="0"/>
        <v>1.8985057438491541E-2</v>
      </c>
    </row>
    <row r="20" spans="1:4" ht="15" customHeight="1" x14ac:dyDescent="0.2">
      <c r="B20" s="4" t="s">
        <v>23</v>
      </c>
      <c r="C20" s="310">
        <v>1939</v>
      </c>
      <c r="D20" s="314">
        <f t="shared" si="0"/>
        <v>0.13484258744774763</v>
      </c>
    </row>
    <row r="21" spans="1:4" ht="15" customHeight="1" x14ac:dyDescent="0.2">
      <c r="B21" s="3" t="s">
        <v>25</v>
      </c>
      <c r="C21" s="309">
        <v>57</v>
      </c>
      <c r="D21" s="313">
        <f t="shared" si="0"/>
        <v>3.9639130915531794E-3</v>
      </c>
    </row>
    <row r="22" spans="1:4" ht="15" customHeight="1" x14ac:dyDescent="0.2">
      <c r="B22" s="4" t="s">
        <v>26</v>
      </c>
      <c r="C22" s="310">
        <v>4835</v>
      </c>
      <c r="D22" s="314">
        <f t="shared" si="0"/>
        <v>0.33623718943262498</v>
      </c>
    </row>
    <row r="23" spans="1:4" ht="15" customHeight="1" x14ac:dyDescent="0.2">
      <c r="B23" s="3" t="s">
        <v>27</v>
      </c>
      <c r="C23" s="309">
        <v>56450</v>
      </c>
      <c r="D23" s="313">
        <f t="shared" si="0"/>
        <v>3.9256648073364384</v>
      </c>
    </row>
    <row r="24" spans="1:4" ht="15" customHeight="1" x14ac:dyDescent="0.2">
      <c r="B24" s="4" t="s">
        <v>3</v>
      </c>
      <c r="C24" s="310">
        <v>12</v>
      </c>
      <c r="D24" s="314">
        <f t="shared" si="0"/>
        <v>8.3450801927435357E-4</v>
      </c>
    </row>
    <row r="25" spans="1:4" ht="15" customHeight="1" x14ac:dyDescent="0.2">
      <c r="B25" s="3" t="s">
        <v>28</v>
      </c>
      <c r="C25" s="309">
        <v>320</v>
      </c>
      <c r="D25" s="313">
        <f t="shared" si="0"/>
        <v>2.2253547180649428E-2</v>
      </c>
    </row>
    <row r="26" spans="1:4" ht="15" customHeight="1" x14ac:dyDescent="0.2">
      <c r="B26" s="4" t="s">
        <v>29</v>
      </c>
      <c r="C26" s="310">
        <v>9399</v>
      </c>
      <c r="D26" s="314">
        <f t="shared" si="0"/>
        <v>0.65362840609663742</v>
      </c>
    </row>
    <row r="27" spans="1:4" ht="15" customHeight="1" x14ac:dyDescent="0.2">
      <c r="B27" s="3" t="s">
        <v>30</v>
      </c>
      <c r="C27" s="309">
        <v>1126</v>
      </c>
      <c r="D27" s="313">
        <f t="shared" si="0"/>
        <v>7.8304669141910185E-2</v>
      </c>
    </row>
    <row r="28" spans="1:4" ht="15" customHeight="1" x14ac:dyDescent="0.2">
      <c r="B28" s="4" t="s">
        <v>31</v>
      </c>
      <c r="C28" s="310">
        <v>236</v>
      </c>
      <c r="D28" s="314">
        <f t="shared" si="0"/>
        <v>1.6411991045728953E-2</v>
      </c>
    </row>
    <row r="29" spans="1:4" ht="15" customHeight="1" x14ac:dyDescent="0.2">
      <c r="B29" s="3" t="s">
        <v>32</v>
      </c>
      <c r="C29" s="309">
        <v>80</v>
      </c>
      <c r="D29" s="313">
        <f t="shared" si="0"/>
        <v>5.563386795162357E-3</v>
      </c>
    </row>
    <row r="30" spans="1:4" ht="15" customHeight="1" x14ac:dyDescent="0.2">
      <c r="B30" s="4" t="s">
        <v>33</v>
      </c>
      <c r="C30" s="310">
        <v>22</v>
      </c>
      <c r="D30" s="314">
        <f t="shared" si="0"/>
        <v>1.5299313686696482E-3</v>
      </c>
    </row>
    <row r="31" spans="1:4" ht="15" customHeight="1" x14ac:dyDescent="0.2">
      <c r="B31" s="3" t="s">
        <v>34</v>
      </c>
      <c r="C31" s="309">
        <v>20</v>
      </c>
      <c r="D31" s="313">
        <f t="shared" si="0"/>
        <v>1.3908466987905892E-3</v>
      </c>
    </row>
    <row r="32" spans="1:4" ht="15" customHeight="1" x14ac:dyDescent="0.2">
      <c r="A32" s="153"/>
      <c r="B32" s="4" t="s">
        <v>17</v>
      </c>
      <c r="C32" s="310">
        <v>91585</v>
      </c>
      <c r="D32" s="314">
        <f t="shared" si="0"/>
        <v>6.3690347454368048</v>
      </c>
    </row>
    <row r="33" spans="1:11" ht="15" customHeight="1" x14ac:dyDescent="0.2">
      <c r="A33" s="153"/>
      <c r="B33" s="3" t="s">
        <v>35</v>
      </c>
      <c r="C33" s="309">
        <v>2840</v>
      </c>
      <c r="D33" s="313">
        <f t="shared" si="0"/>
        <v>0.19750023122826368</v>
      </c>
    </row>
    <row r="34" spans="1:11" ht="15" customHeight="1" x14ac:dyDescent="0.2">
      <c r="A34" s="153"/>
      <c r="B34" s="4" t="s">
        <v>11</v>
      </c>
      <c r="C34" s="310">
        <v>154818</v>
      </c>
      <c r="D34" s="314">
        <f t="shared" si="0"/>
        <v>10.766405210668072</v>
      </c>
    </row>
    <row r="35" spans="1:11" ht="15" customHeight="1" x14ac:dyDescent="0.2">
      <c r="A35" s="153"/>
      <c r="B35" s="3" t="s">
        <v>85</v>
      </c>
      <c r="C35" s="309">
        <v>79199</v>
      </c>
      <c r="D35" s="313">
        <f t="shared" si="0"/>
        <v>5.5076833848757936</v>
      </c>
    </row>
    <row r="36" spans="1:11" ht="15" customHeight="1" thickBot="1" x14ac:dyDescent="0.25">
      <c r="A36" s="153"/>
      <c r="B36" s="46" t="s">
        <v>36</v>
      </c>
      <c r="C36" s="311">
        <v>185629</v>
      </c>
      <c r="D36" s="315">
        <f t="shared" si="0"/>
        <v>12.909074092489913</v>
      </c>
    </row>
    <row r="37" spans="1:11" ht="15" customHeight="1" x14ac:dyDescent="0.2">
      <c r="A37" s="153"/>
      <c r="B37" s="155"/>
      <c r="C37" s="150"/>
      <c r="D37" s="156"/>
    </row>
    <row r="38" spans="1:11" ht="15" customHeight="1" x14ac:dyDescent="0.2">
      <c r="A38" s="168" t="s">
        <v>113</v>
      </c>
      <c r="B38" s="169" t="s">
        <v>117</v>
      </c>
      <c r="C38" s="149"/>
      <c r="D38" s="154"/>
    </row>
    <row r="39" spans="1:11" ht="30" customHeight="1" thickBot="1" x14ac:dyDescent="0.25">
      <c r="A39" s="13" t="s">
        <v>78</v>
      </c>
      <c r="B39" s="435" t="s">
        <v>146</v>
      </c>
      <c r="C39" s="435"/>
      <c r="D39" s="435"/>
      <c r="E39" s="157"/>
      <c r="F39" s="152"/>
      <c r="G39" s="152"/>
      <c r="I39" s="180"/>
      <c r="K39" s="45"/>
    </row>
    <row r="40" spans="1:11" ht="15" customHeight="1" x14ac:dyDescent="0.2">
      <c r="A40" s="161" t="s">
        <v>133</v>
      </c>
      <c r="B40" s="166" t="s">
        <v>119</v>
      </c>
      <c r="C40" s="158"/>
      <c r="D40" s="158"/>
      <c r="E40" s="112"/>
      <c r="F40" s="112"/>
      <c r="G40" s="112"/>
      <c r="H40" s="153"/>
    </row>
    <row r="41" spans="1:11" ht="15" customHeight="1" x14ac:dyDescent="0.2">
      <c r="A41" s="161" t="s">
        <v>4</v>
      </c>
      <c r="B41" s="439" t="s">
        <v>77</v>
      </c>
      <c r="C41" s="439"/>
      <c r="D41" s="440"/>
      <c r="E41" s="48"/>
      <c r="F41" s="48"/>
      <c r="G41" s="48"/>
      <c r="H41" s="153"/>
    </row>
    <row r="42" spans="1:11" ht="15" customHeight="1" x14ac:dyDescent="0.2">
      <c r="A42" s="159"/>
      <c r="E42" s="48"/>
      <c r="F42" s="48"/>
      <c r="G42" s="48"/>
      <c r="H42" s="153"/>
    </row>
    <row r="43" spans="1:11" ht="15" customHeight="1" x14ac:dyDescent="0.2">
      <c r="E43" s="160"/>
      <c r="F43" s="160"/>
      <c r="G43" s="160"/>
      <c r="H43" s="153"/>
    </row>
  </sheetData>
  <sortState xmlns:xlrd2="http://schemas.microsoft.com/office/spreadsheetml/2017/richdata2" ref="B5:D35">
    <sortCondition ref="B5:B35"/>
  </sortState>
  <mergeCells count="3">
    <mergeCell ref="B39:D39"/>
    <mergeCell ref="B2:G2"/>
    <mergeCell ref="B41:D41"/>
  </mergeCells>
  <hyperlinks>
    <hyperlink ref="G1" location="Índice!A1" display="[índice Ç]" xr:uid="{00000000-0004-0000-0100-000000000000}"/>
    <hyperlink ref="B41:C41" r:id="rId1" display="www.observatorioemigracao.pt/np4/6119.html" xr:uid="{00000000-0004-0000-0100-000001000000}"/>
    <hyperlink ref="D1" location="Contents!A1" display="[contents Ç]" xr:uid="{00000000-0004-0000-0100-000002000000}"/>
  </hyperlinks>
  <pageMargins left="0.51181102362204722" right="0.51181102362204722" top="0.74803149606299213" bottom="0.74803149606299213" header="0.31496062992125984" footer="0.31496062992125984"/>
  <pageSetup paperSize="9" orientation="portrait" horizontalDpi="4294967293" r:id="rId2"/>
  <headerFooter>
    <oddFooter>&amp;C&amp;"Arial,Negrito"&amp;P/&amp;N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59"/>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505" t="s">
        <v>176</v>
      </c>
      <c r="C2" s="464"/>
      <c r="D2" s="464"/>
      <c r="E2" s="464"/>
      <c r="F2" s="464"/>
      <c r="G2" s="464"/>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8"/>
      <c r="B15" s="513"/>
      <c r="C15" s="513"/>
      <c r="D15" s="513"/>
      <c r="E15" s="513"/>
      <c r="F15" s="513"/>
      <c r="G15" s="513"/>
      <c r="H15" s="513"/>
    </row>
    <row r="16" spans="1:9" ht="15" customHeight="1" x14ac:dyDescent="0.2">
      <c r="A16" s="79"/>
      <c r="B16" s="514"/>
      <c r="C16" s="514"/>
      <c r="D16" s="514"/>
      <c r="E16" s="514"/>
      <c r="F16" s="514"/>
      <c r="G16" s="80"/>
      <c r="H16" s="80"/>
    </row>
    <row r="17" spans="1:14" ht="15" customHeight="1" x14ac:dyDescent="0.2">
      <c r="A17" s="81"/>
      <c r="B17" s="515"/>
      <c r="C17" s="515"/>
      <c r="D17" s="515"/>
      <c r="E17" s="515"/>
      <c r="F17" s="515"/>
      <c r="G17" s="80"/>
      <c r="H17" s="80"/>
    </row>
    <row r="18" spans="1:14" ht="15" customHeight="1" x14ac:dyDescent="0.2">
      <c r="H18"/>
    </row>
    <row r="19" spans="1:14" ht="15" customHeight="1" x14ac:dyDescent="0.2">
      <c r="A19" s="134"/>
      <c r="B19" s="473"/>
      <c r="C19" s="473"/>
      <c r="D19" s="473"/>
      <c r="E19" s="473"/>
      <c r="F19" s="473"/>
      <c r="G19" s="473"/>
      <c r="H19" s="473"/>
    </row>
    <row r="20" spans="1:14" ht="15" customHeight="1" x14ac:dyDescent="0.2">
      <c r="A20" s="134"/>
      <c r="B20" s="473"/>
      <c r="C20" s="473"/>
      <c r="D20" s="473"/>
      <c r="E20" s="473"/>
      <c r="F20" s="473"/>
      <c r="G20" s="473"/>
      <c r="H20" s="473"/>
    </row>
    <row r="21" spans="1:14" ht="30" customHeight="1" x14ac:dyDescent="0.2">
      <c r="A21" s="337" t="s">
        <v>78</v>
      </c>
      <c r="B21" s="473" t="s">
        <v>149</v>
      </c>
      <c r="C21" s="473"/>
      <c r="D21" s="473"/>
      <c r="E21" s="473"/>
      <c r="F21" s="473"/>
      <c r="G21" s="473"/>
      <c r="H21" s="144"/>
    </row>
    <row r="22" spans="1:14" ht="15" customHeight="1" x14ac:dyDescent="0.2">
      <c r="A22" s="338" t="s">
        <v>134</v>
      </c>
      <c r="B22" s="512" t="s">
        <v>119</v>
      </c>
      <c r="C22" s="468"/>
      <c r="D22" s="468"/>
      <c r="E22" s="468"/>
      <c r="F22" s="468"/>
      <c r="G22" s="468"/>
      <c r="H22" s="136"/>
    </row>
    <row r="23" spans="1:14" ht="15" customHeight="1" x14ac:dyDescent="0.2">
      <c r="A23" s="367" t="s">
        <v>66</v>
      </c>
      <c r="B23" s="503" t="s">
        <v>140</v>
      </c>
      <c r="C23" s="503"/>
      <c r="D23" s="503"/>
      <c r="E23" s="503"/>
      <c r="F23" s="503"/>
      <c r="G23" s="504"/>
      <c r="H23" s="125"/>
    </row>
    <row r="24" spans="1:14" ht="15" customHeight="1" x14ac:dyDescent="0.2">
      <c r="A24" s="380"/>
      <c r="B24" s="513"/>
      <c r="C24" s="513"/>
      <c r="D24" s="513"/>
      <c r="E24" s="513"/>
      <c r="F24" s="513"/>
      <c r="G24" s="513"/>
      <c r="H24" s="513"/>
    </row>
    <row r="25" spans="1:14" ht="15" customHeight="1" x14ac:dyDescent="0.2">
      <c r="A25" s="145"/>
      <c r="B25" s="518"/>
      <c r="C25" s="518"/>
      <c r="D25" s="518"/>
      <c r="E25" s="518"/>
      <c r="F25" s="518"/>
      <c r="G25" s="142"/>
      <c r="H25" s="142"/>
    </row>
    <row r="26" spans="1:14" ht="15" customHeight="1" x14ac:dyDescent="0.2">
      <c r="A26" s="146"/>
      <c r="B26" s="519"/>
      <c r="C26" s="519"/>
      <c r="D26" s="519"/>
      <c r="E26" s="519"/>
      <c r="F26" s="519"/>
      <c r="G26" s="142"/>
      <c r="H26" s="142"/>
    </row>
    <row r="27" spans="1:14" ht="15" customHeight="1" x14ac:dyDescent="0.2">
      <c r="A27" s="114"/>
      <c r="B27" s="114"/>
      <c r="C27" s="114"/>
      <c r="D27" s="114"/>
      <c r="E27" s="114"/>
      <c r="F27" s="114"/>
      <c r="G27" s="114"/>
      <c r="H27" s="114"/>
    </row>
    <row r="28" spans="1:14" ht="15" customHeight="1" x14ac:dyDescent="0.2">
      <c r="A28" s="114"/>
      <c r="B28" s="114"/>
      <c r="C28" s="114"/>
      <c r="D28" s="114"/>
      <c r="E28" s="114"/>
      <c r="F28" s="114"/>
      <c r="G28" s="114"/>
      <c r="H28" s="114"/>
      <c r="I28"/>
      <c r="J28"/>
      <c r="K28"/>
      <c r="L28"/>
      <c r="M28"/>
      <c r="N28"/>
    </row>
    <row r="29" spans="1:14" ht="15" customHeight="1" x14ac:dyDescent="0.2">
      <c r="A29" s="114"/>
      <c r="B29" s="114"/>
      <c r="C29" s="114"/>
      <c r="D29" s="114"/>
      <c r="E29" s="114"/>
      <c r="F29" s="114"/>
      <c r="G29" s="114"/>
      <c r="H29" s="114"/>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2:14" ht="15" customHeight="1" x14ac:dyDescent="0.2">
      <c r="I33"/>
      <c r="J33"/>
      <c r="K33"/>
      <c r="L33"/>
      <c r="M33"/>
      <c r="N33"/>
    </row>
    <row r="35" spans="2:14" ht="15" customHeight="1" x14ac:dyDescent="0.2">
      <c r="B35" s="77"/>
      <c r="C35" s="77"/>
      <c r="D35" s="77"/>
      <c r="E35" s="75"/>
    </row>
    <row r="36" spans="2:14" ht="15" customHeight="1" x14ac:dyDescent="0.2">
      <c r="B36" s="517" t="s">
        <v>58</v>
      </c>
      <c r="C36" s="517"/>
      <c r="D36" s="517"/>
      <c r="E36" s="76">
        <v>24.9</v>
      </c>
    </row>
    <row r="37" spans="2:14" ht="15" customHeight="1" x14ac:dyDescent="0.2">
      <c r="B37" s="517" t="s">
        <v>60</v>
      </c>
      <c r="C37" s="517"/>
      <c r="D37" s="517"/>
      <c r="E37" s="76">
        <v>23.8</v>
      </c>
    </row>
    <row r="38" spans="2:14" ht="15" customHeight="1" x14ac:dyDescent="0.2">
      <c r="B38" s="520" t="s">
        <v>56</v>
      </c>
      <c r="C38" s="520"/>
      <c r="D38" s="520"/>
      <c r="E38" s="76">
        <v>14</v>
      </c>
    </row>
    <row r="39" spans="2:14" ht="15" customHeight="1" x14ac:dyDescent="0.2">
      <c r="B39" s="517" t="s">
        <v>59</v>
      </c>
      <c r="C39" s="517"/>
      <c r="D39" s="517"/>
      <c r="E39" s="76">
        <v>10.3</v>
      </c>
    </row>
    <row r="40" spans="2:14" ht="15" customHeight="1" x14ac:dyDescent="0.2">
      <c r="B40" s="513" t="s">
        <v>54</v>
      </c>
      <c r="C40" s="513"/>
      <c r="D40" s="513"/>
      <c r="E40" s="76">
        <v>8.1999999999999993</v>
      </c>
    </row>
    <row r="41" spans="2:14" ht="15" customHeight="1" x14ac:dyDescent="0.2">
      <c r="B41" s="520" t="s">
        <v>55</v>
      </c>
      <c r="C41" s="520"/>
      <c r="D41" s="520"/>
      <c r="E41" s="76">
        <v>6.4</v>
      </c>
    </row>
    <row r="42" spans="2:14" ht="15" customHeight="1" x14ac:dyDescent="0.2">
      <c r="B42" s="516" t="s">
        <v>53</v>
      </c>
      <c r="C42" s="516"/>
      <c r="D42" s="516"/>
      <c r="E42" s="76">
        <v>5.0999999999999996</v>
      </c>
    </row>
    <row r="43" spans="2:14" ht="15" customHeight="1" x14ac:dyDescent="0.2">
      <c r="B43" s="516" t="s">
        <v>52</v>
      </c>
      <c r="C43" s="516"/>
      <c r="D43" s="516"/>
      <c r="E43" s="76">
        <v>5.0999999999999996</v>
      </c>
    </row>
    <row r="44" spans="2:14" ht="15" customHeight="1" x14ac:dyDescent="0.2">
      <c r="B44" s="517" t="s">
        <v>57</v>
      </c>
      <c r="C44" s="517"/>
      <c r="D44" s="517"/>
      <c r="E44" s="76">
        <v>2.1</v>
      </c>
    </row>
    <row r="45" spans="2:14" ht="15" customHeight="1" x14ac:dyDescent="0.2">
      <c r="B45" s="77" t="s">
        <v>51</v>
      </c>
      <c r="E45" s="75">
        <v>0.1</v>
      </c>
    </row>
    <row r="50" spans="3:5" ht="15" customHeight="1" x14ac:dyDescent="0.2">
      <c r="C50" s="77"/>
      <c r="D50" s="77"/>
      <c r="E50" s="77"/>
    </row>
    <row r="51" spans="3:5" ht="15" customHeight="1" x14ac:dyDescent="0.2">
      <c r="C51" s="516"/>
      <c r="D51" s="516"/>
      <c r="E51" s="516"/>
    </row>
    <row r="52" spans="3:5" ht="15" customHeight="1" x14ac:dyDescent="0.2">
      <c r="C52" s="516"/>
      <c r="D52" s="516"/>
      <c r="E52" s="516"/>
    </row>
    <row r="53" spans="3:5" ht="15" customHeight="1" x14ac:dyDescent="0.2">
      <c r="C53" s="513"/>
      <c r="D53" s="513"/>
      <c r="E53" s="513"/>
    </row>
    <row r="54" spans="3:5" ht="15" customHeight="1" x14ac:dyDescent="0.2">
      <c r="C54" s="520"/>
      <c r="D54" s="520"/>
      <c r="E54" s="520"/>
    </row>
    <row r="55" spans="3:5" ht="15" customHeight="1" x14ac:dyDescent="0.2">
      <c r="C55" s="520"/>
      <c r="D55" s="520"/>
      <c r="E55" s="520"/>
    </row>
    <row r="56" spans="3:5" ht="15" customHeight="1" x14ac:dyDescent="0.2">
      <c r="C56" s="517"/>
      <c r="D56" s="517"/>
      <c r="E56" s="517"/>
    </row>
    <row r="57" spans="3:5" ht="15" customHeight="1" x14ac:dyDescent="0.2">
      <c r="C57" s="517"/>
      <c r="D57" s="517"/>
      <c r="E57" s="517"/>
    </row>
    <row r="58" spans="3:5" ht="15" customHeight="1" x14ac:dyDescent="0.2">
      <c r="C58" s="517"/>
      <c r="D58" s="517"/>
      <c r="E58" s="517"/>
    </row>
    <row r="59" spans="3:5" ht="15" customHeight="1" x14ac:dyDescent="0.2">
      <c r="C59" s="517"/>
      <c r="D59" s="517"/>
      <c r="E59" s="517"/>
    </row>
  </sheetData>
  <mergeCells count="30">
    <mergeCell ref="C57:E57"/>
    <mergeCell ref="C58:E58"/>
    <mergeCell ref="C59:E59"/>
    <mergeCell ref="B19:H19"/>
    <mergeCell ref="C51:E51"/>
    <mergeCell ref="C52:E52"/>
    <mergeCell ref="C53:E53"/>
    <mergeCell ref="C54:E54"/>
    <mergeCell ref="C55:E55"/>
    <mergeCell ref="C56:E56"/>
    <mergeCell ref="B39:D39"/>
    <mergeCell ref="B40:D40"/>
    <mergeCell ref="B41:D41"/>
    <mergeCell ref="B42:D42"/>
    <mergeCell ref="B20:H20"/>
    <mergeCell ref="B21:G21"/>
    <mergeCell ref="B43:D43"/>
    <mergeCell ref="B44:D44"/>
    <mergeCell ref="B24:H24"/>
    <mergeCell ref="B25:F25"/>
    <mergeCell ref="B26:F26"/>
    <mergeCell ref="B36:D36"/>
    <mergeCell ref="B37:D37"/>
    <mergeCell ref="B38:D38"/>
    <mergeCell ref="B22:G22"/>
    <mergeCell ref="B23:G23"/>
    <mergeCell ref="B2:G2"/>
    <mergeCell ref="B15:H15"/>
    <mergeCell ref="B16:F16"/>
    <mergeCell ref="B17:F17"/>
  </mergeCells>
  <hyperlinks>
    <hyperlink ref="B23:G23" r:id="rId1" display="http://www.observatorioemigracao.pt/np4/6119.html" xr:uid="{00000000-0004-0000-1300-000000000000}"/>
    <hyperlink ref="G1" location="Contents!A1" display="[contents Ç]" xr:uid="{00000000-0004-0000-13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G1" s="44" t="s">
        <v>118</v>
      </c>
    </row>
    <row r="2" spans="1:9" ht="45" customHeight="1" x14ac:dyDescent="0.2">
      <c r="B2" s="521" t="s">
        <v>170</v>
      </c>
      <c r="C2" s="464"/>
      <c r="D2" s="464"/>
      <c r="E2" s="464"/>
      <c r="F2" s="464"/>
      <c r="G2" s="464"/>
      <c r="H2" s="279"/>
      <c r="I2" s="382"/>
    </row>
    <row r="3" spans="1:9" ht="15" customHeight="1" x14ac:dyDescent="0.2">
      <c r="H3" s="17"/>
      <c r="I3" s="17"/>
    </row>
    <row r="4" spans="1:9" s="5" customFormat="1" ht="15" customHeight="1" x14ac:dyDescent="0.2"/>
    <row r="5" spans="1:9" s="5" customFormat="1" ht="15" customHeight="1" x14ac:dyDescent="0.2"/>
    <row r="15" spans="1:9" ht="15" customHeight="1" x14ac:dyDescent="0.2">
      <c r="A15" s="134"/>
      <c r="B15" s="473"/>
      <c r="C15" s="473"/>
      <c r="D15" s="473"/>
      <c r="E15" s="473"/>
      <c r="F15" s="473"/>
      <c r="G15" s="473"/>
      <c r="H15" s="473"/>
    </row>
    <row r="16" spans="1:9" ht="15" customHeight="1" x14ac:dyDescent="0.2">
      <c r="A16" s="135"/>
      <c r="B16" s="484"/>
      <c r="C16" s="484"/>
      <c r="D16" s="484"/>
      <c r="E16" s="484"/>
      <c r="F16" s="484"/>
      <c r="G16" s="136"/>
      <c r="H16" s="136"/>
    </row>
    <row r="17" spans="1:14" ht="15" customHeight="1" x14ac:dyDescent="0.2">
      <c r="A17" s="137"/>
      <c r="B17" s="473"/>
      <c r="C17" s="473"/>
      <c r="D17" s="473"/>
      <c r="E17" s="473"/>
      <c r="F17" s="473"/>
      <c r="G17" s="136"/>
      <c r="H17" s="136"/>
    </row>
    <row r="18" spans="1:14" ht="15" customHeight="1" x14ac:dyDescent="0.2">
      <c r="A18" s="134"/>
      <c r="B18" s="473"/>
      <c r="C18" s="473"/>
      <c r="D18" s="473"/>
      <c r="E18" s="473"/>
      <c r="F18" s="473"/>
      <c r="G18" s="473"/>
      <c r="H18" s="473"/>
    </row>
    <row r="19" spans="1:14" ht="15" customHeight="1" x14ac:dyDescent="0.2">
      <c r="A19" s="135"/>
      <c r="B19" s="484"/>
      <c r="C19" s="484"/>
      <c r="D19" s="484"/>
      <c r="E19" s="484"/>
      <c r="F19" s="484"/>
      <c r="G19" s="136"/>
      <c r="H19" s="136"/>
    </row>
    <row r="20" spans="1:14" ht="15" customHeight="1" x14ac:dyDescent="0.2">
      <c r="A20" s="137"/>
      <c r="B20" s="473"/>
      <c r="C20" s="473"/>
      <c r="D20" s="473"/>
      <c r="E20" s="473"/>
      <c r="F20" s="473"/>
      <c r="G20" s="136"/>
      <c r="H20" s="136"/>
    </row>
    <row r="21" spans="1:14" ht="30" customHeight="1" x14ac:dyDescent="0.2">
      <c r="A21" s="337" t="s">
        <v>78</v>
      </c>
      <c r="B21" s="473" t="s">
        <v>150</v>
      </c>
      <c r="C21" s="473"/>
      <c r="D21" s="473"/>
      <c r="E21" s="473"/>
      <c r="F21" s="473"/>
      <c r="G21" s="473"/>
      <c r="H21" s="144"/>
    </row>
    <row r="22" spans="1:14" ht="15" customHeight="1" x14ac:dyDescent="0.2">
      <c r="A22" s="367" t="s">
        <v>133</v>
      </c>
      <c r="B22" s="502" t="s">
        <v>119</v>
      </c>
      <c r="C22" s="522"/>
      <c r="D22" s="522"/>
      <c r="E22" s="522"/>
      <c r="F22" s="522"/>
      <c r="G22" s="440"/>
      <c r="H22" s="136"/>
    </row>
    <row r="23" spans="1:14" ht="15" customHeight="1" x14ac:dyDescent="0.2">
      <c r="A23" s="367" t="s">
        <v>66</v>
      </c>
      <c r="B23" s="503" t="s">
        <v>140</v>
      </c>
      <c r="C23" s="503"/>
      <c r="D23" s="503"/>
      <c r="E23" s="503"/>
      <c r="F23" s="503"/>
      <c r="G23" s="504"/>
      <c r="H23" s="136"/>
    </row>
    <row r="24" spans="1:14" ht="15" customHeight="1" x14ac:dyDescent="0.2">
      <c r="A24" s="161"/>
      <c r="B24" s="510"/>
      <c r="C24" s="511"/>
      <c r="D24" s="442"/>
      <c r="E24" s="442"/>
      <c r="F24" s="442"/>
      <c r="G24" s="442"/>
    </row>
    <row r="25" spans="1:14" ht="15" customHeight="1" x14ac:dyDescent="0.2">
      <c r="A25" s="19"/>
      <c r="B25" s="508"/>
      <c r="C25" s="509"/>
      <c r="D25" s="509"/>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12">
    <mergeCell ref="B25:D25"/>
    <mergeCell ref="B15:H15"/>
    <mergeCell ref="B16:F16"/>
    <mergeCell ref="B17:F17"/>
    <mergeCell ref="B2:G2"/>
    <mergeCell ref="B18:H18"/>
    <mergeCell ref="B19:F19"/>
    <mergeCell ref="B20:F20"/>
    <mergeCell ref="B21:G21"/>
    <mergeCell ref="B22:G22"/>
    <mergeCell ref="B23:G23"/>
    <mergeCell ref="B24:G24"/>
  </mergeCells>
  <hyperlinks>
    <hyperlink ref="B23:G23" r:id="rId1" display="http://www.observatorioemigracao.pt/np4/6119.html" xr:uid="{00000000-0004-0000-1400-000000000000}"/>
    <hyperlink ref="G1" location="Contents!A1" display="[contents Ç]" xr:uid="{00000000-0004-0000-14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12" ht="30" customHeight="1" x14ac:dyDescent="0.2">
      <c r="A1" s="11" t="s">
        <v>0</v>
      </c>
      <c r="B1" s="245" t="s">
        <v>1</v>
      </c>
      <c r="C1" s="246"/>
      <c r="E1" s="44"/>
      <c r="F1" s="44"/>
      <c r="G1" s="44" t="s">
        <v>118</v>
      </c>
    </row>
    <row r="2" spans="1:12" ht="45" customHeight="1" x14ac:dyDescent="0.2">
      <c r="B2" s="521" t="s">
        <v>171</v>
      </c>
      <c r="C2" s="464"/>
      <c r="D2" s="464"/>
      <c r="E2" s="464"/>
      <c r="F2" s="464"/>
      <c r="G2" s="464"/>
      <c r="H2" s="279"/>
      <c r="I2" s="382"/>
    </row>
    <row r="3" spans="1:12" ht="15" customHeight="1" x14ac:dyDescent="0.2">
      <c r="H3" s="48"/>
      <c r="I3" s="48"/>
    </row>
    <row r="4" spans="1:12" s="5" customFormat="1" ht="15" customHeight="1" x14ac:dyDescent="0.2">
      <c r="H4" s="2"/>
      <c r="I4" s="2"/>
      <c r="J4" s="2"/>
      <c r="K4" s="2"/>
      <c r="L4" s="2"/>
    </row>
    <row r="5" spans="1:12" s="5" customFormat="1" ht="15" customHeight="1" x14ac:dyDescent="0.2">
      <c r="H5" s="2"/>
      <c r="I5" s="2"/>
      <c r="J5" s="2"/>
      <c r="K5" s="2"/>
      <c r="L5" s="2"/>
    </row>
    <row r="8" spans="1:12" ht="15" customHeight="1" x14ac:dyDescent="0.2">
      <c r="H8" s="91"/>
    </row>
    <row r="9" spans="1:12" ht="15" customHeight="1" x14ac:dyDescent="0.2">
      <c r="H9" s="64"/>
    </row>
    <row r="10" spans="1:12" ht="15" customHeight="1" x14ac:dyDescent="0.2">
      <c r="H10" s="64"/>
    </row>
    <row r="11" spans="1:12" ht="15" customHeight="1" x14ac:dyDescent="0.2">
      <c r="H11"/>
    </row>
    <row r="15" spans="1:12" ht="15" customHeight="1" x14ac:dyDescent="0.2">
      <c r="A15" s="134"/>
      <c r="B15" s="473"/>
      <c r="C15" s="473"/>
      <c r="D15" s="473"/>
      <c r="E15" s="473"/>
      <c r="F15" s="473"/>
      <c r="G15" s="91"/>
    </row>
    <row r="16" spans="1:12" ht="15" customHeight="1" x14ac:dyDescent="0.2">
      <c r="A16" s="135"/>
      <c r="B16" s="484"/>
      <c r="C16" s="484"/>
      <c r="D16" s="484"/>
      <c r="E16" s="484"/>
      <c r="F16" s="484"/>
      <c r="G16" s="64"/>
    </row>
    <row r="17" spans="1:14" ht="15" customHeight="1" x14ac:dyDescent="0.2">
      <c r="A17" s="137"/>
      <c r="B17" s="473"/>
      <c r="C17" s="473"/>
      <c r="D17" s="473"/>
      <c r="E17" s="473"/>
      <c r="F17" s="473"/>
      <c r="G17" s="64"/>
    </row>
    <row r="20" spans="1:14" ht="15" customHeight="1" x14ac:dyDescent="0.2">
      <c r="A20" s="134"/>
      <c r="B20" s="473"/>
      <c r="C20" s="473"/>
      <c r="D20" s="473"/>
      <c r="E20" s="473"/>
      <c r="F20" s="473"/>
    </row>
    <row r="21" spans="1:14" ht="30" customHeight="1" x14ac:dyDescent="0.2">
      <c r="A21" s="337" t="s">
        <v>78</v>
      </c>
      <c r="B21" s="523" t="s">
        <v>150</v>
      </c>
      <c r="C21" s="523"/>
      <c r="D21" s="523"/>
      <c r="E21" s="523"/>
      <c r="F21" s="523"/>
      <c r="G21" s="523"/>
      <c r="I21"/>
      <c r="J21"/>
      <c r="K21"/>
      <c r="L21"/>
    </row>
    <row r="22" spans="1:14" ht="15" customHeight="1" x14ac:dyDescent="0.2">
      <c r="A22" s="367" t="s">
        <v>133</v>
      </c>
      <c r="B22" s="502" t="s">
        <v>119</v>
      </c>
      <c r="C22" s="440"/>
      <c r="D22" s="440"/>
      <c r="E22" s="440"/>
      <c r="F22" s="440"/>
      <c r="G22" s="440"/>
      <c r="I22"/>
      <c r="J22"/>
      <c r="K22"/>
      <c r="L22"/>
    </row>
    <row r="23" spans="1:14" ht="15" customHeight="1" x14ac:dyDescent="0.2">
      <c r="A23" s="367" t="s">
        <v>66</v>
      </c>
      <c r="B23" s="503" t="s">
        <v>140</v>
      </c>
      <c r="C23" s="503"/>
      <c r="D23" s="503"/>
      <c r="E23" s="503"/>
      <c r="F23" s="503"/>
      <c r="G23" s="439"/>
      <c r="I23"/>
      <c r="J23"/>
      <c r="K23"/>
      <c r="L23"/>
    </row>
    <row r="24" spans="1:14" ht="15" customHeight="1" x14ac:dyDescent="0.2">
      <c r="A24" s="161"/>
      <c r="B24" s="510"/>
      <c r="C24" s="511"/>
      <c r="D24" s="442"/>
      <c r="E24" s="442"/>
      <c r="F24" s="442"/>
      <c r="G24" s="442"/>
      <c r="I24"/>
      <c r="J24"/>
      <c r="K24"/>
      <c r="L24"/>
    </row>
    <row r="25" spans="1:14" ht="15" customHeight="1" x14ac:dyDescent="0.2">
      <c r="A25" s="19"/>
      <c r="B25" s="508"/>
      <c r="C25" s="509"/>
      <c r="D25" s="509"/>
      <c r="I25"/>
      <c r="J25"/>
      <c r="K25"/>
      <c r="L25"/>
    </row>
    <row r="26" spans="1:14" ht="15" customHeight="1" x14ac:dyDescent="0.2">
      <c r="I26"/>
      <c r="J26"/>
      <c r="K26"/>
      <c r="L26"/>
    </row>
    <row r="28" spans="1:14" ht="15" customHeight="1" x14ac:dyDescent="0.2">
      <c r="M28"/>
      <c r="N28"/>
    </row>
    <row r="29" spans="1:14" ht="15" customHeight="1" x14ac:dyDescent="0.2">
      <c r="M29"/>
      <c r="N29"/>
    </row>
    <row r="30" spans="1:14" ht="15" customHeight="1" x14ac:dyDescent="0.2">
      <c r="M30"/>
      <c r="N30"/>
    </row>
    <row r="31" spans="1:14" ht="15" customHeight="1" x14ac:dyDescent="0.2">
      <c r="M31"/>
      <c r="N31"/>
    </row>
    <row r="32" spans="1:14" ht="15" customHeight="1" x14ac:dyDescent="0.2">
      <c r="M32"/>
      <c r="N32"/>
    </row>
    <row r="33" spans="13:14" ht="15" customHeight="1" x14ac:dyDescent="0.2">
      <c r="M33"/>
      <c r="N33"/>
    </row>
  </sheetData>
  <mergeCells count="10">
    <mergeCell ref="B25:D25"/>
    <mergeCell ref="B16:F16"/>
    <mergeCell ref="B17:F17"/>
    <mergeCell ref="B20:F20"/>
    <mergeCell ref="B2:G2"/>
    <mergeCell ref="B21:G21"/>
    <mergeCell ref="B22:G22"/>
    <mergeCell ref="B23:G23"/>
    <mergeCell ref="B24:G24"/>
    <mergeCell ref="B15:F15"/>
  </mergeCells>
  <hyperlinks>
    <hyperlink ref="B23:G23" r:id="rId1" display="http://www.observatorioemigracao.pt/np4/6119.html" xr:uid="{00000000-0004-0000-1500-000000000000}"/>
    <hyperlink ref="G1" location="Contents!A1" display="[contents Ç]" xr:uid="{00000000-0004-0000-15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505" t="s">
        <v>172</v>
      </c>
      <c r="C2" s="464"/>
      <c r="D2" s="464"/>
      <c r="E2" s="464"/>
      <c r="F2" s="464"/>
      <c r="G2" s="464"/>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134"/>
      <c r="B15" s="473"/>
      <c r="C15" s="473"/>
      <c r="D15" s="473"/>
      <c r="E15" s="473"/>
      <c r="F15" s="473"/>
      <c r="G15" s="473"/>
      <c r="H15" s="473"/>
    </row>
    <row r="16" spans="1:9" ht="15" customHeight="1" x14ac:dyDescent="0.2">
      <c r="A16" s="135"/>
      <c r="B16" s="484"/>
      <c r="C16" s="484"/>
      <c r="D16" s="484"/>
      <c r="E16" s="484"/>
      <c r="F16" s="484"/>
      <c r="G16" s="136"/>
      <c r="H16" s="136"/>
    </row>
    <row r="17" spans="1:14" ht="15" customHeight="1" x14ac:dyDescent="0.2">
      <c r="A17" s="137"/>
      <c r="B17" s="473"/>
      <c r="C17" s="473"/>
      <c r="D17" s="473"/>
      <c r="E17" s="473"/>
      <c r="F17" s="473"/>
      <c r="G17" s="136"/>
      <c r="H17" s="136"/>
    </row>
    <row r="18" spans="1:14" ht="15" customHeight="1" x14ac:dyDescent="0.2">
      <c r="A18" s="134"/>
      <c r="B18" s="473"/>
      <c r="C18" s="473"/>
      <c r="D18" s="473"/>
      <c r="E18" s="473"/>
      <c r="F18" s="473"/>
      <c r="G18" s="473"/>
      <c r="H18" s="473"/>
    </row>
    <row r="19" spans="1:14" ht="15" customHeight="1" x14ac:dyDescent="0.2">
      <c r="A19" s="135"/>
      <c r="B19" s="484"/>
      <c r="C19" s="484"/>
      <c r="D19" s="484"/>
      <c r="E19" s="484"/>
      <c r="F19" s="484"/>
      <c r="G19" s="136"/>
      <c r="H19" s="136"/>
    </row>
    <row r="20" spans="1:14" ht="15" customHeight="1" x14ac:dyDescent="0.2">
      <c r="A20" s="137"/>
      <c r="B20" s="473"/>
      <c r="C20" s="473"/>
      <c r="D20" s="473"/>
      <c r="E20" s="473"/>
      <c r="F20" s="473"/>
      <c r="G20" s="136"/>
      <c r="H20" s="136"/>
    </row>
    <row r="21" spans="1:14" ht="30" customHeight="1" x14ac:dyDescent="0.2">
      <c r="A21" s="337" t="s">
        <v>78</v>
      </c>
      <c r="B21" s="473" t="s">
        <v>148</v>
      </c>
      <c r="C21" s="473"/>
      <c r="D21" s="473"/>
      <c r="E21" s="473"/>
      <c r="F21" s="473"/>
      <c r="G21" s="473"/>
      <c r="H21" s="144"/>
    </row>
    <row r="22" spans="1:14" ht="15" customHeight="1" x14ac:dyDescent="0.2">
      <c r="A22" s="367" t="s">
        <v>133</v>
      </c>
      <c r="B22" s="502" t="s">
        <v>119</v>
      </c>
      <c r="C22" s="522"/>
      <c r="D22" s="522"/>
      <c r="E22" s="522"/>
      <c r="F22" s="522"/>
      <c r="G22" s="440"/>
      <c r="H22" s="136"/>
    </row>
    <row r="23" spans="1:14" ht="15" customHeight="1" x14ac:dyDescent="0.2">
      <c r="A23" s="367" t="s">
        <v>66</v>
      </c>
      <c r="B23" s="503" t="s">
        <v>140</v>
      </c>
      <c r="C23" s="503"/>
      <c r="D23" s="503"/>
      <c r="E23" s="503"/>
      <c r="F23" s="503"/>
      <c r="G23" s="439"/>
      <c r="H23" s="136"/>
    </row>
    <row r="24" spans="1:14" ht="15" customHeight="1" x14ac:dyDescent="0.2">
      <c r="A24" s="161"/>
      <c r="B24" s="510"/>
      <c r="C24" s="511"/>
      <c r="D24" s="442"/>
      <c r="E24" s="442"/>
      <c r="F24" s="442"/>
      <c r="G24" s="442"/>
    </row>
    <row r="25" spans="1:14" ht="15" customHeight="1" x14ac:dyDescent="0.2">
      <c r="A25" s="19"/>
      <c r="B25" s="508"/>
      <c r="C25" s="509"/>
      <c r="D25" s="509"/>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12">
    <mergeCell ref="B2:G2"/>
    <mergeCell ref="B22:G22"/>
    <mergeCell ref="B23:G23"/>
    <mergeCell ref="B24:G24"/>
    <mergeCell ref="B25:D25"/>
    <mergeCell ref="B15:H15"/>
    <mergeCell ref="B16:F16"/>
    <mergeCell ref="B17:F17"/>
    <mergeCell ref="B18:H18"/>
    <mergeCell ref="B19:F19"/>
    <mergeCell ref="B20:F20"/>
    <mergeCell ref="B21:G21"/>
  </mergeCells>
  <hyperlinks>
    <hyperlink ref="B23:G23" r:id="rId1" display="http://www.observatorioemigracao.pt/np4/6119.html" xr:uid="{00000000-0004-0000-1600-000000000000}"/>
    <hyperlink ref="G1" location="Contents!A1" display="[contents Ç]" xr:uid="{00000000-0004-0000-16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60"/>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30" customHeight="1" x14ac:dyDescent="0.2">
      <c r="B2" s="505" t="s">
        <v>173</v>
      </c>
      <c r="C2" s="464"/>
      <c r="D2" s="464"/>
      <c r="E2" s="464"/>
      <c r="F2" s="464"/>
      <c r="G2" s="464"/>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8"/>
      <c r="B15" s="513"/>
      <c r="C15" s="513"/>
      <c r="D15" s="513"/>
      <c r="E15" s="513"/>
      <c r="F15" s="513"/>
      <c r="G15" s="513"/>
      <c r="H15" s="513"/>
    </row>
    <row r="16" spans="1:9" ht="15" customHeight="1" x14ac:dyDescent="0.2">
      <c r="A16" s="79"/>
      <c r="B16" s="514"/>
      <c r="C16" s="514"/>
      <c r="D16" s="514"/>
      <c r="E16" s="514"/>
      <c r="F16" s="514"/>
      <c r="G16" s="80"/>
      <c r="H16" s="80"/>
    </row>
    <row r="17" spans="1:14" ht="15" customHeight="1" x14ac:dyDescent="0.2">
      <c r="A17" s="81"/>
      <c r="B17" s="515"/>
      <c r="C17" s="515"/>
      <c r="D17" s="515"/>
      <c r="E17" s="515"/>
      <c r="F17" s="515"/>
      <c r="G17" s="80"/>
      <c r="H17" s="80"/>
    </row>
    <row r="18" spans="1:14" ht="15" customHeight="1" x14ac:dyDescent="0.2">
      <c r="H18"/>
    </row>
    <row r="21" spans="1:14" ht="15" customHeight="1" x14ac:dyDescent="0.2">
      <c r="A21" s="337" t="s">
        <v>113</v>
      </c>
      <c r="B21" s="473" t="s">
        <v>141</v>
      </c>
      <c r="C21" s="473"/>
      <c r="D21" s="473"/>
      <c r="E21" s="473"/>
      <c r="F21" s="473"/>
      <c r="G21" s="473"/>
    </row>
    <row r="22" spans="1:14" ht="30" customHeight="1" x14ac:dyDescent="0.2">
      <c r="A22" s="337" t="s">
        <v>78</v>
      </c>
      <c r="B22" s="473" t="s">
        <v>148</v>
      </c>
      <c r="C22" s="473"/>
      <c r="D22" s="473"/>
      <c r="E22" s="473"/>
      <c r="F22" s="473"/>
      <c r="G22" s="473"/>
    </row>
    <row r="23" spans="1:14" ht="15" customHeight="1" x14ac:dyDescent="0.2">
      <c r="A23" s="367" t="s">
        <v>134</v>
      </c>
      <c r="B23" s="502" t="s">
        <v>119</v>
      </c>
      <c r="C23" s="522"/>
      <c r="D23" s="522"/>
      <c r="E23" s="522"/>
      <c r="F23" s="522"/>
      <c r="G23" s="440"/>
    </row>
    <row r="24" spans="1:14" ht="15" customHeight="1" x14ac:dyDescent="0.2">
      <c r="A24" s="367" t="s">
        <v>66</v>
      </c>
      <c r="B24" s="503" t="s">
        <v>140</v>
      </c>
      <c r="C24" s="503"/>
      <c r="D24" s="503"/>
      <c r="E24" s="503"/>
      <c r="F24" s="503"/>
      <c r="G24" s="439"/>
    </row>
    <row r="25" spans="1:14" ht="15" customHeight="1" x14ac:dyDescent="0.2">
      <c r="A25" s="381"/>
      <c r="B25" s="489"/>
      <c r="C25" s="489"/>
      <c r="D25" s="489"/>
      <c r="E25" s="489"/>
      <c r="F25" s="489"/>
      <c r="G25" s="473"/>
      <c r="H25" s="473"/>
    </row>
    <row r="26" spans="1:14" ht="15" customHeight="1" x14ac:dyDescent="0.2">
      <c r="A26" s="135"/>
      <c r="B26" s="484"/>
      <c r="C26" s="484"/>
      <c r="D26" s="484"/>
      <c r="E26" s="484"/>
      <c r="F26" s="484"/>
      <c r="G26" s="136"/>
      <c r="H26" s="136"/>
    </row>
    <row r="27" spans="1:14" ht="15" customHeight="1" x14ac:dyDescent="0.2">
      <c r="A27" s="137"/>
      <c r="B27" s="473"/>
      <c r="C27" s="473"/>
      <c r="D27" s="473"/>
      <c r="E27" s="473"/>
      <c r="F27" s="473"/>
      <c r="G27" s="125"/>
      <c r="H27" s="125"/>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2:14" ht="15" customHeight="1" x14ac:dyDescent="0.2">
      <c r="I33"/>
      <c r="J33"/>
      <c r="K33"/>
      <c r="L33"/>
      <c r="M33"/>
      <c r="N33"/>
    </row>
    <row r="34" spans="2:14" ht="15" customHeight="1" x14ac:dyDescent="0.2">
      <c r="I34"/>
      <c r="J34"/>
      <c r="K34"/>
      <c r="L34"/>
      <c r="M34"/>
      <c r="N34"/>
    </row>
    <row r="36" spans="2:14" ht="15" customHeight="1" x14ac:dyDescent="0.2">
      <c r="B36" s="77"/>
      <c r="C36" s="77"/>
      <c r="D36" s="77"/>
      <c r="E36" s="75"/>
    </row>
    <row r="37" spans="2:14" ht="15" customHeight="1" x14ac:dyDescent="0.2">
      <c r="B37" s="191" t="s">
        <v>58</v>
      </c>
      <c r="C37" s="191"/>
      <c r="D37" s="191"/>
      <c r="E37" s="76">
        <v>24.9</v>
      </c>
    </row>
    <row r="38" spans="2:14" ht="15" customHeight="1" x14ac:dyDescent="0.2">
      <c r="B38" s="191" t="s">
        <v>60</v>
      </c>
      <c r="C38" s="191"/>
      <c r="D38" s="191"/>
      <c r="E38" s="76">
        <v>23.8</v>
      </c>
    </row>
    <row r="39" spans="2:14" ht="15" customHeight="1" x14ac:dyDescent="0.2">
      <c r="B39" s="171" t="s">
        <v>56</v>
      </c>
      <c r="C39" s="171"/>
      <c r="D39" s="171"/>
      <c r="E39" s="76">
        <v>14</v>
      </c>
    </row>
    <row r="40" spans="2:14" ht="15" customHeight="1" x14ac:dyDescent="0.2">
      <c r="B40" s="191" t="s">
        <v>59</v>
      </c>
      <c r="C40" s="191"/>
      <c r="D40" s="191"/>
      <c r="E40" s="76">
        <v>10.3</v>
      </c>
    </row>
    <row r="41" spans="2:14" ht="15" customHeight="1" x14ac:dyDescent="0.2">
      <c r="B41" s="190" t="s">
        <v>54</v>
      </c>
      <c r="C41" s="190"/>
      <c r="D41" s="190"/>
      <c r="E41" s="76">
        <v>8.1999999999999993</v>
      </c>
    </row>
    <row r="42" spans="2:14" ht="15" customHeight="1" x14ac:dyDescent="0.2">
      <c r="B42" s="171" t="s">
        <v>55</v>
      </c>
      <c r="C42" s="171"/>
      <c r="D42" s="171"/>
      <c r="E42" s="76">
        <v>6.4</v>
      </c>
    </row>
    <row r="43" spans="2:14" ht="15" customHeight="1" x14ac:dyDescent="0.2">
      <c r="B43" s="191" t="s">
        <v>53</v>
      </c>
      <c r="C43" s="191"/>
      <c r="D43" s="191"/>
      <c r="E43" s="76">
        <v>5.0999999999999996</v>
      </c>
    </row>
    <row r="44" spans="2:14" ht="15" customHeight="1" x14ac:dyDescent="0.2">
      <c r="B44" s="191" t="s">
        <v>52</v>
      </c>
      <c r="C44" s="191"/>
      <c r="D44" s="191"/>
      <c r="E44" s="76">
        <v>5.0999999999999996</v>
      </c>
    </row>
    <row r="45" spans="2:14" ht="15" customHeight="1" x14ac:dyDescent="0.2">
      <c r="B45" s="191" t="s">
        <v>57</v>
      </c>
      <c r="C45" s="191"/>
      <c r="D45" s="191"/>
      <c r="E45" s="76">
        <v>2.1</v>
      </c>
    </row>
    <row r="46" spans="2:14" ht="15" customHeight="1" x14ac:dyDescent="0.2">
      <c r="B46" s="192" t="s">
        <v>51</v>
      </c>
      <c r="E46" s="75">
        <v>0.1</v>
      </c>
    </row>
    <row r="51" spans="3:5" ht="15" customHeight="1" x14ac:dyDescent="0.2">
      <c r="C51" s="77"/>
      <c r="D51" s="77"/>
      <c r="E51" s="77"/>
    </row>
    <row r="52" spans="3:5" ht="15" customHeight="1" x14ac:dyDescent="0.2">
      <c r="C52" s="516"/>
      <c r="D52" s="516"/>
      <c r="E52" s="516"/>
    </row>
    <row r="53" spans="3:5" ht="15" customHeight="1" x14ac:dyDescent="0.2">
      <c r="C53" s="516"/>
      <c r="D53" s="516"/>
      <c r="E53" s="516"/>
    </row>
    <row r="54" spans="3:5" ht="15" customHeight="1" x14ac:dyDescent="0.2">
      <c r="C54" s="513"/>
      <c r="D54" s="513"/>
      <c r="E54" s="513"/>
    </row>
    <row r="55" spans="3:5" ht="15" customHeight="1" x14ac:dyDescent="0.2">
      <c r="C55" s="520"/>
      <c r="D55" s="520"/>
      <c r="E55" s="520"/>
    </row>
    <row r="56" spans="3:5" ht="15" customHeight="1" x14ac:dyDescent="0.2">
      <c r="C56" s="520"/>
      <c r="D56" s="520"/>
      <c r="E56" s="520"/>
    </row>
    <row r="57" spans="3:5" ht="15" customHeight="1" x14ac:dyDescent="0.2">
      <c r="C57" s="517"/>
      <c r="D57" s="517"/>
      <c r="E57" s="517"/>
    </row>
    <row r="58" spans="3:5" ht="15" customHeight="1" x14ac:dyDescent="0.2">
      <c r="C58" s="517"/>
      <c r="D58" s="517"/>
      <c r="E58" s="517"/>
    </row>
    <row r="59" spans="3:5" ht="15" customHeight="1" x14ac:dyDescent="0.2">
      <c r="C59" s="517"/>
      <c r="D59" s="517"/>
      <c r="E59" s="517"/>
    </row>
    <row r="60" spans="3:5" ht="15" customHeight="1" x14ac:dyDescent="0.2">
      <c r="C60" s="517"/>
      <c r="D60" s="517"/>
      <c r="E60" s="517"/>
    </row>
  </sheetData>
  <sortState xmlns:xlrd2="http://schemas.microsoft.com/office/spreadsheetml/2017/richdata2" ref="E36:E44">
    <sortCondition descending="1" ref="E35"/>
  </sortState>
  <mergeCells count="20">
    <mergeCell ref="B15:H15"/>
    <mergeCell ref="B16:F16"/>
    <mergeCell ref="B17:F17"/>
    <mergeCell ref="B2:G2"/>
    <mergeCell ref="B23:G23"/>
    <mergeCell ref="B24:G24"/>
    <mergeCell ref="B21:G21"/>
    <mergeCell ref="C58:E58"/>
    <mergeCell ref="C59:E59"/>
    <mergeCell ref="B22:G22"/>
    <mergeCell ref="C60:E60"/>
    <mergeCell ref="B25:H25"/>
    <mergeCell ref="B26:F26"/>
    <mergeCell ref="B27:F27"/>
    <mergeCell ref="C52:E52"/>
    <mergeCell ref="C53:E53"/>
    <mergeCell ref="C54:E54"/>
    <mergeCell ref="C55:E55"/>
    <mergeCell ref="C56:E56"/>
    <mergeCell ref="C57:E57"/>
  </mergeCells>
  <hyperlinks>
    <hyperlink ref="B24:G24" r:id="rId1" display="http://www.observatorioemigracao.pt/np4/6119.html" xr:uid="{00000000-0004-0000-1700-000000000000}"/>
    <hyperlink ref="G1" location="Contents!A1" display="[contents Ç]" xr:uid="{00000000-0004-0000-17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505" t="s">
        <v>174</v>
      </c>
      <c r="C2" s="464"/>
      <c r="D2" s="464"/>
      <c r="E2" s="464"/>
      <c r="F2" s="464"/>
      <c r="G2" s="464"/>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1"/>
      <c r="B15" s="489"/>
      <c r="C15" s="489"/>
      <c r="D15" s="489"/>
      <c r="E15" s="489"/>
      <c r="F15" s="489"/>
      <c r="G15" s="489"/>
      <c r="H15" s="489"/>
    </row>
    <row r="16" spans="1:9" ht="15" customHeight="1" x14ac:dyDescent="0.2">
      <c r="A16" s="72"/>
      <c r="B16" s="492"/>
      <c r="C16" s="492"/>
      <c r="D16" s="492"/>
      <c r="E16" s="492"/>
      <c r="F16" s="492"/>
      <c r="G16" s="64"/>
      <c r="H16" s="64"/>
    </row>
    <row r="17" spans="1:14" ht="15" customHeight="1" x14ac:dyDescent="0.2">
      <c r="A17" s="137"/>
      <c r="B17" s="473"/>
      <c r="C17" s="473"/>
      <c r="D17" s="473"/>
      <c r="E17" s="473"/>
      <c r="F17" s="473"/>
      <c r="G17" s="64"/>
      <c r="H17" s="64"/>
    </row>
    <row r="18" spans="1:14" ht="15" customHeight="1" x14ac:dyDescent="0.2">
      <c r="H18"/>
    </row>
    <row r="21" spans="1:14" ht="30" customHeight="1" x14ac:dyDescent="0.2">
      <c r="A21" s="337" t="s">
        <v>78</v>
      </c>
      <c r="B21" s="473" t="s">
        <v>148</v>
      </c>
      <c r="C21" s="473"/>
      <c r="D21" s="473"/>
      <c r="E21" s="473"/>
      <c r="F21" s="473"/>
      <c r="G21" s="473"/>
    </row>
    <row r="22" spans="1:14" ht="15" customHeight="1" x14ac:dyDescent="0.2">
      <c r="A22" s="367" t="s">
        <v>134</v>
      </c>
      <c r="B22" s="502" t="s">
        <v>119</v>
      </c>
      <c r="C22" s="522"/>
      <c r="D22" s="522"/>
      <c r="E22" s="522"/>
      <c r="F22" s="522"/>
      <c r="G22" s="440"/>
    </row>
    <row r="23" spans="1:14" ht="15" customHeight="1" x14ac:dyDescent="0.2">
      <c r="A23" s="367" t="s">
        <v>66</v>
      </c>
      <c r="B23" s="503" t="s">
        <v>140</v>
      </c>
      <c r="C23" s="503"/>
      <c r="D23" s="503"/>
      <c r="E23" s="503"/>
      <c r="F23" s="503"/>
      <c r="G23" s="439"/>
    </row>
    <row r="24" spans="1:14" ht="15" customHeight="1" x14ac:dyDescent="0.2">
      <c r="A24" s="161"/>
      <c r="B24" s="510"/>
      <c r="C24" s="511"/>
      <c r="D24" s="442"/>
      <c r="E24" s="442"/>
      <c r="F24" s="442"/>
      <c r="G24" s="442"/>
    </row>
    <row r="25" spans="1:14" ht="15" customHeight="1" x14ac:dyDescent="0.2">
      <c r="A25" s="19"/>
      <c r="B25" s="508"/>
      <c r="C25" s="509"/>
      <c r="D25" s="509"/>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9">
    <mergeCell ref="B2:G2"/>
    <mergeCell ref="B22:G22"/>
    <mergeCell ref="B23:G23"/>
    <mergeCell ref="B24:G24"/>
    <mergeCell ref="B25:D25"/>
    <mergeCell ref="B15:H15"/>
    <mergeCell ref="B16:F16"/>
    <mergeCell ref="B17:F17"/>
    <mergeCell ref="B21:G21"/>
  </mergeCells>
  <hyperlinks>
    <hyperlink ref="B23:G23" r:id="rId1" display="http://www.observatorioemigracao.pt/np4/6119.html" xr:uid="{00000000-0004-0000-1800-000000000000}"/>
    <hyperlink ref="G1" location="Contents!A1" display="[contents Ç]" xr:uid="{00000000-0004-0000-18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8"/>
  <sheetViews>
    <sheetView showGridLines="0" workbookViewId="0">
      <selection activeCell="G1" sqref="G1"/>
    </sheetView>
  </sheetViews>
  <sheetFormatPr defaultColWidth="10.1640625" defaultRowHeight="15" customHeight="1" x14ac:dyDescent="0.2"/>
  <cols>
    <col min="1" max="7" width="15.83203125" style="15" customWidth="1"/>
    <col min="8" max="9" width="15.6640625" style="15" customWidth="1"/>
    <col min="10" max="16384" width="10.1640625" style="15"/>
  </cols>
  <sheetData>
    <row r="1" spans="1:19" s="16" customFormat="1" ht="30" customHeight="1" x14ac:dyDescent="0.2">
      <c r="A1" s="11" t="s">
        <v>0</v>
      </c>
      <c r="B1" s="245" t="s">
        <v>1</v>
      </c>
      <c r="C1" s="246"/>
      <c r="D1" s="15"/>
      <c r="E1" s="15"/>
      <c r="F1" s="15"/>
      <c r="G1" s="44" t="s">
        <v>118</v>
      </c>
      <c r="H1" s="15"/>
      <c r="I1" s="44"/>
      <c r="J1" s="15"/>
      <c r="K1" s="15"/>
      <c r="L1" s="15"/>
      <c r="M1" s="15"/>
      <c r="N1" s="15"/>
    </row>
    <row r="2" spans="1:19" s="16" customFormat="1" ht="30" customHeight="1" x14ac:dyDescent="0.2">
      <c r="A2" s="12"/>
      <c r="B2" s="529" t="s">
        <v>142</v>
      </c>
      <c r="C2" s="529"/>
      <c r="D2" s="529"/>
      <c r="E2" s="529"/>
      <c r="F2" s="529"/>
      <c r="G2" s="529"/>
      <c r="H2" s="228"/>
      <c r="I2" s="228"/>
      <c r="J2" s="14"/>
      <c r="K2" s="14"/>
      <c r="L2" s="15"/>
      <c r="M2" s="15"/>
      <c r="N2" s="15"/>
    </row>
    <row r="3" spans="1:19" ht="30" customHeight="1" x14ac:dyDescent="0.2">
      <c r="B3" s="527" t="s">
        <v>151</v>
      </c>
      <c r="C3" s="527"/>
      <c r="D3" s="527"/>
      <c r="E3" s="527"/>
      <c r="F3" s="527"/>
      <c r="G3" s="527"/>
      <c r="H3" s="229"/>
      <c r="I3" s="229"/>
    </row>
    <row r="4" spans="1:19" ht="75" customHeight="1" x14ac:dyDescent="0.2">
      <c r="B4" s="530" t="s">
        <v>143</v>
      </c>
      <c r="C4" s="530"/>
      <c r="D4" s="530"/>
      <c r="E4" s="530"/>
      <c r="F4" s="530"/>
      <c r="G4" s="530"/>
      <c r="H4" s="230"/>
      <c r="I4" s="230"/>
      <c r="J4"/>
      <c r="K4"/>
      <c r="L4"/>
      <c r="M4"/>
      <c r="N4"/>
      <c r="O4"/>
      <c r="P4"/>
      <c r="Q4"/>
      <c r="R4"/>
      <c r="S4"/>
    </row>
    <row r="5" spans="1:19" ht="30" customHeight="1" x14ac:dyDescent="0.2">
      <c r="B5" s="527" t="s">
        <v>78</v>
      </c>
      <c r="C5" s="528"/>
      <c r="D5" s="528"/>
      <c r="E5" s="528"/>
      <c r="F5" s="528"/>
      <c r="G5" s="528"/>
      <c r="H5" s="528"/>
      <c r="I5" s="528"/>
      <c r="J5"/>
      <c r="K5"/>
      <c r="L5"/>
      <c r="M5"/>
      <c r="N5"/>
      <c r="O5"/>
      <c r="P5"/>
      <c r="Q5"/>
      <c r="R5"/>
      <c r="S5"/>
    </row>
    <row r="6" spans="1:19" ht="30" customHeight="1" x14ac:dyDescent="0.2">
      <c r="B6" s="530" t="s">
        <v>154</v>
      </c>
      <c r="C6" s="530"/>
      <c r="D6" s="530"/>
      <c r="E6" s="530"/>
      <c r="F6" s="530"/>
      <c r="G6" s="530"/>
      <c r="H6" s="230"/>
      <c r="I6" s="230"/>
      <c r="J6"/>
      <c r="K6"/>
      <c r="L6"/>
      <c r="M6"/>
      <c r="N6"/>
      <c r="O6"/>
      <c r="P6"/>
      <c r="Q6"/>
      <c r="R6"/>
      <c r="S6"/>
    </row>
    <row r="7" spans="1:19" ht="30" customHeight="1" x14ac:dyDescent="0.2">
      <c r="B7" s="524" t="s">
        <v>144</v>
      </c>
      <c r="C7" s="524"/>
      <c r="D7" s="524"/>
      <c r="E7" s="524"/>
      <c r="F7" s="524"/>
      <c r="G7" s="524"/>
      <c r="H7" s="227"/>
      <c r="I7" s="227"/>
      <c r="J7"/>
      <c r="K7"/>
      <c r="L7"/>
      <c r="M7"/>
      <c r="N7"/>
      <c r="O7"/>
      <c r="P7"/>
      <c r="Q7"/>
      <c r="R7"/>
      <c r="S7"/>
    </row>
    <row r="8" spans="1:19" ht="30" customHeight="1" x14ac:dyDescent="0.2">
      <c r="J8"/>
      <c r="K8"/>
      <c r="L8"/>
      <c r="M8"/>
      <c r="N8"/>
      <c r="O8"/>
      <c r="P8"/>
      <c r="Q8"/>
      <c r="R8"/>
      <c r="S8"/>
    </row>
    <row r="9" spans="1:19" ht="15" customHeight="1" x14ac:dyDescent="0.2">
      <c r="A9" s="161" t="s">
        <v>133</v>
      </c>
      <c r="B9" s="525" t="s">
        <v>119</v>
      </c>
      <c r="C9" s="526"/>
      <c r="D9" s="526"/>
      <c r="E9" s="526"/>
      <c r="F9" s="526"/>
      <c r="G9" s="526"/>
      <c r="H9" s="526"/>
      <c r="J9"/>
      <c r="K9"/>
      <c r="L9"/>
      <c r="M9"/>
      <c r="N9"/>
      <c r="O9"/>
      <c r="P9"/>
      <c r="Q9"/>
      <c r="R9"/>
      <c r="S9"/>
    </row>
    <row r="10" spans="1:19" ht="15" customHeight="1" x14ac:dyDescent="0.2">
      <c r="A10" s="161" t="s">
        <v>4</v>
      </c>
      <c r="B10" s="456" t="s">
        <v>80</v>
      </c>
      <c r="C10" s="464"/>
      <c r="D10" s="464"/>
      <c r="E10" s="379"/>
      <c r="F10" s="379"/>
      <c r="G10" s="379"/>
      <c r="H10" s="379"/>
      <c r="J10"/>
      <c r="K10"/>
      <c r="L10"/>
      <c r="M10"/>
      <c r="N10"/>
      <c r="O10"/>
      <c r="P10"/>
      <c r="Q10"/>
      <c r="R10"/>
      <c r="S10"/>
    </row>
    <row r="11" spans="1:19" ht="15" customHeight="1" x14ac:dyDescent="0.2">
      <c r="J11"/>
      <c r="K11"/>
      <c r="L11"/>
      <c r="M11"/>
      <c r="N11"/>
      <c r="O11"/>
      <c r="P11"/>
      <c r="Q11"/>
      <c r="R11"/>
      <c r="S11"/>
    </row>
    <row r="12" spans="1:19" ht="15" customHeight="1" x14ac:dyDescent="0.2">
      <c r="J12"/>
      <c r="K12"/>
      <c r="L12"/>
      <c r="M12"/>
      <c r="N12"/>
      <c r="O12"/>
      <c r="P12"/>
      <c r="Q12"/>
      <c r="R12"/>
      <c r="S12"/>
    </row>
    <row r="13" spans="1:19" ht="30" customHeight="1" x14ac:dyDescent="0.2">
      <c r="J13"/>
      <c r="K13"/>
      <c r="L13"/>
      <c r="M13"/>
      <c r="N13"/>
      <c r="O13"/>
      <c r="P13"/>
      <c r="Q13"/>
      <c r="R13"/>
      <c r="S13"/>
    </row>
    <row r="14" spans="1:19" ht="15" customHeight="1" x14ac:dyDescent="0.2">
      <c r="J14"/>
      <c r="K14"/>
      <c r="L14"/>
      <c r="M14"/>
      <c r="N14"/>
      <c r="O14"/>
      <c r="P14"/>
      <c r="Q14"/>
      <c r="R14"/>
      <c r="S14"/>
    </row>
    <row r="15" spans="1:19" ht="15" customHeight="1" x14ac:dyDescent="0.2">
      <c r="J15"/>
      <c r="K15"/>
      <c r="L15"/>
      <c r="M15"/>
      <c r="N15"/>
      <c r="O15"/>
      <c r="P15"/>
      <c r="Q15"/>
      <c r="R15"/>
      <c r="S15"/>
    </row>
    <row r="16" spans="1:19" ht="15" customHeight="1" x14ac:dyDescent="0.2">
      <c r="J16"/>
      <c r="K16"/>
      <c r="L16"/>
      <c r="M16"/>
      <c r="N16"/>
      <c r="O16"/>
      <c r="P16"/>
      <c r="Q16"/>
      <c r="R16"/>
      <c r="S16"/>
    </row>
    <row r="17" spans="10:19" ht="15" customHeight="1" x14ac:dyDescent="0.2">
      <c r="J17"/>
      <c r="K17"/>
      <c r="L17"/>
      <c r="M17"/>
      <c r="N17"/>
      <c r="O17"/>
      <c r="P17"/>
      <c r="Q17"/>
      <c r="R17"/>
      <c r="S17"/>
    </row>
    <row r="18" spans="10:19" ht="15" customHeight="1" x14ac:dyDescent="0.2">
      <c r="J18"/>
      <c r="K18"/>
      <c r="L18"/>
      <c r="M18"/>
      <c r="N18"/>
      <c r="O18"/>
      <c r="P18"/>
      <c r="Q18"/>
      <c r="R18"/>
      <c r="S18"/>
    </row>
  </sheetData>
  <mergeCells count="8">
    <mergeCell ref="B10:D10"/>
    <mergeCell ref="B7:G7"/>
    <mergeCell ref="B9:H9"/>
    <mergeCell ref="B5:I5"/>
    <mergeCell ref="B2:G2"/>
    <mergeCell ref="B3:G3"/>
    <mergeCell ref="B4:G4"/>
    <mergeCell ref="B6:G6"/>
  </mergeCells>
  <hyperlinks>
    <hyperlink ref="B10" r:id="rId1" xr:uid="{00000000-0004-0000-1900-000000000000}"/>
    <hyperlink ref="G1" location="Contents!A1" display="[contents Ç]" xr:uid="{00000000-0004-0000-1900-000001000000}"/>
  </hyperlinks>
  <pageMargins left="0.51181102362204722" right="0.51181102362204722" top="0.74803149606299213" bottom="0.74803149606299213" header="0.31496062992125984" footer="0.31496062992125984"/>
  <pageSetup paperSize="9"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7"/>
  <sheetViews>
    <sheetView showGridLines="0" workbookViewId="0">
      <selection activeCell="I1" sqref="I1"/>
    </sheetView>
  </sheetViews>
  <sheetFormatPr defaultColWidth="16.6640625" defaultRowHeight="15" customHeight="1" x14ac:dyDescent="0.2"/>
  <cols>
    <col min="1" max="1" width="15.83203125" style="2" customWidth="1"/>
    <col min="2" max="2" width="30.83203125" style="2" customWidth="1"/>
    <col min="3" max="9" width="15.83203125" style="2" customWidth="1"/>
    <col min="10" max="16384" width="16.6640625" style="2"/>
  </cols>
  <sheetData>
    <row r="1" spans="1:9" ht="30" customHeight="1" x14ac:dyDescent="0.2">
      <c r="A1" s="11" t="s">
        <v>0</v>
      </c>
      <c r="B1" s="245" t="s">
        <v>1</v>
      </c>
      <c r="C1" s="246"/>
      <c r="D1" s="248"/>
      <c r="E1" s="248"/>
      <c r="F1" s="248"/>
      <c r="G1" s="248"/>
      <c r="H1" s="248"/>
      <c r="I1" s="44" t="s">
        <v>118</v>
      </c>
    </row>
    <row r="2" spans="1:9" ht="30" customHeight="1" thickBot="1" x14ac:dyDescent="0.25">
      <c r="B2" s="441" t="s">
        <v>152</v>
      </c>
      <c r="C2" s="441"/>
      <c r="D2" s="441"/>
      <c r="E2" s="441"/>
      <c r="F2" s="441"/>
      <c r="G2" s="441"/>
      <c r="H2" s="441"/>
      <c r="I2" s="441"/>
    </row>
    <row r="3" spans="1:9" ht="30" customHeight="1" x14ac:dyDescent="0.2">
      <c r="B3" s="447" t="s">
        <v>120</v>
      </c>
      <c r="C3" s="449" t="s">
        <v>2</v>
      </c>
      <c r="D3" s="445" t="s">
        <v>115</v>
      </c>
      <c r="E3" s="445"/>
      <c r="F3" s="446"/>
      <c r="G3" s="445" t="s">
        <v>116</v>
      </c>
      <c r="H3" s="445"/>
      <c r="I3" s="445"/>
    </row>
    <row r="4" spans="1:9" ht="30" customHeight="1" x14ac:dyDescent="0.2">
      <c r="B4" s="448"/>
      <c r="C4" s="450"/>
      <c r="D4" s="92" t="s">
        <v>121</v>
      </c>
      <c r="E4" s="92" t="s">
        <v>122</v>
      </c>
      <c r="F4" s="124" t="s">
        <v>124</v>
      </c>
      <c r="G4" s="92" t="s">
        <v>121</v>
      </c>
      <c r="H4" s="92" t="s">
        <v>125</v>
      </c>
      <c r="I4" s="126" t="s">
        <v>126</v>
      </c>
    </row>
    <row r="5" spans="1:9" ht="30" customHeight="1" x14ac:dyDescent="0.2">
      <c r="A5"/>
      <c r="B5" s="82" t="s">
        <v>2</v>
      </c>
      <c r="C5" s="232">
        <f>SUM(D5:F5)</f>
        <v>1413577</v>
      </c>
      <c r="D5" s="428">
        <v>883221</v>
      </c>
      <c r="E5" s="428">
        <v>380862</v>
      </c>
      <c r="F5" s="429">
        <v>149494</v>
      </c>
      <c r="G5" s="430">
        <v>62.481279760494125</v>
      </c>
      <c r="H5" s="430">
        <v>26.943137869390913</v>
      </c>
      <c r="I5" s="430">
        <v>10.575582370114963</v>
      </c>
    </row>
    <row r="6" spans="1:9" ht="15" customHeight="1" x14ac:dyDescent="0.2">
      <c r="A6"/>
      <c r="B6" s="83" t="s">
        <v>7</v>
      </c>
      <c r="C6" s="233">
        <f t="shared" ref="C6:C37" si="0">SUM(D6:F6)</f>
        <v>13604</v>
      </c>
      <c r="D6" s="298">
        <v>6966</v>
      </c>
      <c r="E6" s="298">
        <v>4498</v>
      </c>
      <c r="F6" s="299">
        <v>2140</v>
      </c>
      <c r="G6" s="317">
        <v>51.2</v>
      </c>
      <c r="H6" s="317">
        <v>33.1</v>
      </c>
      <c r="I6" s="317">
        <v>15.7</v>
      </c>
    </row>
    <row r="7" spans="1:9" ht="15" customHeight="1" x14ac:dyDescent="0.2">
      <c r="A7"/>
      <c r="B7" s="84" t="s">
        <v>8</v>
      </c>
      <c r="C7" s="234">
        <f t="shared" si="0"/>
        <v>1150</v>
      </c>
      <c r="D7" s="296">
        <v>545</v>
      </c>
      <c r="E7" s="296">
        <v>326</v>
      </c>
      <c r="F7" s="297">
        <v>279</v>
      </c>
      <c r="G7" s="316">
        <v>46.4</v>
      </c>
      <c r="H7" s="316">
        <v>28.3</v>
      </c>
      <c r="I7" s="316">
        <v>24.3</v>
      </c>
    </row>
    <row r="8" spans="1:9" ht="15" customHeight="1" x14ac:dyDescent="0.2">
      <c r="A8"/>
      <c r="B8" s="83" t="s">
        <v>9</v>
      </c>
      <c r="C8" s="233">
        <f t="shared" si="0"/>
        <v>16742</v>
      </c>
      <c r="D8" s="298">
        <v>11910</v>
      </c>
      <c r="E8" s="298">
        <v>3067</v>
      </c>
      <c r="F8" s="299">
        <v>1765</v>
      </c>
      <c r="G8" s="317">
        <v>71.099999999999994</v>
      </c>
      <c r="H8" s="317">
        <v>18.3</v>
      </c>
      <c r="I8" s="317">
        <v>10.5</v>
      </c>
    </row>
    <row r="9" spans="1:9" ht="15" customHeight="1" x14ac:dyDescent="0.2">
      <c r="A9"/>
      <c r="B9" s="84" t="s">
        <v>10</v>
      </c>
      <c r="C9" s="234">
        <f t="shared" si="0"/>
        <v>139365</v>
      </c>
      <c r="D9" s="296">
        <v>74080</v>
      </c>
      <c r="E9" s="296">
        <v>42275</v>
      </c>
      <c r="F9" s="297">
        <v>23010</v>
      </c>
      <c r="G9" s="316">
        <v>53.2</v>
      </c>
      <c r="H9" s="316">
        <v>30.3</v>
      </c>
      <c r="I9" s="316">
        <v>16.5</v>
      </c>
    </row>
    <row r="10" spans="1:9" ht="15" customHeight="1" x14ac:dyDescent="0.2">
      <c r="A10"/>
      <c r="B10" s="83" t="s">
        <v>12</v>
      </c>
      <c r="C10" s="233">
        <f t="shared" si="0"/>
        <v>13</v>
      </c>
      <c r="D10" s="298"/>
      <c r="E10" s="298"/>
      <c r="F10" s="299">
        <v>13</v>
      </c>
      <c r="G10" s="317"/>
      <c r="H10" s="317"/>
      <c r="I10" s="317">
        <v>100</v>
      </c>
    </row>
    <row r="11" spans="1:9" ht="15" customHeight="1" x14ac:dyDescent="0.2">
      <c r="A11"/>
      <c r="B11" s="84" t="s">
        <v>13</v>
      </c>
      <c r="C11" s="234">
        <f t="shared" si="0"/>
        <v>109</v>
      </c>
      <c r="D11" s="296">
        <v>23</v>
      </c>
      <c r="E11" s="296">
        <v>68</v>
      </c>
      <c r="F11" s="297">
        <v>18</v>
      </c>
      <c r="G11" s="316">
        <v>21.1</v>
      </c>
      <c r="H11" s="316">
        <v>62.4</v>
      </c>
      <c r="I11" s="316">
        <v>16.5</v>
      </c>
    </row>
    <row r="12" spans="1:9" ht="15" customHeight="1" x14ac:dyDescent="0.2">
      <c r="A12"/>
      <c r="B12" s="83" t="s">
        <v>14</v>
      </c>
      <c r="C12" s="233">
        <f t="shared" si="0"/>
        <v>52</v>
      </c>
      <c r="D12" s="298"/>
      <c r="E12" s="298">
        <v>16</v>
      </c>
      <c r="F12" s="299">
        <v>36</v>
      </c>
      <c r="G12" s="317"/>
      <c r="H12" s="317">
        <v>30.8</v>
      </c>
      <c r="I12" s="317">
        <v>69.2</v>
      </c>
    </row>
    <row r="13" spans="1:9" ht="15" customHeight="1" x14ac:dyDescent="0.2">
      <c r="A13"/>
      <c r="B13" s="84" t="s">
        <v>16</v>
      </c>
      <c r="C13" s="234">
        <f t="shared" si="0"/>
        <v>657</v>
      </c>
      <c r="D13" s="296">
        <v>167</v>
      </c>
      <c r="E13" s="296">
        <v>269</v>
      </c>
      <c r="F13" s="297">
        <v>221</v>
      </c>
      <c r="G13" s="316">
        <v>25.4</v>
      </c>
      <c r="H13" s="316">
        <v>40.9</v>
      </c>
      <c r="I13" s="316">
        <v>33.6</v>
      </c>
    </row>
    <row r="14" spans="1:9" ht="15" customHeight="1" x14ac:dyDescent="0.2">
      <c r="A14"/>
      <c r="B14" s="83" t="s">
        <v>18</v>
      </c>
      <c r="C14" s="233">
        <f t="shared" si="0"/>
        <v>22</v>
      </c>
      <c r="D14" s="298">
        <v>1</v>
      </c>
      <c r="E14" s="298">
        <v>3</v>
      </c>
      <c r="F14" s="299">
        <v>18</v>
      </c>
      <c r="G14" s="317">
        <v>4.5</v>
      </c>
      <c r="H14" s="317">
        <v>13.6</v>
      </c>
      <c r="I14" s="317">
        <v>81.8</v>
      </c>
    </row>
    <row r="15" spans="1:9" ht="15" customHeight="1" x14ac:dyDescent="0.2">
      <c r="A15"/>
      <c r="B15" s="84" t="s">
        <v>19</v>
      </c>
      <c r="C15" s="234">
        <f t="shared" si="0"/>
        <v>327</v>
      </c>
      <c r="D15" s="296">
        <v>201</v>
      </c>
      <c r="E15" s="296">
        <v>52</v>
      </c>
      <c r="F15" s="297">
        <v>74</v>
      </c>
      <c r="G15" s="316">
        <v>61.5</v>
      </c>
      <c r="H15" s="316">
        <v>15.9</v>
      </c>
      <c r="I15" s="316">
        <v>22.6</v>
      </c>
    </row>
    <row r="16" spans="1:9" ht="15" customHeight="1" x14ac:dyDescent="0.2">
      <c r="A16"/>
      <c r="B16" s="83" t="s">
        <v>20</v>
      </c>
      <c r="C16" s="233">
        <f t="shared" si="0"/>
        <v>588218</v>
      </c>
      <c r="D16" s="298">
        <v>410850</v>
      </c>
      <c r="E16" s="298">
        <v>139157</v>
      </c>
      <c r="F16" s="299">
        <v>38211</v>
      </c>
      <c r="G16" s="317">
        <v>69.8</v>
      </c>
      <c r="H16" s="317">
        <v>23.7</v>
      </c>
      <c r="I16" s="317">
        <v>6.5</v>
      </c>
    </row>
    <row r="17" spans="1:9" ht="15" customHeight="1" x14ac:dyDescent="0.2">
      <c r="A17"/>
      <c r="B17" s="84" t="s">
        <v>15</v>
      </c>
      <c r="C17" s="234">
        <f t="shared" si="0"/>
        <v>76724</v>
      </c>
      <c r="D17" s="296">
        <v>52384</v>
      </c>
      <c r="E17" s="296">
        <v>24340</v>
      </c>
      <c r="F17" s="297"/>
      <c r="G17" s="316">
        <v>68.3</v>
      </c>
      <c r="H17" s="316">
        <v>31.7</v>
      </c>
      <c r="I17" s="316"/>
    </row>
    <row r="18" spans="1:9" ht="15" customHeight="1" x14ac:dyDescent="0.2">
      <c r="A18"/>
      <c r="B18" s="83" t="s">
        <v>21</v>
      </c>
      <c r="C18" s="233">
        <f t="shared" si="0"/>
        <v>313</v>
      </c>
      <c r="D18" s="298">
        <v>82</v>
      </c>
      <c r="E18" s="298">
        <v>139</v>
      </c>
      <c r="F18" s="299">
        <v>92</v>
      </c>
      <c r="G18" s="317">
        <v>26.2</v>
      </c>
      <c r="H18" s="317">
        <v>44.4</v>
      </c>
      <c r="I18" s="317">
        <v>29.4</v>
      </c>
    </row>
    <row r="19" spans="1:9" ht="15" customHeight="1" x14ac:dyDescent="0.2">
      <c r="A19"/>
      <c r="B19" s="84" t="s">
        <v>22</v>
      </c>
      <c r="C19" s="234">
        <f t="shared" si="0"/>
        <v>242</v>
      </c>
      <c r="D19" s="296">
        <v>34</v>
      </c>
      <c r="E19" s="296">
        <v>124</v>
      </c>
      <c r="F19" s="297">
        <v>84</v>
      </c>
      <c r="G19" s="316">
        <v>14</v>
      </c>
      <c r="H19" s="316">
        <v>51.2</v>
      </c>
      <c r="I19" s="316">
        <v>34.700000000000003</v>
      </c>
    </row>
    <row r="20" spans="1:9" ht="15" customHeight="1" x14ac:dyDescent="0.2">
      <c r="A20"/>
      <c r="B20" s="85" t="s">
        <v>24</v>
      </c>
      <c r="C20" s="235">
        <f t="shared" si="0"/>
        <v>264</v>
      </c>
      <c r="D20" s="298">
        <v>140</v>
      </c>
      <c r="E20" s="298">
        <v>106</v>
      </c>
      <c r="F20" s="299">
        <v>18</v>
      </c>
      <c r="G20" s="317">
        <v>53</v>
      </c>
      <c r="H20" s="317">
        <v>40.200000000000003</v>
      </c>
      <c r="I20" s="317">
        <v>6.8</v>
      </c>
    </row>
    <row r="21" spans="1:9" ht="15" customHeight="1" x14ac:dyDescent="0.2">
      <c r="A21"/>
      <c r="B21" s="84" t="s">
        <v>23</v>
      </c>
      <c r="C21" s="234">
        <f t="shared" si="0"/>
        <v>1843</v>
      </c>
      <c r="D21" s="296">
        <v>489</v>
      </c>
      <c r="E21" s="296">
        <v>675</v>
      </c>
      <c r="F21" s="297">
        <v>679</v>
      </c>
      <c r="G21" s="316">
        <v>26.5</v>
      </c>
      <c r="H21" s="316">
        <v>36.6</v>
      </c>
      <c r="I21" s="316">
        <v>36.799999999999997</v>
      </c>
    </row>
    <row r="22" spans="1:9" ht="15" customHeight="1" x14ac:dyDescent="0.2">
      <c r="A22"/>
      <c r="B22" s="83" t="s">
        <v>25</v>
      </c>
      <c r="C22" s="233">
        <f t="shared" si="0"/>
        <v>57</v>
      </c>
      <c r="D22" s="298"/>
      <c r="E22" s="298"/>
      <c r="F22" s="299">
        <v>57</v>
      </c>
      <c r="G22" s="317"/>
      <c r="H22" s="317"/>
      <c r="I22" s="317">
        <v>100</v>
      </c>
    </row>
    <row r="23" spans="1:9" ht="15" customHeight="1" x14ac:dyDescent="0.2">
      <c r="A23"/>
      <c r="B23" s="84" t="s">
        <v>26</v>
      </c>
      <c r="C23" s="234">
        <f t="shared" si="0"/>
        <v>4835</v>
      </c>
      <c r="D23" s="296">
        <v>2772</v>
      </c>
      <c r="E23" s="296">
        <v>1222</v>
      </c>
      <c r="F23" s="297">
        <v>841</v>
      </c>
      <c r="G23" s="316">
        <v>57.3</v>
      </c>
      <c r="H23" s="316">
        <v>25.3</v>
      </c>
      <c r="I23" s="316">
        <v>17.399999999999999</v>
      </c>
    </row>
    <row r="24" spans="1:9" ht="15" customHeight="1" x14ac:dyDescent="0.2">
      <c r="A24"/>
      <c r="B24" s="83" t="s">
        <v>27</v>
      </c>
      <c r="C24" s="233">
        <f t="shared" si="0"/>
        <v>45954</v>
      </c>
      <c r="D24" s="298">
        <v>33437</v>
      </c>
      <c r="E24" s="298">
        <v>10647</v>
      </c>
      <c r="F24" s="299">
        <v>1870</v>
      </c>
      <c r="G24" s="317">
        <v>72.8</v>
      </c>
      <c r="H24" s="317">
        <v>23.2</v>
      </c>
      <c r="I24" s="317">
        <v>4.0999999999999996</v>
      </c>
    </row>
    <row r="25" spans="1:9" ht="15" customHeight="1" x14ac:dyDescent="0.2">
      <c r="A25"/>
      <c r="B25" s="84" t="s">
        <v>3</v>
      </c>
      <c r="C25" s="234">
        <f t="shared" si="0"/>
        <v>12</v>
      </c>
      <c r="D25" s="296"/>
      <c r="E25" s="296"/>
      <c r="F25" s="297">
        <v>12</v>
      </c>
      <c r="G25" s="316"/>
      <c r="H25" s="316"/>
      <c r="I25" s="316">
        <v>100</v>
      </c>
    </row>
    <row r="26" spans="1:9" ht="15" customHeight="1" x14ac:dyDescent="0.2">
      <c r="A26"/>
      <c r="B26" s="83" t="s">
        <v>28</v>
      </c>
      <c r="C26" s="233">
        <f t="shared" si="0"/>
        <v>320</v>
      </c>
      <c r="D26" s="298">
        <v>4</v>
      </c>
      <c r="E26" s="298">
        <v>173</v>
      </c>
      <c r="F26" s="299">
        <v>143</v>
      </c>
      <c r="G26" s="317">
        <v>1.3</v>
      </c>
      <c r="H26" s="317">
        <v>54.1</v>
      </c>
      <c r="I26" s="317">
        <v>44.7</v>
      </c>
    </row>
    <row r="27" spans="1:9" ht="15" customHeight="1" x14ac:dyDescent="0.2">
      <c r="A27"/>
      <c r="B27" s="84" t="s">
        <v>29</v>
      </c>
      <c r="C27" s="234">
        <f t="shared" si="0"/>
        <v>9399</v>
      </c>
      <c r="D27" s="296">
        <v>5281</v>
      </c>
      <c r="E27" s="296">
        <v>3027</v>
      </c>
      <c r="F27" s="297">
        <v>1091</v>
      </c>
      <c r="G27" s="316">
        <v>56.2</v>
      </c>
      <c r="H27" s="316">
        <v>32.200000000000003</v>
      </c>
      <c r="I27" s="316">
        <v>11.6</v>
      </c>
    </row>
    <row r="28" spans="1:9" ht="15" customHeight="1" x14ac:dyDescent="0.2">
      <c r="A28"/>
      <c r="B28" s="83" t="s">
        <v>30</v>
      </c>
      <c r="C28" s="233">
        <f t="shared" si="0"/>
        <v>881</v>
      </c>
      <c r="D28" s="298">
        <v>297</v>
      </c>
      <c r="E28" s="298">
        <v>233</v>
      </c>
      <c r="F28" s="299">
        <v>351</v>
      </c>
      <c r="G28" s="317">
        <v>33.700000000000003</v>
      </c>
      <c r="H28" s="317">
        <v>26.4</v>
      </c>
      <c r="I28" s="317">
        <v>39.799999999999997</v>
      </c>
    </row>
    <row r="29" spans="1:9" ht="15" customHeight="1" x14ac:dyDescent="0.2">
      <c r="A29"/>
      <c r="B29" s="84" t="s">
        <v>31</v>
      </c>
      <c r="C29" s="234">
        <f t="shared" si="0"/>
        <v>236</v>
      </c>
      <c r="D29" s="296"/>
      <c r="E29" s="296"/>
      <c r="F29" s="297">
        <v>236</v>
      </c>
      <c r="G29" s="316"/>
      <c r="H29" s="316"/>
      <c r="I29" s="316">
        <v>100</v>
      </c>
    </row>
    <row r="30" spans="1:9" ht="15" customHeight="1" x14ac:dyDescent="0.2">
      <c r="A30"/>
      <c r="B30" s="83" t="s">
        <v>32</v>
      </c>
      <c r="C30" s="233">
        <f t="shared" si="0"/>
        <v>80</v>
      </c>
      <c r="D30" s="298">
        <v>6</v>
      </c>
      <c r="E30" s="298">
        <v>27</v>
      </c>
      <c r="F30" s="299">
        <v>47</v>
      </c>
      <c r="G30" s="317">
        <v>7.5</v>
      </c>
      <c r="H30" s="317">
        <v>33.799999999999997</v>
      </c>
      <c r="I30" s="317">
        <v>58.8</v>
      </c>
    </row>
    <row r="31" spans="1:9" ht="15" customHeight="1" x14ac:dyDescent="0.2">
      <c r="B31" s="84" t="s">
        <v>33</v>
      </c>
      <c r="C31" s="234">
        <f t="shared" si="0"/>
        <v>21</v>
      </c>
      <c r="D31" s="296">
        <v>6</v>
      </c>
      <c r="E31" s="296">
        <v>6</v>
      </c>
      <c r="F31" s="297">
        <v>9</v>
      </c>
      <c r="G31" s="316">
        <v>28.6</v>
      </c>
      <c r="H31" s="316">
        <v>28.6</v>
      </c>
      <c r="I31" s="316">
        <v>42.9</v>
      </c>
    </row>
    <row r="32" spans="1:9" ht="15" customHeight="1" x14ac:dyDescent="0.2">
      <c r="B32" s="86" t="s">
        <v>34</v>
      </c>
      <c r="C32" s="236">
        <f t="shared" si="0"/>
        <v>20</v>
      </c>
      <c r="D32" s="62">
        <v>4</v>
      </c>
      <c r="E32" s="62">
        <v>6</v>
      </c>
      <c r="F32" s="63">
        <v>10</v>
      </c>
      <c r="G32" s="317">
        <v>20</v>
      </c>
      <c r="H32" s="317">
        <v>30</v>
      </c>
      <c r="I32" s="317">
        <v>50</v>
      </c>
    </row>
    <row r="33" spans="1:9" ht="15" customHeight="1" x14ac:dyDescent="0.2">
      <c r="B33" s="87" t="s">
        <v>17</v>
      </c>
      <c r="C33" s="193">
        <f t="shared" si="0"/>
        <v>90935</v>
      </c>
      <c r="D33" s="296">
        <v>67405</v>
      </c>
      <c r="E33" s="296">
        <v>11710</v>
      </c>
      <c r="F33" s="297">
        <v>11820</v>
      </c>
      <c r="G33" s="316">
        <v>74.099999999999994</v>
      </c>
      <c r="H33" s="316">
        <v>12.9</v>
      </c>
      <c r="I33" s="316">
        <v>13</v>
      </c>
    </row>
    <row r="34" spans="1:9" ht="15" customHeight="1" x14ac:dyDescent="0.2">
      <c r="B34" s="86" t="s">
        <v>35</v>
      </c>
      <c r="C34" s="236">
        <f t="shared" si="0"/>
        <v>2590</v>
      </c>
      <c r="D34" s="298">
        <v>820</v>
      </c>
      <c r="E34" s="298">
        <v>1040</v>
      </c>
      <c r="F34" s="299">
        <v>730</v>
      </c>
      <c r="G34" s="317">
        <v>31.7</v>
      </c>
      <c r="H34" s="317">
        <v>40.200000000000003</v>
      </c>
      <c r="I34" s="317">
        <v>28.2</v>
      </c>
    </row>
    <row r="35" spans="1:9" ht="15" customHeight="1" x14ac:dyDescent="0.2">
      <c r="B35" s="87" t="s">
        <v>11</v>
      </c>
      <c r="C35" s="193">
        <f t="shared" si="0"/>
        <v>153764</v>
      </c>
      <c r="D35" s="296">
        <v>99840</v>
      </c>
      <c r="E35" s="296">
        <v>44159</v>
      </c>
      <c r="F35" s="297">
        <v>9765</v>
      </c>
      <c r="G35" s="316">
        <v>64.900000000000006</v>
      </c>
      <c r="H35" s="316">
        <v>28.7</v>
      </c>
      <c r="I35" s="316">
        <v>6.4</v>
      </c>
    </row>
    <row r="36" spans="1:9" ht="15" customHeight="1" x14ac:dyDescent="0.2">
      <c r="B36" s="86" t="s">
        <v>71</v>
      </c>
      <c r="C36" s="236">
        <f t="shared" si="0"/>
        <v>79199</v>
      </c>
      <c r="D36" s="298">
        <v>27578</v>
      </c>
      <c r="E36" s="298">
        <v>21312</v>
      </c>
      <c r="F36" s="299">
        <v>30309</v>
      </c>
      <c r="G36" s="317">
        <v>34.799999999999997</v>
      </c>
      <c r="H36" s="317">
        <v>26.9</v>
      </c>
      <c r="I36" s="317">
        <v>38.299999999999997</v>
      </c>
    </row>
    <row r="37" spans="1:9" ht="15" customHeight="1" thickBot="1" x14ac:dyDescent="0.25">
      <c r="B37" s="88" t="s">
        <v>36</v>
      </c>
      <c r="C37" s="194">
        <f t="shared" si="0"/>
        <v>185629</v>
      </c>
      <c r="D37" s="300">
        <v>87899</v>
      </c>
      <c r="E37" s="300">
        <v>72185</v>
      </c>
      <c r="F37" s="301">
        <v>25545</v>
      </c>
      <c r="G37" s="204">
        <v>47.4</v>
      </c>
      <c r="H37" s="204">
        <v>38.9</v>
      </c>
      <c r="I37" s="204">
        <v>13.8</v>
      </c>
    </row>
    <row r="38" spans="1:9" ht="15" customHeight="1" x14ac:dyDescent="0.2">
      <c r="B38" s="277"/>
      <c r="C38" s="281"/>
      <c r="D38" s="195"/>
      <c r="E38" s="195"/>
      <c r="F38" s="195"/>
      <c r="G38" s="282"/>
      <c r="H38" s="282"/>
      <c r="I38" s="282"/>
    </row>
    <row r="39" spans="1:9" ht="15" customHeight="1" x14ac:dyDescent="0.2">
      <c r="A39" s="13" t="s">
        <v>79</v>
      </c>
      <c r="B39" s="435" t="s">
        <v>146</v>
      </c>
      <c r="C39" s="435"/>
      <c r="D39" s="435"/>
      <c r="E39" s="435"/>
      <c r="F39" s="435"/>
      <c r="G39" s="442"/>
      <c r="H39" s="442"/>
      <c r="I39" s="442"/>
    </row>
    <row r="40" spans="1:9" ht="15" customHeight="1" x14ac:dyDescent="0.2">
      <c r="A40" s="284" t="s">
        <v>133</v>
      </c>
      <c r="B40" s="443" t="s">
        <v>119</v>
      </c>
      <c r="C40" s="444"/>
      <c r="D40" s="444"/>
      <c r="E40" s="125"/>
      <c r="F40" s="125"/>
    </row>
    <row r="41" spans="1:9" ht="15" customHeight="1" x14ac:dyDescent="0.2">
      <c r="A41" s="161" t="s">
        <v>4</v>
      </c>
      <c r="B41" s="439" t="s">
        <v>77</v>
      </c>
      <c r="C41" s="439"/>
      <c r="D41" s="440"/>
      <c r="E41" s="125"/>
      <c r="F41" s="125"/>
    </row>
    <row r="42" spans="1:9" ht="15" customHeight="1" x14ac:dyDescent="0.2">
      <c r="F42" s="49"/>
    </row>
    <row r="43" spans="1:9" ht="15" customHeight="1" x14ac:dyDescent="0.2">
      <c r="F43" s="50"/>
    </row>
    <row r="44" spans="1:9" ht="15" customHeight="1" x14ac:dyDescent="0.2">
      <c r="F44" s="51"/>
    </row>
    <row r="46" spans="1:9" ht="15" customHeight="1" x14ac:dyDescent="0.2">
      <c r="B46"/>
      <c r="C46"/>
      <c r="D46"/>
      <c r="E46"/>
      <c r="F46"/>
    </row>
    <row r="47" spans="1:9" ht="15" customHeight="1" x14ac:dyDescent="0.2">
      <c r="B47"/>
      <c r="C47"/>
      <c r="D47"/>
      <c r="E47"/>
      <c r="F47"/>
    </row>
    <row r="48" spans="1:9" ht="15" customHeight="1" x14ac:dyDescent="0.2">
      <c r="B48"/>
      <c r="C48"/>
      <c r="D48"/>
      <c r="E48"/>
      <c r="F48"/>
    </row>
    <row r="49" spans="2:6" ht="15" customHeight="1" x14ac:dyDescent="0.2">
      <c r="B49"/>
      <c r="C49"/>
      <c r="D49"/>
      <c r="E49"/>
      <c r="F49"/>
    </row>
    <row r="50" spans="2:6" ht="15" customHeight="1" x14ac:dyDescent="0.2">
      <c r="B50"/>
      <c r="C50"/>
      <c r="D50"/>
      <c r="E50"/>
      <c r="F50"/>
    </row>
    <row r="51" spans="2:6" ht="15" customHeight="1" x14ac:dyDescent="0.2">
      <c r="B51"/>
      <c r="C51"/>
      <c r="D51"/>
      <c r="E51"/>
      <c r="F51"/>
    </row>
    <row r="52" spans="2:6" ht="15" customHeight="1" x14ac:dyDescent="0.2">
      <c r="B52"/>
      <c r="C52"/>
      <c r="D52"/>
      <c r="E52"/>
      <c r="F52"/>
    </row>
    <row r="53" spans="2:6" ht="15" customHeight="1" x14ac:dyDescent="0.2">
      <c r="B53"/>
      <c r="C53"/>
      <c r="D53"/>
      <c r="E53"/>
      <c r="F53"/>
    </row>
    <row r="54" spans="2:6" ht="15" customHeight="1" x14ac:dyDescent="0.2">
      <c r="B54"/>
      <c r="C54"/>
      <c r="D54"/>
      <c r="E54"/>
      <c r="F54"/>
    </row>
    <row r="55" spans="2:6" ht="15" customHeight="1" x14ac:dyDescent="0.2">
      <c r="B55"/>
      <c r="C55"/>
      <c r="D55"/>
      <c r="E55"/>
      <c r="F55"/>
    </row>
    <row r="56" spans="2:6" ht="15" customHeight="1" x14ac:dyDescent="0.2">
      <c r="B56"/>
      <c r="C56"/>
      <c r="D56"/>
      <c r="E56"/>
      <c r="F56"/>
    </row>
    <row r="57" spans="2:6" ht="15" customHeight="1" x14ac:dyDescent="0.2">
      <c r="B57"/>
      <c r="C57"/>
      <c r="D57"/>
      <c r="E57"/>
      <c r="F57"/>
    </row>
    <row r="58" spans="2:6" ht="15" customHeight="1" x14ac:dyDescent="0.2">
      <c r="B58"/>
      <c r="C58"/>
      <c r="D58"/>
      <c r="E58"/>
      <c r="F58"/>
    </row>
    <row r="59" spans="2:6" ht="15" customHeight="1" x14ac:dyDescent="0.2">
      <c r="B59"/>
      <c r="C59"/>
      <c r="D59"/>
      <c r="E59"/>
      <c r="F59"/>
    </row>
    <row r="60" spans="2:6" ht="15" customHeight="1" x14ac:dyDescent="0.2">
      <c r="B60"/>
      <c r="C60"/>
      <c r="D60"/>
      <c r="E60"/>
      <c r="F60"/>
    </row>
    <row r="61" spans="2:6" ht="15" customHeight="1" x14ac:dyDescent="0.2">
      <c r="B61"/>
      <c r="C61"/>
      <c r="D61"/>
      <c r="E61"/>
      <c r="F61"/>
    </row>
    <row r="62" spans="2:6" ht="15" customHeight="1" x14ac:dyDescent="0.2">
      <c r="B62"/>
      <c r="C62"/>
      <c r="D62"/>
      <c r="E62"/>
      <c r="F62"/>
    </row>
    <row r="63" spans="2:6" ht="15" customHeight="1" x14ac:dyDescent="0.2">
      <c r="B63"/>
      <c r="C63"/>
      <c r="D63"/>
      <c r="E63"/>
      <c r="F63"/>
    </row>
    <row r="64" spans="2:6" ht="15" customHeight="1" x14ac:dyDescent="0.2">
      <c r="B64"/>
      <c r="C64"/>
      <c r="D64"/>
      <c r="E64"/>
      <c r="F64"/>
    </row>
    <row r="65" spans="2:6" ht="15" customHeight="1" x14ac:dyDescent="0.2">
      <c r="B65"/>
      <c r="C65"/>
      <c r="D65"/>
      <c r="E65"/>
      <c r="F65"/>
    </row>
    <row r="66" spans="2:6" ht="15" customHeight="1" x14ac:dyDescent="0.2">
      <c r="B66"/>
      <c r="C66"/>
      <c r="D66"/>
      <c r="E66"/>
      <c r="F66"/>
    </row>
    <row r="67" spans="2:6" ht="15" customHeight="1" x14ac:dyDescent="0.2">
      <c r="B67"/>
      <c r="C67"/>
      <c r="D67"/>
      <c r="E67"/>
      <c r="F67"/>
    </row>
    <row r="68" spans="2:6" ht="15" customHeight="1" x14ac:dyDescent="0.2">
      <c r="B68"/>
      <c r="C68"/>
      <c r="D68"/>
      <c r="E68"/>
      <c r="F68"/>
    </row>
    <row r="69" spans="2:6" ht="15" customHeight="1" x14ac:dyDescent="0.2">
      <c r="B69"/>
      <c r="C69"/>
      <c r="D69"/>
      <c r="E69"/>
      <c r="F69"/>
    </row>
    <row r="70" spans="2:6" ht="15" customHeight="1" x14ac:dyDescent="0.2">
      <c r="B70"/>
      <c r="C70"/>
      <c r="D70"/>
      <c r="E70"/>
      <c r="F70"/>
    </row>
    <row r="71" spans="2:6" ht="15" customHeight="1" x14ac:dyDescent="0.2">
      <c r="B71"/>
      <c r="C71"/>
      <c r="D71"/>
      <c r="E71"/>
      <c r="F71"/>
    </row>
    <row r="72" spans="2:6" ht="15" customHeight="1" x14ac:dyDescent="0.2">
      <c r="B72"/>
      <c r="C72"/>
      <c r="D72"/>
      <c r="E72"/>
      <c r="F72"/>
    </row>
    <row r="73" spans="2:6" ht="15" customHeight="1" x14ac:dyDescent="0.2">
      <c r="B73"/>
      <c r="C73"/>
      <c r="D73"/>
      <c r="E73"/>
      <c r="F73"/>
    </row>
    <row r="74" spans="2:6" ht="15" customHeight="1" x14ac:dyDescent="0.2">
      <c r="B74"/>
      <c r="C74"/>
      <c r="D74"/>
      <c r="E74"/>
      <c r="F74"/>
    </row>
    <row r="75" spans="2:6" ht="15" customHeight="1" x14ac:dyDescent="0.2">
      <c r="B75"/>
      <c r="C75"/>
      <c r="D75"/>
      <c r="E75"/>
      <c r="F75"/>
    </row>
    <row r="76" spans="2:6" ht="15" customHeight="1" x14ac:dyDescent="0.2">
      <c r="B76"/>
      <c r="C76"/>
      <c r="D76"/>
      <c r="E76"/>
      <c r="F76"/>
    </row>
    <row r="77" spans="2:6" ht="15" customHeight="1" x14ac:dyDescent="0.2">
      <c r="B77"/>
      <c r="C77"/>
      <c r="D77"/>
      <c r="E77"/>
      <c r="F77"/>
    </row>
  </sheetData>
  <sortState xmlns:xlrd2="http://schemas.microsoft.com/office/spreadsheetml/2017/richdata2" ref="B6:H37">
    <sortCondition ref="B6:B37"/>
  </sortState>
  <mergeCells count="8">
    <mergeCell ref="B2:I2"/>
    <mergeCell ref="B39:I39"/>
    <mergeCell ref="B40:D40"/>
    <mergeCell ref="B41:D41"/>
    <mergeCell ref="D3:F3"/>
    <mergeCell ref="G3:I3"/>
    <mergeCell ref="B3:B4"/>
    <mergeCell ref="C3:C4"/>
  </mergeCells>
  <hyperlinks>
    <hyperlink ref="B41:C41" r:id="rId1" display="www.observatorioemigracao.pt/np4/6119.html" xr:uid="{00000000-0004-0000-0200-000000000000}"/>
    <hyperlink ref="I1" location="Contents!A1" display="[contents Ç]" xr:uid="{00000000-0004-0000-02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ignoredErrors>
    <ignoredError sqref="C5:C3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3"/>
  <sheetViews>
    <sheetView showGridLines="0" workbookViewId="0">
      <selection activeCell="F1" sqref="F1"/>
    </sheetView>
  </sheetViews>
  <sheetFormatPr defaultColWidth="16.6640625" defaultRowHeight="15" customHeight="1" x14ac:dyDescent="0.2"/>
  <cols>
    <col min="1" max="1" width="15.83203125" style="2" customWidth="1"/>
    <col min="2" max="2" width="30.83203125" style="2" customWidth="1"/>
    <col min="3" max="6" width="15.83203125" style="5" customWidth="1"/>
    <col min="7" max="7" width="16.6640625" style="2"/>
    <col min="8" max="8" width="12.6640625" style="2" customWidth="1"/>
    <col min="9" max="9" width="21.5" customWidth="1"/>
    <col min="10" max="10" width="16.5" customWidth="1"/>
    <col min="17" max="16384" width="16.6640625" style="2"/>
  </cols>
  <sheetData>
    <row r="1" spans="1:16" ht="30" customHeight="1" x14ac:dyDescent="0.2">
      <c r="A1" s="11" t="s">
        <v>0</v>
      </c>
      <c r="B1" s="245" t="s">
        <v>1</v>
      </c>
      <c r="C1" s="246"/>
      <c r="D1" s="1"/>
      <c r="E1" s="1"/>
      <c r="F1" s="44" t="s">
        <v>118</v>
      </c>
      <c r="G1"/>
      <c r="H1"/>
      <c r="J1" s="2"/>
      <c r="K1" s="2"/>
      <c r="L1" s="2"/>
      <c r="M1" s="2"/>
      <c r="N1" s="2"/>
      <c r="O1" s="2"/>
      <c r="P1" s="2"/>
    </row>
    <row r="2" spans="1:16" ht="30" customHeight="1" thickBot="1" x14ac:dyDescent="0.25">
      <c r="B2" s="436" t="s">
        <v>153</v>
      </c>
      <c r="C2" s="437"/>
      <c r="D2" s="437"/>
      <c r="E2" s="437"/>
      <c r="F2" s="437"/>
      <c r="G2"/>
      <c r="H2"/>
      <c r="J2" s="2"/>
      <c r="K2" s="2"/>
      <c r="L2" s="2"/>
      <c r="M2" s="2"/>
      <c r="N2" s="2"/>
      <c r="O2" s="2"/>
      <c r="P2" s="2"/>
    </row>
    <row r="3" spans="1:16" ht="30" customHeight="1" x14ac:dyDescent="0.2">
      <c r="A3" s="5"/>
      <c r="B3" s="454" t="s">
        <v>65</v>
      </c>
      <c r="C3" s="451" t="s">
        <v>41</v>
      </c>
      <c r="D3" s="453"/>
      <c r="E3" s="451" t="s">
        <v>40</v>
      </c>
      <c r="F3" s="452"/>
      <c r="G3"/>
      <c r="H3"/>
      <c r="I3" s="2"/>
      <c r="J3" s="2"/>
      <c r="K3" s="2"/>
      <c r="L3" s="2"/>
      <c r="M3" s="2"/>
      <c r="N3" s="2"/>
      <c r="O3" s="2"/>
      <c r="P3" s="2"/>
    </row>
    <row r="4" spans="1:16" ht="30" customHeight="1" x14ac:dyDescent="0.2">
      <c r="A4" s="5"/>
      <c r="B4" s="455"/>
      <c r="C4" s="123" t="s">
        <v>127</v>
      </c>
      <c r="D4" s="127" t="s">
        <v>128</v>
      </c>
      <c r="E4" s="123" t="s">
        <v>127</v>
      </c>
      <c r="F4" s="128" t="s">
        <v>128</v>
      </c>
      <c r="G4"/>
      <c r="H4"/>
      <c r="I4" s="2"/>
      <c r="J4" s="2"/>
      <c r="K4" s="2"/>
      <c r="L4" s="2"/>
      <c r="M4" s="2"/>
      <c r="N4" s="2"/>
      <c r="O4" s="2"/>
      <c r="P4" s="2"/>
    </row>
    <row r="5" spans="1:16" ht="30" customHeight="1" x14ac:dyDescent="0.2">
      <c r="B5" s="10" t="s">
        <v>2</v>
      </c>
      <c r="C5" s="289">
        <v>729865</v>
      </c>
      <c r="D5" s="290">
        <v>100</v>
      </c>
      <c r="E5" s="291" t="s">
        <v>70</v>
      </c>
      <c r="F5" s="292">
        <v>100</v>
      </c>
      <c r="G5" s="61"/>
      <c r="H5"/>
      <c r="I5" s="2"/>
      <c r="J5" s="2"/>
      <c r="K5" s="2"/>
      <c r="L5" s="2"/>
      <c r="M5" s="2"/>
      <c r="N5" s="2"/>
      <c r="O5" s="2"/>
      <c r="P5" s="2"/>
    </row>
    <row r="6" spans="1:16" ht="15" customHeight="1" x14ac:dyDescent="0.2">
      <c r="B6" s="219" t="s">
        <v>37</v>
      </c>
      <c r="C6" s="103">
        <v>444439</v>
      </c>
      <c r="D6" s="106">
        <f>C6*100/$C$5</f>
        <v>60.893315887184613</v>
      </c>
      <c r="E6" s="103">
        <v>438782</v>
      </c>
      <c r="F6" s="108">
        <v>64.2</v>
      </c>
      <c r="G6" s="61"/>
      <c r="H6"/>
      <c r="I6" s="2"/>
      <c r="J6" s="2"/>
      <c r="K6" s="2"/>
      <c r="L6" s="2"/>
      <c r="M6" s="2"/>
      <c r="N6" s="2"/>
      <c r="O6" s="2"/>
      <c r="P6" s="2"/>
    </row>
    <row r="7" spans="1:16" ht="15" customHeight="1" x14ac:dyDescent="0.2">
      <c r="B7" s="220" t="s">
        <v>38</v>
      </c>
      <c r="C7" s="104">
        <v>212438</v>
      </c>
      <c r="D7" s="107">
        <f t="shared" ref="D7:D8" si="0">C7*100/$C$5</f>
        <v>29.106478595356677</v>
      </c>
      <c r="E7" s="104">
        <v>168424</v>
      </c>
      <c r="F7" s="109">
        <v>24.6</v>
      </c>
      <c r="G7" s="61"/>
      <c r="H7"/>
      <c r="I7" s="2"/>
      <c r="J7" s="2"/>
      <c r="K7" s="2"/>
      <c r="L7" s="2"/>
      <c r="M7" s="2"/>
      <c r="N7" s="2"/>
      <c r="O7" s="2"/>
      <c r="P7" s="2"/>
    </row>
    <row r="8" spans="1:16" ht="15" customHeight="1" thickBot="1" x14ac:dyDescent="0.25">
      <c r="B8" s="221" t="s">
        <v>39</v>
      </c>
      <c r="C8" s="105">
        <v>72988</v>
      </c>
      <c r="D8" s="111">
        <f t="shared" si="0"/>
        <v>10.000205517458708</v>
      </c>
      <c r="E8" s="105">
        <v>76506</v>
      </c>
      <c r="F8" s="110">
        <v>11.2</v>
      </c>
      <c r="G8" s="47"/>
      <c r="H8"/>
      <c r="J8" s="2"/>
      <c r="K8" s="2"/>
      <c r="L8" s="2"/>
      <c r="M8" s="2"/>
      <c r="N8" s="2"/>
      <c r="O8" s="2"/>
      <c r="P8" s="2"/>
    </row>
    <row r="9" spans="1:16" ht="15" customHeight="1" x14ac:dyDescent="0.2">
      <c r="B9" s="285"/>
      <c r="C9" s="286"/>
      <c r="D9" s="287"/>
      <c r="E9" s="286"/>
      <c r="F9" s="288"/>
      <c r="G9" s="47"/>
      <c r="H9"/>
      <c r="J9" s="2"/>
      <c r="K9" s="2"/>
      <c r="L9" s="2"/>
      <c r="M9" s="2"/>
      <c r="N9" s="2"/>
      <c r="O9" s="2"/>
      <c r="P9" s="2"/>
    </row>
    <row r="10" spans="1:16" ht="30" customHeight="1" x14ac:dyDescent="0.2">
      <c r="A10" s="13" t="s">
        <v>78</v>
      </c>
      <c r="B10" s="435" t="s">
        <v>146</v>
      </c>
      <c r="C10" s="435"/>
      <c r="D10" s="435"/>
      <c r="E10" s="435"/>
      <c r="F10" s="435"/>
      <c r="G10"/>
      <c r="H10"/>
      <c r="I10" s="2"/>
      <c r="J10" s="2"/>
      <c r="K10" s="2"/>
      <c r="L10" s="2"/>
      <c r="M10" s="2"/>
      <c r="N10" s="2"/>
      <c r="O10" s="2"/>
      <c r="P10" s="2"/>
    </row>
    <row r="11" spans="1:16" ht="15" customHeight="1" x14ac:dyDescent="0.2">
      <c r="A11" s="284" t="s">
        <v>133</v>
      </c>
      <c r="B11" s="293" t="s">
        <v>119</v>
      </c>
      <c r="C11" s="122"/>
      <c r="D11" s="122"/>
      <c r="E11" s="21"/>
      <c r="F11"/>
      <c r="G11"/>
      <c r="H11"/>
      <c r="I11" s="2"/>
      <c r="J11" s="2"/>
      <c r="K11" s="2"/>
      <c r="L11" s="2"/>
      <c r="M11" s="2"/>
      <c r="N11" s="2"/>
      <c r="O11" s="2"/>
      <c r="P11" s="2"/>
    </row>
    <row r="12" spans="1:16" ht="15" customHeight="1" x14ac:dyDescent="0.2">
      <c r="A12" s="161" t="s">
        <v>4</v>
      </c>
      <c r="B12" s="439" t="s">
        <v>77</v>
      </c>
      <c r="C12" s="439"/>
      <c r="D12" s="440"/>
      <c r="E12" s="21"/>
      <c r="F12"/>
      <c r="G12"/>
      <c r="H12"/>
      <c r="I12" s="2"/>
      <c r="J12" s="2"/>
      <c r="K12" s="2"/>
      <c r="L12" s="2"/>
      <c r="M12" s="2"/>
      <c r="N12" s="2"/>
      <c r="O12" s="2"/>
      <c r="P12" s="2"/>
    </row>
    <row r="13" spans="1:16" ht="15" customHeight="1" x14ac:dyDescent="0.2">
      <c r="B13"/>
      <c r="C13"/>
      <c r="D13"/>
      <c r="E13"/>
      <c r="F13"/>
      <c r="G13"/>
      <c r="H13"/>
      <c r="I13" s="2"/>
      <c r="J13" s="2"/>
      <c r="K13" s="2"/>
      <c r="L13" s="2"/>
      <c r="M13" s="2"/>
      <c r="N13" s="2"/>
      <c r="O13" s="2"/>
      <c r="P13" s="2"/>
    </row>
    <row r="14" spans="1:16" ht="15" customHeight="1" x14ac:dyDescent="0.2">
      <c r="B14"/>
      <c r="C14"/>
      <c r="D14"/>
      <c r="E14"/>
      <c r="F14"/>
      <c r="G14"/>
      <c r="H14"/>
      <c r="J14" s="2"/>
      <c r="K14" s="2"/>
      <c r="L14" s="2"/>
      <c r="M14" s="2"/>
      <c r="N14" s="2"/>
      <c r="O14" s="2"/>
      <c r="P14" s="2"/>
    </row>
    <row r="15" spans="1:16" ht="15" customHeight="1" x14ac:dyDescent="0.2">
      <c r="B15"/>
      <c r="C15"/>
      <c r="D15" s="2"/>
      <c r="E15" s="2"/>
      <c r="F15" s="2"/>
      <c r="I15" s="2"/>
      <c r="J15" s="2"/>
      <c r="K15" s="2"/>
      <c r="L15" s="2"/>
      <c r="M15" s="2"/>
      <c r="N15" s="2"/>
      <c r="O15" s="2"/>
      <c r="P15" s="2"/>
    </row>
    <row r="16" spans="1:16" ht="15" customHeight="1" x14ac:dyDescent="0.2">
      <c r="B16"/>
      <c r="C16"/>
      <c r="D16" s="2"/>
      <c r="E16" s="2"/>
      <c r="F16" s="2"/>
      <c r="I16" s="2"/>
      <c r="J16" s="2"/>
      <c r="K16" s="2"/>
      <c r="L16" s="2"/>
      <c r="M16" s="2"/>
      <c r="N16" s="2"/>
      <c r="O16" s="2"/>
      <c r="P16" s="2"/>
    </row>
    <row r="17" spans="2:16" ht="15" customHeight="1" x14ac:dyDescent="0.2">
      <c r="B17"/>
      <c r="C17"/>
      <c r="D17" s="2"/>
      <c r="E17" s="2"/>
      <c r="F17" s="2"/>
      <c r="I17" s="2"/>
      <c r="J17" s="2"/>
      <c r="K17" s="2"/>
      <c r="L17" s="2"/>
      <c r="M17" s="2"/>
      <c r="N17" s="2"/>
      <c r="O17" s="2"/>
      <c r="P17" s="2"/>
    </row>
    <row r="18" spans="2:16" ht="15" customHeight="1" x14ac:dyDescent="0.2">
      <c r="B18"/>
      <c r="C18"/>
      <c r="D18" s="2"/>
      <c r="E18" s="2"/>
      <c r="F18" s="2"/>
      <c r="I18" s="2"/>
      <c r="J18" s="2"/>
      <c r="K18" s="2"/>
      <c r="L18" s="2"/>
      <c r="M18" s="2"/>
      <c r="N18" s="2"/>
      <c r="O18" s="2"/>
      <c r="P18" s="2"/>
    </row>
    <row r="19" spans="2:16" ht="15" customHeight="1" x14ac:dyDescent="0.2">
      <c r="B19"/>
      <c r="C19"/>
      <c r="D19" s="2"/>
      <c r="E19" s="2"/>
      <c r="F19" s="2"/>
      <c r="I19" s="2"/>
      <c r="J19" s="2"/>
      <c r="K19" s="2"/>
      <c r="L19" s="2"/>
      <c r="M19" s="2"/>
      <c r="N19" s="2"/>
      <c r="O19" s="2"/>
      <c r="P19" s="2"/>
    </row>
    <row r="20" spans="2:16" ht="15" customHeight="1" x14ac:dyDescent="0.2">
      <c r="B20"/>
      <c r="C20"/>
      <c r="D20" s="2"/>
      <c r="E20" s="2"/>
      <c r="F20" s="2"/>
      <c r="I20" s="2"/>
      <c r="J20" s="2"/>
      <c r="K20" s="2"/>
      <c r="L20" s="2"/>
      <c r="M20" s="2"/>
      <c r="N20" s="2"/>
      <c r="O20" s="2"/>
      <c r="P20" s="2"/>
    </row>
    <row r="21" spans="2:16" ht="15" customHeight="1" x14ac:dyDescent="0.2">
      <c r="B21"/>
      <c r="C21"/>
      <c r="D21" s="2"/>
      <c r="E21" s="2"/>
      <c r="F21" s="2"/>
      <c r="I21" s="2"/>
      <c r="J21" s="2"/>
      <c r="K21" s="2"/>
      <c r="L21" s="2"/>
      <c r="M21" s="2"/>
      <c r="N21" s="2"/>
      <c r="O21" s="2"/>
      <c r="P21" s="2"/>
    </row>
    <row r="22" spans="2:16" ht="15" customHeight="1" x14ac:dyDescent="0.2">
      <c r="B22"/>
      <c r="C22"/>
      <c r="D22" s="2"/>
      <c r="E22" s="2"/>
      <c r="F22" s="2"/>
      <c r="I22" s="2"/>
      <c r="J22" s="2"/>
      <c r="K22" s="2"/>
      <c r="L22" s="2"/>
      <c r="M22" s="2"/>
      <c r="N22" s="2"/>
      <c r="O22" s="2"/>
      <c r="P22" s="2"/>
    </row>
    <row r="23" spans="2:16" ht="15" customHeight="1" x14ac:dyDescent="0.2">
      <c r="B23"/>
      <c r="C23"/>
      <c r="D23"/>
      <c r="E23"/>
      <c r="F23"/>
      <c r="G23"/>
      <c r="H23"/>
      <c r="J23" s="2"/>
      <c r="K23" s="2"/>
      <c r="L23" s="2"/>
      <c r="M23" s="2"/>
      <c r="N23" s="2"/>
      <c r="O23" s="2"/>
      <c r="P23" s="2"/>
    </row>
    <row r="24" spans="2:16" ht="15" customHeight="1" x14ac:dyDescent="0.2">
      <c r="B24"/>
      <c r="C24"/>
      <c r="D24"/>
      <c r="E24"/>
      <c r="F24"/>
      <c r="G24"/>
      <c r="H24"/>
      <c r="J24" s="2"/>
      <c r="K24" s="2"/>
      <c r="L24" s="2"/>
      <c r="M24" s="2"/>
      <c r="N24" s="2"/>
      <c r="O24" s="2"/>
      <c r="P24" s="2"/>
    </row>
    <row r="25" spans="2:16" ht="15" customHeight="1" x14ac:dyDescent="0.2">
      <c r="B25"/>
      <c r="C25"/>
      <c r="D25"/>
      <c r="E25"/>
      <c r="F25"/>
      <c r="G25"/>
      <c r="H25"/>
      <c r="J25" s="2"/>
      <c r="K25" s="2"/>
      <c r="L25" s="2"/>
      <c r="M25" s="2"/>
      <c r="N25" s="2"/>
      <c r="O25" s="2"/>
      <c r="P25" s="2"/>
    </row>
    <row r="26" spans="2:16" ht="15" customHeight="1" x14ac:dyDescent="0.2">
      <c r="B26"/>
      <c r="C26"/>
      <c r="D26"/>
      <c r="E26"/>
      <c r="F26"/>
      <c r="G26"/>
      <c r="H26"/>
      <c r="J26" s="2"/>
      <c r="K26" s="2"/>
      <c r="L26" s="2"/>
      <c r="M26" s="2"/>
      <c r="N26" s="2"/>
      <c r="O26" s="2"/>
      <c r="P26" s="2"/>
    </row>
    <row r="27" spans="2:16" ht="15" customHeight="1" x14ac:dyDescent="0.2">
      <c r="B27"/>
      <c r="C27"/>
      <c r="D27"/>
      <c r="E27"/>
      <c r="F27"/>
      <c r="G27"/>
      <c r="H27"/>
      <c r="J27" s="2"/>
      <c r="K27" s="2"/>
      <c r="L27" s="2"/>
      <c r="M27" s="2"/>
      <c r="N27" s="2"/>
      <c r="O27" s="2"/>
      <c r="P27" s="2"/>
    </row>
    <row r="28" spans="2:16" ht="15" customHeight="1" x14ac:dyDescent="0.2">
      <c r="B28"/>
      <c r="C28"/>
      <c r="D28"/>
      <c r="E28"/>
      <c r="F28"/>
      <c r="G28"/>
      <c r="H28"/>
      <c r="J28" s="2"/>
      <c r="K28" s="2"/>
      <c r="L28" s="2"/>
      <c r="M28" s="2"/>
      <c r="N28" s="2"/>
      <c r="O28" s="2"/>
      <c r="P28" s="2"/>
    </row>
    <row r="29" spans="2:16" ht="15" customHeight="1" x14ac:dyDescent="0.2">
      <c r="B29"/>
      <c r="C29"/>
      <c r="D29"/>
      <c r="E29"/>
      <c r="F29"/>
      <c r="G29"/>
      <c r="H29"/>
      <c r="J29" s="2"/>
      <c r="K29" s="2"/>
      <c r="L29" s="2"/>
      <c r="M29" s="2"/>
      <c r="N29" s="2"/>
      <c r="O29" s="2"/>
      <c r="P29" s="2"/>
    </row>
    <row r="30" spans="2:16" ht="15" customHeight="1" x14ac:dyDescent="0.2">
      <c r="B30"/>
      <c r="C30"/>
      <c r="D30"/>
      <c r="E30"/>
      <c r="F30"/>
      <c r="G30"/>
      <c r="H30"/>
      <c r="J30" s="2"/>
      <c r="K30" s="2"/>
      <c r="L30" s="2"/>
      <c r="M30" s="2"/>
      <c r="N30" s="2"/>
      <c r="O30" s="2"/>
      <c r="P30" s="2"/>
    </row>
    <row r="31" spans="2:16" ht="15" customHeight="1" x14ac:dyDescent="0.2">
      <c r="B31"/>
      <c r="C31"/>
      <c r="D31"/>
      <c r="E31"/>
      <c r="F31"/>
      <c r="G31"/>
      <c r="H31"/>
      <c r="J31" s="2"/>
      <c r="K31" s="2"/>
      <c r="L31" s="2"/>
      <c r="M31" s="2"/>
      <c r="N31" s="2"/>
      <c r="O31" s="2"/>
      <c r="P31" s="2"/>
    </row>
    <row r="32" spans="2:16" ht="15" customHeight="1" x14ac:dyDescent="0.2">
      <c r="B32"/>
      <c r="C32"/>
      <c r="D32"/>
      <c r="E32"/>
      <c r="F32"/>
      <c r="G32"/>
      <c r="H32"/>
      <c r="J32" s="2"/>
      <c r="K32" s="2"/>
      <c r="L32" s="2"/>
      <c r="M32" s="2"/>
      <c r="N32" s="2"/>
      <c r="O32" s="2"/>
      <c r="P32" s="2"/>
    </row>
    <row r="33" spans="1:16" ht="30" customHeight="1" x14ac:dyDescent="0.2">
      <c r="B33"/>
      <c r="C33"/>
      <c r="D33"/>
      <c r="E33"/>
      <c r="F33"/>
      <c r="G33"/>
      <c r="H33"/>
      <c r="J33" s="2"/>
      <c r="K33" s="2"/>
      <c r="L33" s="2"/>
      <c r="M33" s="2"/>
      <c r="N33" s="2"/>
      <c r="O33" s="2"/>
      <c r="P33" s="2"/>
    </row>
    <row r="34" spans="1:16" ht="15" customHeight="1" x14ac:dyDescent="0.2">
      <c r="B34"/>
      <c r="C34"/>
      <c r="D34"/>
      <c r="E34"/>
      <c r="F34"/>
      <c r="G34"/>
      <c r="H34"/>
      <c r="K34" s="2"/>
      <c r="L34" s="2"/>
      <c r="M34" s="2"/>
      <c r="N34" s="2"/>
      <c r="O34" s="2"/>
      <c r="P34" s="2"/>
    </row>
    <row r="35" spans="1:16" ht="15" customHeight="1" x14ac:dyDescent="0.2">
      <c r="C35"/>
      <c r="D35"/>
      <c r="E35"/>
      <c r="F35"/>
      <c r="G35"/>
      <c r="H35"/>
      <c r="K35" s="2"/>
      <c r="L35" s="2"/>
      <c r="M35" s="2"/>
      <c r="N35" s="2"/>
      <c r="O35" s="2"/>
      <c r="P35" s="2"/>
    </row>
    <row r="36" spans="1:16" ht="15" customHeight="1" x14ac:dyDescent="0.2">
      <c r="C36"/>
      <c r="D36"/>
      <c r="E36"/>
      <c r="F36"/>
      <c r="G36"/>
      <c r="H36"/>
      <c r="K36" s="2"/>
      <c r="L36" s="2"/>
      <c r="M36" s="2"/>
      <c r="N36" s="2"/>
      <c r="O36" s="2"/>
      <c r="P36" s="2"/>
    </row>
    <row r="37" spans="1:16" ht="15" customHeight="1" x14ac:dyDescent="0.2">
      <c r="C37"/>
      <c r="D37"/>
      <c r="E37"/>
      <c r="F37"/>
      <c r="G37"/>
      <c r="H37"/>
      <c r="K37" s="2"/>
      <c r="L37" s="2"/>
      <c r="M37" s="2"/>
      <c r="N37" s="2"/>
      <c r="O37" s="2"/>
      <c r="P37" s="2"/>
    </row>
    <row r="38" spans="1:16" ht="15" customHeight="1" x14ac:dyDescent="0.2">
      <c r="C38"/>
      <c r="D38"/>
      <c r="E38"/>
      <c r="F38"/>
      <c r="G38"/>
      <c r="H38"/>
      <c r="K38" s="2"/>
      <c r="L38" s="2"/>
      <c r="M38" s="2"/>
      <c r="N38" s="2"/>
      <c r="O38" s="2"/>
      <c r="P38" s="2"/>
    </row>
    <row r="39" spans="1:16" ht="30" customHeight="1" x14ac:dyDescent="0.2">
      <c r="A39" s="8"/>
      <c r="C39"/>
      <c r="D39"/>
      <c r="E39"/>
      <c r="F39"/>
      <c r="G39"/>
      <c r="H39"/>
      <c r="J39" s="2"/>
      <c r="K39" s="2"/>
      <c r="L39" s="2"/>
      <c r="M39" s="2"/>
      <c r="N39" s="2"/>
      <c r="O39" s="2"/>
      <c r="P39" s="2"/>
    </row>
    <row r="40" spans="1:16" ht="30" customHeight="1" x14ac:dyDescent="0.2">
      <c r="B40"/>
      <c r="C40"/>
      <c r="D40"/>
      <c r="E40"/>
      <c r="F40"/>
      <c r="G40"/>
      <c r="H40"/>
      <c r="J40" s="2"/>
      <c r="K40" s="2"/>
      <c r="L40" s="2"/>
      <c r="M40" s="2"/>
      <c r="N40" s="2"/>
      <c r="O40" s="2"/>
      <c r="P40" s="2"/>
    </row>
    <row r="41" spans="1:16" ht="15" customHeight="1" x14ac:dyDescent="0.2">
      <c r="B41"/>
      <c r="C41"/>
      <c r="D41"/>
      <c r="E41"/>
      <c r="F41"/>
      <c r="G41"/>
      <c r="H41"/>
      <c r="J41" s="2"/>
      <c r="K41" s="2"/>
      <c r="L41" s="2"/>
      <c r="M41" s="2"/>
      <c r="N41" s="2"/>
      <c r="O41" s="2"/>
      <c r="P41" s="2"/>
    </row>
    <row r="42" spans="1:16" ht="15" customHeight="1" x14ac:dyDescent="0.2">
      <c r="B42"/>
      <c r="C42"/>
      <c r="D42"/>
      <c r="E42"/>
      <c r="F42"/>
      <c r="G42"/>
      <c r="H42"/>
      <c r="J42" s="2"/>
      <c r="K42" s="2"/>
      <c r="L42" s="2"/>
      <c r="M42" s="2"/>
      <c r="N42" s="2"/>
      <c r="O42" s="2"/>
      <c r="P42" s="2"/>
    </row>
    <row r="43" spans="1:16" ht="15" customHeight="1" x14ac:dyDescent="0.2">
      <c r="B43"/>
      <c r="C43"/>
      <c r="D43"/>
      <c r="E43"/>
      <c r="F43"/>
    </row>
  </sheetData>
  <mergeCells count="6">
    <mergeCell ref="B12:D12"/>
    <mergeCell ref="B10:F10"/>
    <mergeCell ref="E3:F3"/>
    <mergeCell ref="C3:D3"/>
    <mergeCell ref="B2:F2"/>
    <mergeCell ref="B3:B4"/>
  </mergeCells>
  <hyperlinks>
    <hyperlink ref="B12:C12" r:id="rId1" display="www.observatorioemigracao.pt/np4/6119.html" xr:uid="{00000000-0004-0000-0300-000000000000}"/>
    <hyperlink ref="F1" location="Contents!A1" display="[contents Ç]" xr:uid="{00000000-0004-0000-03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showGridLines="0" zoomScaleNormal="125" workbookViewId="0">
      <selection activeCell="H1" sqref="H1"/>
    </sheetView>
  </sheetViews>
  <sheetFormatPr defaultColWidth="16.6640625" defaultRowHeight="15" customHeight="1" x14ac:dyDescent="0.2"/>
  <cols>
    <col min="1" max="1" width="15.83203125" style="2" customWidth="1"/>
    <col min="2" max="2" width="30.83203125" style="2" customWidth="1"/>
    <col min="3" max="8" width="15.83203125" style="2" customWidth="1"/>
    <col min="9" max="10" width="16.6640625" style="2"/>
    <col min="11" max="11" width="16.6640625" style="2" customWidth="1"/>
    <col min="12" max="16384" width="16.6640625" style="2"/>
  </cols>
  <sheetData>
    <row r="1" spans="1:9" ht="30" customHeight="1" x14ac:dyDescent="0.2">
      <c r="A1" s="11" t="s">
        <v>0</v>
      </c>
      <c r="B1" s="245" t="s">
        <v>1</v>
      </c>
      <c r="C1" s="246"/>
      <c r="E1" s="44"/>
      <c r="H1" s="44" t="s">
        <v>118</v>
      </c>
    </row>
    <row r="2" spans="1:9" ht="30" customHeight="1" thickBot="1" x14ac:dyDescent="0.25">
      <c r="B2" s="441" t="s">
        <v>155</v>
      </c>
      <c r="C2" s="441"/>
      <c r="D2" s="441"/>
      <c r="E2" s="441"/>
      <c r="F2" s="441"/>
      <c r="G2" s="441"/>
      <c r="H2" s="441"/>
    </row>
    <row r="3" spans="1:9" ht="30" customHeight="1" x14ac:dyDescent="0.2">
      <c r="B3" s="461" t="s">
        <v>67</v>
      </c>
      <c r="C3" s="458" t="s">
        <v>127</v>
      </c>
      <c r="D3" s="459"/>
      <c r="E3" s="460"/>
      <c r="F3" s="459" t="s">
        <v>128</v>
      </c>
      <c r="G3" s="459"/>
      <c r="H3" s="459"/>
    </row>
    <row r="4" spans="1:9" ht="30" customHeight="1" x14ac:dyDescent="0.2">
      <c r="B4" s="462"/>
      <c r="C4" s="92" t="s">
        <v>130</v>
      </c>
      <c r="D4" s="92" t="s">
        <v>125</v>
      </c>
      <c r="E4" s="124" t="s">
        <v>126</v>
      </c>
      <c r="F4" s="92" t="s">
        <v>129</v>
      </c>
      <c r="G4" s="92" t="s">
        <v>122</v>
      </c>
      <c r="H4" s="126" t="s">
        <v>126</v>
      </c>
    </row>
    <row r="5" spans="1:9" ht="30" customHeight="1" x14ac:dyDescent="0.2">
      <c r="A5"/>
      <c r="B5" s="183" t="s">
        <v>2</v>
      </c>
      <c r="C5" s="425">
        <v>700094</v>
      </c>
      <c r="D5" s="425">
        <v>307374</v>
      </c>
      <c r="E5" s="426">
        <v>129341</v>
      </c>
      <c r="F5" s="427">
        <v>61.584135945440266</v>
      </c>
      <c r="G5" s="427">
        <v>27.038315143528948</v>
      </c>
      <c r="H5" s="427">
        <v>11.377548911030789</v>
      </c>
      <c r="I5" s="101"/>
    </row>
    <row r="6" spans="1:9" ht="15" customHeight="1" x14ac:dyDescent="0.2">
      <c r="A6"/>
      <c r="B6" s="215" t="s">
        <v>42</v>
      </c>
      <c r="C6" s="97">
        <v>10677</v>
      </c>
      <c r="D6" s="97">
        <v>4896</v>
      </c>
      <c r="E6" s="94">
        <v>7703</v>
      </c>
      <c r="F6" s="100">
        <v>45.9</v>
      </c>
      <c r="G6" s="100">
        <v>21</v>
      </c>
      <c r="H6" s="100">
        <v>33.1</v>
      </c>
    </row>
    <row r="7" spans="1:9" ht="15" customHeight="1" x14ac:dyDescent="0.2">
      <c r="A7"/>
      <c r="B7" s="216" t="s">
        <v>43</v>
      </c>
      <c r="C7" s="98">
        <v>43771</v>
      </c>
      <c r="D7" s="98">
        <v>15770</v>
      </c>
      <c r="E7" s="95">
        <v>17304</v>
      </c>
      <c r="F7" s="101">
        <v>57</v>
      </c>
      <c r="G7" s="101">
        <v>20.5</v>
      </c>
      <c r="H7" s="101">
        <v>22.5</v>
      </c>
    </row>
    <row r="8" spans="1:9" ht="15" customHeight="1" x14ac:dyDescent="0.2">
      <c r="A8"/>
      <c r="B8" s="215" t="s">
        <v>44</v>
      </c>
      <c r="C8" s="97">
        <v>42211</v>
      </c>
      <c r="D8" s="97">
        <v>16737</v>
      </c>
      <c r="E8" s="94">
        <v>13089</v>
      </c>
      <c r="F8" s="100">
        <v>58.6</v>
      </c>
      <c r="G8" s="100">
        <v>23.2</v>
      </c>
      <c r="H8" s="100">
        <v>18.2</v>
      </c>
    </row>
    <row r="9" spans="1:9" ht="15" customHeight="1" x14ac:dyDescent="0.2">
      <c r="A9"/>
      <c r="B9" s="216" t="s">
        <v>45</v>
      </c>
      <c r="C9" s="98">
        <v>119531</v>
      </c>
      <c r="D9" s="98">
        <v>47143</v>
      </c>
      <c r="E9" s="95">
        <v>22144</v>
      </c>
      <c r="F9" s="101">
        <v>63.3</v>
      </c>
      <c r="G9" s="101">
        <v>25</v>
      </c>
      <c r="H9" s="101">
        <v>11.7</v>
      </c>
    </row>
    <row r="10" spans="1:9" ht="15" customHeight="1" thickBot="1" x14ac:dyDescent="0.25">
      <c r="A10" s="65"/>
      <c r="B10" s="217" t="s">
        <v>46</v>
      </c>
      <c r="C10" s="99">
        <v>483904</v>
      </c>
      <c r="D10" s="99">
        <v>222828</v>
      </c>
      <c r="E10" s="96">
        <v>69101</v>
      </c>
      <c r="F10" s="102">
        <v>62.4</v>
      </c>
      <c r="G10" s="102">
        <v>28.7</v>
      </c>
      <c r="H10" s="102">
        <v>8.9</v>
      </c>
    </row>
    <row r="11" spans="1:9" ht="15" customHeight="1" x14ac:dyDescent="0.2">
      <c r="A11" s="65"/>
      <c r="B11" s="305"/>
      <c r="C11" s="306"/>
      <c r="D11" s="306"/>
      <c r="E11" s="306"/>
      <c r="F11" s="307"/>
      <c r="G11" s="307"/>
      <c r="H11" s="307"/>
    </row>
    <row r="12" spans="1:9" ht="30" customHeight="1" x14ac:dyDescent="0.2">
      <c r="A12" s="13" t="s">
        <v>78</v>
      </c>
      <c r="B12" s="435" t="s">
        <v>146</v>
      </c>
      <c r="C12" s="435"/>
      <c r="D12" s="435"/>
      <c r="E12" s="435"/>
      <c r="F12" s="435"/>
      <c r="G12" s="435"/>
      <c r="H12" s="435"/>
    </row>
    <row r="13" spans="1:9" ht="15" customHeight="1" x14ac:dyDescent="0.2">
      <c r="A13" s="284" t="s">
        <v>133</v>
      </c>
      <c r="B13" s="457" t="s">
        <v>119</v>
      </c>
      <c r="C13" s="444"/>
      <c r="D13" s="444"/>
      <c r="E13" s="444"/>
      <c r="F13" s="444"/>
      <c r="G13" s="125"/>
      <c r="H13" s="125"/>
    </row>
    <row r="14" spans="1:9" ht="15" customHeight="1" x14ac:dyDescent="0.2">
      <c r="A14" s="161" t="s">
        <v>66</v>
      </c>
      <c r="B14" s="439" t="s">
        <v>77</v>
      </c>
      <c r="C14" s="439"/>
      <c r="D14" s="440"/>
      <c r="E14" s="244"/>
      <c r="F14" s="244"/>
      <c r="G14" s="125"/>
      <c r="H14" s="125"/>
    </row>
    <row r="15" spans="1:9" ht="15" customHeight="1" x14ac:dyDescent="0.2">
      <c r="A15"/>
      <c r="B15" s="456"/>
      <c r="C15" s="456"/>
      <c r="D15" s="456"/>
      <c r="E15" s="456"/>
      <c r="F15" s="456"/>
    </row>
    <row r="16" spans="1:9" ht="15" customHeight="1" x14ac:dyDescent="0.2">
      <c r="A16"/>
    </row>
    <row r="17" spans="1:1" ht="15" customHeight="1" x14ac:dyDescent="0.2">
      <c r="A17"/>
    </row>
    <row r="18" spans="1:1" ht="15" customHeight="1" x14ac:dyDescent="0.2">
      <c r="A18"/>
    </row>
    <row r="19" spans="1:1" ht="15" customHeight="1" x14ac:dyDescent="0.2">
      <c r="A19"/>
    </row>
    <row r="20" spans="1:1" ht="15" customHeight="1" x14ac:dyDescent="0.2">
      <c r="A20"/>
    </row>
    <row r="21" spans="1:1" ht="15" customHeight="1" x14ac:dyDescent="0.2">
      <c r="A21"/>
    </row>
    <row r="22" spans="1:1" ht="15" customHeight="1" x14ac:dyDescent="0.2">
      <c r="A22"/>
    </row>
    <row r="23" spans="1:1" ht="15" customHeight="1" x14ac:dyDescent="0.2">
      <c r="A23"/>
    </row>
    <row r="24" spans="1:1" ht="15" customHeight="1" x14ac:dyDescent="0.2">
      <c r="A24"/>
    </row>
    <row r="25" spans="1:1" ht="15" customHeight="1" x14ac:dyDescent="0.2">
      <c r="A25"/>
    </row>
    <row r="26" spans="1:1" ht="15" customHeight="1" x14ac:dyDescent="0.2">
      <c r="A26"/>
    </row>
    <row r="27" spans="1:1" ht="15" customHeight="1" x14ac:dyDescent="0.2">
      <c r="A27"/>
    </row>
    <row r="28" spans="1:1" ht="15" customHeight="1" x14ac:dyDescent="0.2">
      <c r="A28"/>
    </row>
    <row r="29" spans="1:1" ht="15" customHeight="1" x14ac:dyDescent="0.2">
      <c r="A29"/>
    </row>
    <row r="30" spans="1:1" ht="15" customHeight="1" x14ac:dyDescent="0.2">
      <c r="A30"/>
    </row>
    <row r="31" spans="1:1" ht="15" customHeight="1" x14ac:dyDescent="0.2">
      <c r="A31"/>
    </row>
    <row r="32" spans="1:1" ht="15" customHeight="1" x14ac:dyDescent="0.2">
      <c r="A32"/>
    </row>
    <row r="33" spans="1:1" ht="15" customHeight="1" x14ac:dyDescent="0.2">
      <c r="A33"/>
    </row>
    <row r="34" spans="1:1" ht="15" customHeight="1" x14ac:dyDescent="0.2">
      <c r="A34"/>
    </row>
    <row r="35" spans="1:1" ht="15" customHeight="1" x14ac:dyDescent="0.2">
      <c r="A35"/>
    </row>
    <row r="36" spans="1:1" ht="15" customHeight="1" x14ac:dyDescent="0.2">
      <c r="A36"/>
    </row>
    <row r="37" spans="1:1" ht="30" customHeight="1" x14ac:dyDescent="0.2"/>
  </sheetData>
  <mergeCells count="8">
    <mergeCell ref="B15:F15"/>
    <mergeCell ref="B12:H12"/>
    <mergeCell ref="B13:F13"/>
    <mergeCell ref="B2:H2"/>
    <mergeCell ref="C3:E3"/>
    <mergeCell ref="F3:H3"/>
    <mergeCell ref="B3:B4"/>
    <mergeCell ref="B14:D14"/>
  </mergeCells>
  <hyperlinks>
    <hyperlink ref="B14:C14" r:id="rId1" display="www.observatorioemigracao.pt/np4/6119.html" xr:uid="{00000000-0004-0000-0400-000000000000}"/>
    <hyperlink ref="H1" location="Contents!A1" display="[contents Ç]" xr:uid="{00000000-0004-0000-04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7"/>
  <sheetViews>
    <sheetView showGridLines="0" workbookViewId="0">
      <selection activeCell="D1" sqref="D1"/>
    </sheetView>
  </sheetViews>
  <sheetFormatPr defaultColWidth="16.6640625" defaultRowHeight="15" customHeight="1" x14ac:dyDescent="0.2"/>
  <cols>
    <col min="1" max="1" width="15.83203125" style="2" customWidth="1"/>
    <col min="2" max="4" width="30.83203125" style="2" customWidth="1"/>
    <col min="5" max="5" width="21.1640625" style="2" customWidth="1"/>
    <col min="6" max="16384" width="16.6640625" style="2"/>
  </cols>
  <sheetData>
    <row r="1" spans="1:17" ht="30" customHeight="1" x14ac:dyDescent="0.2">
      <c r="A1" s="11" t="s">
        <v>0</v>
      </c>
      <c r="B1" s="245" t="s">
        <v>1</v>
      </c>
      <c r="C1" s="151"/>
      <c r="D1" s="44" t="s">
        <v>118</v>
      </c>
      <c r="H1" s="44"/>
    </row>
    <row r="2" spans="1:17" ht="30" customHeight="1" thickBot="1" x14ac:dyDescent="0.25">
      <c r="B2" s="463" t="s">
        <v>156</v>
      </c>
      <c r="C2" s="463"/>
      <c r="D2" s="463"/>
      <c r="E2" s="70"/>
      <c r="F2" s="70"/>
      <c r="G2" s="70"/>
      <c r="H2" s="70"/>
    </row>
    <row r="3" spans="1:17" ht="30" customHeight="1" x14ac:dyDescent="0.2">
      <c r="B3" s="218" t="s">
        <v>47</v>
      </c>
      <c r="C3" s="252" t="s">
        <v>127</v>
      </c>
      <c r="D3" s="252" t="s">
        <v>128</v>
      </c>
      <c r="E3" s="117"/>
      <c r="F3" s="69"/>
      <c r="G3" s="69"/>
      <c r="H3" s="69"/>
      <c r="L3" s="64"/>
      <c r="M3" s="64"/>
      <c r="N3" s="64"/>
      <c r="O3" s="64"/>
      <c r="P3" s="64"/>
      <c r="Q3" s="64"/>
    </row>
    <row r="4" spans="1:17" ht="30" customHeight="1" x14ac:dyDescent="0.2">
      <c r="B4" s="181" t="s">
        <v>2</v>
      </c>
      <c r="C4" s="407">
        <f>SUM(C5:C7)</f>
        <v>1431348</v>
      </c>
      <c r="D4" s="424">
        <v>100</v>
      </c>
      <c r="E4" s="5"/>
      <c r="F4" s="5"/>
      <c r="G4" s="118"/>
      <c r="H4" s="118"/>
      <c r="I4" s="64"/>
      <c r="J4" s="64"/>
      <c r="K4" s="64"/>
      <c r="L4" s="64"/>
    </row>
    <row r="5" spans="1:17" ht="15" customHeight="1" x14ac:dyDescent="0.2">
      <c r="B5" s="184" t="s">
        <v>48</v>
      </c>
      <c r="C5" s="319">
        <v>905585</v>
      </c>
      <c r="D5" s="322">
        <f>C5*100/$C$4</f>
        <v>63.267982349505502</v>
      </c>
      <c r="G5" s="64"/>
      <c r="H5" s="64"/>
      <c r="I5" s="64"/>
      <c r="J5" s="64"/>
      <c r="K5" s="64"/>
      <c r="L5" s="64"/>
    </row>
    <row r="6" spans="1:17" ht="15" customHeight="1" x14ac:dyDescent="0.2">
      <c r="A6"/>
      <c r="B6" s="186" t="s">
        <v>73</v>
      </c>
      <c r="C6" s="318">
        <v>82845</v>
      </c>
      <c r="D6" s="321">
        <f>C6*100/$C$4</f>
        <v>5.7879006363232426</v>
      </c>
      <c r="G6" s="64"/>
      <c r="H6" s="64"/>
      <c r="I6" s="64"/>
      <c r="J6" s="64"/>
      <c r="K6" s="64"/>
      <c r="L6" s="64"/>
    </row>
    <row r="7" spans="1:17" ht="15" customHeight="1" thickBot="1" x14ac:dyDescent="0.25">
      <c r="A7"/>
      <c r="B7" s="189" t="s">
        <v>50</v>
      </c>
      <c r="C7" s="320">
        <v>442918</v>
      </c>
      <c r="D7" s="323">
        <f>C7*100/$C$4</f>
        <v>30.944117014171258</v>
      </c>
      <c r="E7" s="5"/>
      <c r="F7" s="5"/>
      <c r="G7" s="118"/>
      <c r="H7" s="64"/>
      <c r="I7" s="64"/>
      <c r="J7" s="64"/>
      <c r="K7" s="64"/>
      <c r="L7" s="64"/>
    </row>
    <row r="8" spans="1:17" ht="15" customHeight="1" x14ac:dyDescent="0.2">
      <c r="A8"/>
      <c r="B8" s="302"/>
      <c r="C8" s="306"/>
      <c r="D8" s="307"/>
      <c r="E8" s="5"/>
      <c r="F8" s="5"/>
      <c r="G8" s="118"/>
      <c r="H8" s="64"/>
      <c r="I8" s="64"/>
      <c r="J8" s="64"/>
      <c r="K8" s="64"/>
      <c r="L8" s="64"/>
    </row>
    <row r="9" spans="1:17" ht="30" customHeight="1" x14ac:dyDescent="0.2">
      <c r="A9" s="13" t="s">
        <v>79</v>
      </c>
      <c r="B9" s="435" t="s">
        <v>146</v>
      </c>
      <c r="C9" s="435"/>
      <c r="D9" s="435"/>
      <c r="E9" s="140"/>
      <c r="F9" s="140"/>
      <c r="G9" s="129"/>
      <c r="H9" s="125"/>
      <c r="I9" s="64"/>
      <c r="J9" s="64"/>
      <c r="K9" s="64"/>
      <c r="L9" s="64"/>
    </row>
    <row r="10" spans="1:17" ht="15" customHeight="1" x14ac:dyDescent="0.2">
      <c r="A10" s="284" t="s">
        <v>133</v>
      </c>
      <c r="B10" s="457" t="s">
        <v>119</v>
      </c>
      <c r="C10" s="444"/>
      <c r="D10" s="444"/>
      <c r="E10" s="125"/>
      <c r="F10" s="125"/>
      <c r="G10" s="125"/>
      <c r="H10" s="125"/>
    </row>
    <row r="11" spans="1:17" ht="15" customHeight="1" x14ac:dyDescent="0.2">
      <c r="A11" s="161" t="s">
        <v>66</v>
      </c>
      <c r="B11" s="456" t="s">
        <v>80</v>
      </c>
      <c r="C11" s="456"/>
      <c r="D11" s="456"/>
      <c r="E11" s="125"/>
      <c r="F11" s="125"/>
      <c r="G11" s="125"/>
      <c r="H11" s="125"/>
    </row>
    <row r="12" spans="1:17" ht="20.100000000000001" customHeight="1" x14ac:dyDescent="0.2">
      <c r="A12"/>
      <c r="C12" s="64"/>
      <c r="D12" s="64"/>
      <c r="E12" s="64"/>
      <c r="F12" s="64"/>
      <c r="G12" s="64"/>
    </row>
    <row r="13" spans="1:17" ht="20.100000000000001" customHeight="1" x14ac:dyDescent="0.2">
      <c r="A13"/>
      <c r="C13" s="64"/>
      <c r="D13" s="64"/>
      <c r="E13" s="64"/>
      <c r="F13" s="64"/>
      <c r="G13" s="64"/>
    </row>
    <row r="14" spans="1:17" ht="20.100000000000001" customHeight="1" x14ac:dyDescent="0.2">
      <c r="A14"/>
      <c r="C14" s="64"/>
      <c r="D14" s="64"/>
      <c r="E14" s="64"/>
      <c r="F14" s="64"/>
      <c r="G14" s="64"/>
    </row>
    <row r="15" spans="1:17" ht="20.100000000000001" customHeight="1" x14ac:dyDescent="0.2">
      <c r="A15"/>
      <c r="C15" s="64"/>
      <c r="D15" s="64"/>
      <c r="E15" s="64"/>
      <c r="F15" s="64"/>
      <c r="G15" s="64"/>
    </row>
    <row r="16" spans="1:17" ht="20.100000000000001" customHeight="1" x14ac:dyDescent="0.2">
      <c r="A16"/>
      <c r="C16" s="64"/>
      <c r="D16" s="64"/>
      <c r="E16" s="64"/>
      <c r="F16" s="64"/>
      <c r="G16" s="64"/>
    </row>
    <row r="17" spans="1:7" ht="20.100000000000001" customHeight="1" x14ac:dyDescent="0.2">
      <c r="A17" s="71"/>
      <c r="C17" s="64"/>
      <c r="D17" s="64"/>
      <c r="E17" s="64"/>
      <c r="F17" s="64"/>
      <c r="G17" s="64"/>
    </row>
    <row r="18" spans="1:7" ht="20.100000000000001" customHeight="1" x14ac:dyDescent="0.2">
      <c r="A18" s="72"/>
      <c r="E18" s="64"/>
      <c r="F18" s="64"/>
      <c r="G18" s="64"/>
    </row>
    <row r="19" spans="1:7" ht="20.100000000000001" customHeight="1" x14ac:dyDescent="0.2">
      <c r="A19" s="73"/>
    </row>
    <row r="20" spans="1:7" ht="20.100000000000001" customHeight="1" x14ac:dyDescent="0.2">
      <c r="A20"/>
    </row>
    <row r="21" spans="1:7" ht="20.100000000000001" customHeight="1" x14ac:dyDescent="0.2">
      <c r="A21"/>
    </row>
    <row r="22" spans="1:7" ht="20.100000000000001" customHeight="1" x14ac:dyDescent="0.2">
      <c r="A22"/>
    </row>
    <row r="23" spans="1:7" ht="20.100000000000001" customHeight="1" x14ac:dyDescent="0.2">
      <c r="A23"/>
    </row>
    <row r="24" spans="1:7" ht="20.100000000000001" customHeight="1" x14ac:dyDescent="0.2">
      <c r="A24"/>
    </row>
    <row r="25" spans="1:7" ht="20.100000000000001" customHeight="1" x14ac:dyDescent="0.2">
      <c r="A25"/>
    </row>
    <row r="26" spans="1:7" ht="20.100000000000001" customHeight="1" x14ac:dyDescent="0.2">
      <c r="A26"/>
    </row>
    <row r="27" spans="1:7" ht="20.100000000000001" customHeight="1" x14ac:dyDescent="0.2">
      <c r="A27"/>
    </row>
    <row r="28" spans="1:7" ht="20.100000000000001" customHeight="1" x14ac:dyDescent="0.2">
      <c r="A28"/>
    </row>
    <row r="29" spans="1:7" ht="20.100000000000001" customHeight="1" x14ac:dyDescent="0.2">
      <c r="A29"/>
      <c r="B29"/>
    </row>
    <row r="30" spans="1:7" ht="15" customHeight="1" x14ac:dyDescent="0.2">
      <c r="A30"/>
      <c r="B30"/>
    </row>
    <row r="31" spans="1:7" ht="15" customHeight="1" x14ac:dyDescent="0.2">
      <c r="A31"/>
      <c r="B31"/>
    </row>
    <row r="32" spans="1:7"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30" customHeight="1" x14ac:dyDescent="0.2"/>
  </sheetData>
  <mergeCells count="4">
    <mergeCell ref="B2:D2"/>
    <mergeCell ref="B10:D10"/>
    <mergeCell ref="B11:D11"/>
    <mergeCell ref="B9:D9"/>
  </mergeCells>
  <hyperlinks>
    <hyperlink ref="B11" r:id="rId1" xr:uid="{00000000-0004-0000-0500-000000000000}"/>
    <hyperlink ref="D1" location="Contents!A1" display="[contents Ç]" xr:uid="{00000000-0004-0000-05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workbookViewId="0">
      <selection activeCell="F1" sqref="F1"/>
    </sheetView>
  </sheetViews>
  <sheetFormatPr defaultColWidth="16.6640625" defaultRowHeight="15" customHeight="1" x14ac:dyDescent="0.2"/>
  <cols>
    <col min="1" max="1" width="15.83203125" style="2" customWidth="1"/>
    <col min="2" max="2" width="30.83203125" style="2" customWidth="1"/>
    <col min="3" max="6" width="15.83203125" style="2" customWidth="1"/>
    <col min="7" max="7" width="21.1640625" style="2" customWidth="1"/>
    <col min="8" max="16384" width="16.6640625" style="2"/>
  </cols>
  <sheetData>
    <row r="1" spans="1:12" ht="30" customHeight="1" x14ac:dyDescent="0.2">
      <c r="A1" s="11" t="s">
        <v>69</v>
      </c>
      <c r="B1" s="245" t="s">
        <v>1</v>
      </c>
      <c r="C1" s="246"/>
      <c r="E1" s="44"/>
      <c r="F1" s="44" t="s">
        <v>118</v>
      </c>
    </row>
    <row r="2" spans="1:12" ht="50.1" customHeight="1" thickBot="1" x14ac:dyDescent="0.25">
      <c r="B2" s="463" t="s">
        <v>157</v>
      </c>
      <c r="C2" s="463"/>
      <c r="D2" s="463"/>
      <c r="E2" s="463"/>
      <c r="F2" s="463"/>
      <c r="G2" s="70"/>
      <c r="H2" s="70"/>
      <c r="I2" s="5"/>
    </row>
    <row r="3" spans="1:12" ht="30" customHeight="1" x14ac:dyDescent="0.2">
      <c r="B3" s="461" t="s">
        <v>47</v>
      </c>
      <c r="C3" s="465" t="s">
        <v>127</v>
      </c>
      <c r="D3" s="466"/>
      <c r="E3" s="465" t="s">
        <v>128</v>
      </c>
      <c r="F3" s="466"/>
    </row>
    <row r="4" spans="1:12" ht="30" customHeight="1" x14ac:dyDescent="0.2">
      <c r="B4" s="462"/>
      <c r="C4" s="130" t="s">
        <v>41</v>
      </c>
      <c r="D4" s="130" t="s">
        <v>40</v>
      </c>
      <c r="E4" s="131" t="s">
        <v>41</v>
      </c>
      <c r="F4" s="132" t="s">
        <v>40</v>
      </c>
    </row>
    <row r="5" spans="1:12" ht="30" customHeight="1" x14ac:dyDescent="0.2">
      <c r="A5"/>
      <c r="B5" s="182" t="s">
        <v>2</v>
      </c>
      <c r="C5" s="422">
        <v>736018</v>
      </c>
      <c r="D5" s="423">
        <v>695330</v>
      </c>
      <c r="E5" s="419">
        <v>100</v>
      </c>
      <c r="F5" s="394">
        <v>100</v>
      </c>
    </row>
    <row r="6" spans="1:12" ht="15" customHeight="1" x14ac:dyDescent="0.2">
      <c r="A6"/>
      <c r="B6" s="215" t="s">
        <v>48</v>
      </c>
      <c r="C6" s="6">
        <v>504543</v>
      </c>
      <c r="D6" s="6">
        <v>401042</v>
      </c>
      <c r="E6" s="326">
        <f>C6*100/$C$5</f>
        <v>68.550361540071037</v>
      </c>
      <c r="F6" s="199">
        <f>D6*100/$D$5</f>
        <v>57.676498928566289</v>
      </c>
      <c r="G6" s="5"/>
      <c r="H6" s="5"/>
    </row>
    <row r="7" spans="1:12" ht="15" customHeight="1" x14ac:dyDescent="0.2">
      <c r="A7"/>
      <c r="B7" s="216" t="s">
        <v>49</v>
      </c>
      <c r="C7" s="7">
        <v>42729</v>
      </c>
      <c r="D7" s="7">
        <v>40116</v>
      </c>
      <c r="E7" s="327">
        <f t="shared" ref="E7:E8" si="0">C7*100/$C$5</f>
        <v>5.8054286715814012</v>
      </c>
      <c r="F7" s="328">
        <f t="shared" ref="F7:F8" si="1">D7*100/$D$5</f>
        <v>5.7693469287963985</v>
      </c>
      <c r="G7" s="5"/>
      <c r="H7" s="115"/>
      <c r="I7" s="113"/>
    </row>
    <row r="8" spans="1:12" ht="15" customHeight="1" thickBot="1" x14ac:dyDescent="0.25">
      <c r="A8" s="65"/>
      <c r="B8" s="217" t="s">
        <v>50</v>
      </c>
      <c r="C8" s="66">
        <v>188746</v>
      </c>
      <c r="D8" s="66">
        <v>254172</v>
      </c>
      <c r="E8" s="329">
        <f t="shared" si="0"/>
        <v>25.644209788347567</v>
      </c>
      <c r="F8" s="330">
        <f t="shared" si="1"/>
        <v>36.554154142637309</v>
      </c>
      <c r="G8" s="89"/>
      <c r="H8" s="89"/>
    </row>
    <row r="9" spans="1:12" ht="15" customHeight="1" x14ac:dyDescent="0.2">
      <c r="A9" s="65"/>
      <c r="B9" s="305"/>
      <c r="C9" s="324"/>
      <c r="D9" s="324"/>
      <c r="E9" s="325"/>
      <c r="F9" s="307"/>
      <c r="G9" s="249"/>
      <c r="H9" s="249"/>
    </row>
    <row r="10" spans="1:12" ht="30" customHeight="1" x14ac:dyDescent="0.2">
      <c r="A10" s="13" t="s">
        <v>79</v>
      </c>
      <c r="B10" s="435" t="s">
        <v>146</v>
      </c>
      <c r="C10" s="435"/>
      <c r="D10" s="435"/>
      <c r="E10" s="435"/>
      <c r="F10" s="435"/>
      <c r="G10" s="140"/>
    </row>
    <row r="11" spans="1:12" ht="15" customHeight="1" x14ac:dyDescent="0.2">
      <c r="A11" s="284" t="s">
        <v>133</v>
      </c>
      <c r="B11" s="457" t="s">
        <v>119</v>
      </c>
      <c r="C11" s="444"/>
      <c r="D11" s="444"/>
      <c r="E11" s="444"/>
      <c r="F11" s="444"/>
      <c r="G11" s="129"/>
    </row>
    <row r="12" spans="1:12" ht="15" customHeight="1" x14ac:dyDescent="0.2">
      <c r="A12" s="161" t="s">
        <v>66</v>
      </c>
      <c r="B12" s="456" t="s">
        <v>80</v>
      </c>
      <c r="C12" s="464"/>
      <c r="D12" s="464"/>
      <c r="E12" s="244"/>
      <c r="F12" s="244"/>
      <c r="G12" s="129"/>
    </row>
    <row r="13" spans="1:12" ht="15" customHeight="1" x14ac:dyDescent="0.2">
      <c r="A13"/>
      <c r="B13" s="18"/>
      <c r="C13" s="5"/>
      <c r="D13" s="5"/>
      <c r="E13" s="5"/>
      <c r="F13" s="5"/>
    </row>
    <row r="14" spans="1:12" ht="15" customHeight="1" x14ac:dyDescent="0.2">
      <c r="A14"/>
      <c r="B14"/>
    </row>
    <row r="15" spans="1:12" ht="15" customHeight="1" x14ac:dyDescent="0.2">
      <c r="A15"/>
      <c r="B15"/>
      <c r="G15" s="89"/>
      <c r="H15" s="89"/>
      <c r="I15" s="89"/>
      <c r="J15" s="89"/>
      <c r="K15" s="89"/>
      <c r="L15" s="89"/>
    </row>
    <row r="16" spans="1:12" ht="15" customHeight="1" x14ac:dyDescent="0.2">
      <c r="A16"/>
      <c r="B16"/>
      <c r="F16" s="89"/>
    </row>
    <row r="17" spans="1:6" ht="15" customHeight="1" x14ac:dyDescent="0.2">
      <c r="A17"/>
      <c r="B17"/>
    </row>
    <row r="18" spans="1:6" ht="15" customHeight="1" x14ac:dyDescent="0.2">
      <c r="A18"/>
      <c r="B18"/>
    </row>
    <row r="19" spans="1:6" ht="15" customHeight="1" x14ac:dyDescent="0.2">
      <c r="A19"/>
      <c r="B19"/>
    </row>
    <row r="20" spans="1:6" ht="15" customHeight="1" x14ac:dyDescent="0.2">
      <c r="A20"/>
      <c r="B20"/>
      <c r="D20" s="89"/>
      <c r="E20" s="89"/>
      <c r="F20" s="89"/>
    </row>
    <row r="21" spans="1:6" ht="15" customHeight="1" x14ac:dyDescent="0.2">
      <c r="A21"/>
      <c r="B21"/>
    </row>
    <row r="22" spans="1:6" ht="15" customHeight="1" x14ac:dyDescent="0.2">
      <c r="A22"/>
      <c r="B22"/>
    </row>
    <row r="23" spans="1:6" ht="15" customHeight="1" x14ac:dyDescent="0.2">
      <c r="A23"/>
      <c r="B23"/>
    </row>
    <row r="24" spans="1:6" ht="15" customHeight="1" x14ac:dyDescent="0.2">
      <c r="A24"/>
      <c r="B24"/>
    </row>
    <row r="25" spans="1:6" ht="15" customHeight="1" x14ac:dyDescent="0.2">
      <c r="A25"/>
      <c r="B25"/>
    </row>
    <row r="26" spans="1:6" ht="15" customHeight="1" x14ac:dyDescent="0.2">
      <c r="A26"/>
      <c r="B26"/>
    </row>
    <row r="27" spans="1:6" ht="15" customHeight="1" x14ac:dyDescent="0.2">
      <c r="A27"/>
      <c r="B27"/>
    </row>
    <row r="28" spans="1:6" ht="15" customHeight="1" x14ac:dyDescent="0.2">
      <c r="A28"/>
      <c r="B28"/>
    </row>
    <row r="29" spans="1:6" ht="15" customHeight="1" x14ac:dyDescent="0.2">
      <c r="A29"/>
      <c r="B29"/>
    </row>
    <row r="30" spans="1:6" ht="15" customHeight="1" x14ac:dyDescent="0.2">
      <c r="A30"/>
      <c r="B30"/>
    </row>
    <row r="31" spans="1:6" ht="15" customHeight="1" x14ac:dyDescent="0.2">
      <c r="A31"/>
      <c r="B31"/>
    </row>
    <row r="32" spans="1:6"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30" customHeight="1" x14ac:dyDescent="0.2">
      <c r="B36"/>
    </row>
  </sheetData>
  <mergeCells count="7">
    <mergeCell ref="B12:D12"/>
    <mergeCell ref="B11:F11"/>
    <mergeCell ref="C3:D3"/>
    <mergeCell ref="E3:F3"/>
    <mergeCell ref="B2:F2"/>
    <mergeCell ref="B10:F10"/>
    <mergeCell ref="B3:B4"/>
  </mergeCells>
  <hyperlinks>
    <hyperlink ref="B12" r:id="rId1" xr:uid="{00000000-0004-0000-0600-000000000000}"/>
    <hyperlink ref="F1" location="Contents!A1" display="[contents Ç]" xr:uid="{00000000-0004-0000-06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showGridLines="0" workbookViewId="0">
      <selection activeCell="H1" sqref="H1"/>
    </sheetView>
  </sheetViews>
  <sheetFormatPr defaultColWidth="15.83203125" defaultRowHeight="15" customHeight="1" x14ac:dyDescent="0.2"/>
  <cols>
    <col min="2" max="2" width="30.83203125" customWidth="1"/>
  </cols>
  <sheetData>
    <row r="1" spans="1:8" ht="30" customHeight="1" x14ac:dyDescent="0.2">
      <c r="A1" s="11" t="s">
        <v>69</v>
      </c>
      <c r="B1" s="245" t="s">
        <v>1</v>
      </c>
      <c r="C1" s="246"/>
      <c r="D1" s="2"/>
      <c r="E1" s="44"/>
      <c r="F1" s="44"/>
      <c r="G1" s="2"/>
      <c r="H1" s="44" t="s">
        <v>118</v>
      </c>
    </row>
    <row r="2" spans="1:8" ht="30" customHeight="1" thickBot="1" x14ac:dyDescent="0.25">
      <c r="A2" s="2"/>
      <c r="B2" s="463" t="s">
        <v>158</v>
      </c>
      <c r="C2" s="463"/>
      <c r="D2" s="463"/>
      <c r="E2" s="463"/>
      <c r="F2" s="463"/>
      <c r="G2" s="463"/>
      <c r="H2" s="463"/>
    </row>
    <row r="3" spans="1:8" ht="30" customHeight="1" x14ac:dyDescent="0.2">
      <c r="A3" s="2"/>
      <c r="B3" s="461" t="s">
        <v>47</v>
      </c>
      <c r="C3" s="465" t="s">
        <v>127</v>
      </c>
      <c r="D3" s="466"/>
      <c r="E3" s="466"/>
      <c r="F3" s="465" t="s">
        <v>128</v>
      </c>
      <c r="G3" s="466"/>
      <c r="H3" s="467"/>
    </row>
    <row r="4" spans="1:8" ht="30" customHeight="1" x14ac:dyDescent="0.2">
      <c r="A4" s="2"/>
      <c r="B4" s="462"/>
      <c r="C4" s="130" t="s">
        <v>75</v>
      </c>
      <c r="D4" s="130" t="s">
        <v>76</v>
      </c>
      <c r="E4" s="133" t="s">
        <v>81</v>
      </c>
      <c r="F4" s="254" t="s">
        <v>75</v>
      </c>
      <c r="G4" s="130" t="s">
        <v>76</v>
      </c>
      <c r="H4" s="126" t="s">
        <v>81</v>
      </c>
    </row>
    <row r="5" spans="1:8" ht="30" customHeight="1" x14ac:dyDescent="0.2">
      <c r="B5" s="272" t="s">
        <v>2</v>
      </c>
      <c r="C5" s="417">
        <v>64968</v>
      </c>
      <c r="D5" s="415">
        <v>1007568</v>
      </c>
      <c r="E5" s="418">
        <v>204798</v>
      </c>
      <c r="F5" s="419">
        <f>SUM(F6:F8)</f>
        <v>100</v>
      </c>
      <c r="G5" s="420">
        <v>100</v>
      </c>
      <c r="H5" s="421">
        <v>100</v>
      </c>
    </row>
    <row r="6" spans="1:8" ht="15" customHeight="1" x14ac:dyDescent="0.2">
      <c r="B6" s="258" t="s">
        <v>48</v>
      </c>
      <c r="C6" s="164">
        <v>31072</v>
      </c>
      <c r="D6" s="164">
        <v>733466</v>
      </c>
      <c r="E6" s="198">
        <v>11003</v>
      </c>
      <c r="F6" s="210">
        <f>C6*100/$C$5</f>
        <v>47.826622337150596</v>
      </c>
      <c r="G6" s="210">
        <f>D6*100/$D$5</f>
        <v>72.79568227653121</v>
      </c>
      <c r="H6" s="210">
        <f>E6*100/$E$5</f>
        <v>5.3726110606548891</v>
      </c>
    </row>
    <row r="7" spans="1:8" ht="15" customHeight="1" x14ac:dyDescent="0.2">
      <c r="B7" s="260" t="s">
        <v>49</v>
      </c>
      <c r="C7" s="165">
        <v>8511</v>
      </c>
      <c r="D7" s="165">
        <v>66224</v>
      </c>
      <c r="E7" s="200">
        <v>858</v>
      </c>
      <c r="F7" s="211">
        <f t="shared" ref="F7:F8" si="0">C7*100/$C$5</f>
        <v>13.100295530107129</v>
      </c>
      <c r="G7" s="211">
        <f t="shared" ref="G7:G8" si="1">D7*100/$D$5</f>
        <v>6.5726581233226939</v>
      </c>
      <c r="H7" s="211">
        <f t="shared" ref="H7:H8" si="2">E7*100/$E$5</f>
        <v>0.41894940380277151</v>
      </c>
    </row>
    <row r="8" spans="1:8" ht="15" customHeight="1" thickBot="1" x14ac:dyDescent="0.25">
      <c r="A8" s="65"/>
      <c r="B8" s="217" t="s">
        <v>50</v>
      </c>
      <c r="C8" s="212">
        <v>25385</v>
      </c>
      <c r="D8" s="212">
        <v>207878</v>
      </c>
      <c r="E8" s="213">
        <v>192937</v>
      </c>
      <c r="F8" s="214">
        <f t="shared" si="0"/>
        <v>39.073082132742272</v>
      </c>
      <c r="G8" s="214">
        <f t="shared" si="1"/>
        <v>20.631659600146094</v>
      </c>
      <c r="H8" s="214">
        <f t="shared" si="2"/>
        <v>94.20843953554234</v>
      </c>
    </row>
    <row r="9" spans="1:8" ht="15" customHeight="1" x14ac:dyDescent="0.2">
      <c r="A9" s="65"/>
      <c r="B9" s="305"/>
      <c r="C9" s="324"/>
      <c r="D9" s="324"/>
      <c r="E9" s="324"/>
      <c r="F9" s="325"/>
      <c r="G9" s="325"/>
      <c r="H9" s="325"/>
    </row>
    <row r="10" spans="1:8" ht="30" customHeight="1" x14ac:dyDescent="0.2">
      <c r="A10" s="13" t="s">
        <v>78</v>
      </c>
      <c r="B10" s="435" t="s">
        <v>146</v>
      </c>
      <c r="C10" s="435"/>
      <c r="D10" s="435"/>
      <c r="E10" s="435"/>
      <c r="F10" s="435"/>
      <c r="G10" s="435"/>
      <c r="H10" s="435"/>
    </row>
    <row r="11" spans="1:8" ht="15" customHeight="1" x14ac:dyDescent="0.2">
      <c r="A11" s="284" t="s">
        <v>133</v>
      </c>
      <c r="B11" s="457" t="s">
        <v>119</v>
      </c>
      <c r="C11" s="444"/>
      <c r="D11" s="444"/>
      <c r="E11" s="444"/>
      <c r="F11" s="444"/>
      <c r="G11" s="129"/>
      <c r="H11" s="125"/>
    </row>
    <row r="12" spans="1:8" ht="15" customHeight="1" x14ac:dyDescent="0.2">
      <c r="A12" s="161" t="s">
        <v>66</v>
      </c>
      <c r="B12" s="456" t="s">
        <v>80</v>
      </c>
      <c r="C12" s="464"/>
      <c r="D12" s="464"/>
      <c r="E12" s="244"/>
      <c r="F12" s="244"/>
      <c r="G12" s="129"/>
      <c r="H12" s="125"/>
    </row>
  </sheetData>
  <mergeCells count="7">
    <mergeCell ref="B10:H10"/>
    <mergeCell ref="B11:F11"/>
    <mergeCell ref="B3:B4"/>
    <mergeCell ref="B12:D12"/>
    <mergeCell ref="B2:H2"/>
    <mergeCell ref="C3:E3"/>
    <mergeCell ref="F3:H3"/>
  </mergeCells>
  <hyperlinks>
    <hyperlink ref="B12" r:id="rId1" xr:uid="{00000000-0004-0000-0700-000000000000}"/>
    <hyperlink ref="H1" location="Contents!A1" display="[contents Ç]"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7"/>
  <sheetViews>
    <sheetView showGridLines="0" zoomScaleNormal="125" workbookViewId="0">
      <selection activeCell="H1" sqref="H1"/>
    </sheetView>
  </sheetViews>
  <sheetFormatPr defaultColWidth="15.83203125" defaultRowHeight="15" customHeight="1" x14ac:dyDescent="0.2"/>
  <cols>
    <col min="1" max="1" width="15.83203125" style="2"/>
    <col min="2" max="2" width="30.83203125" style="2" customWidth="1"/>
    <col min="3" max="16384" width="15.83203125" style="2"/>
  </cols>
  <sheetData>
    <row r="1" spans="1:8" ht="30" customHeight="1" x14ac:dyDescent="0.2">
      <c r="A1" s="11" t="s">
        <v>0</v>
      </c>
      <c r="B1" s="245" t="s">
        <v>1</v>
      </c>
      <c r="D1" s="44"/>
      <c r="H1" s="44" t="s">
        <v>118</v>
      </c>
    </row>
    <row r="2" spans="1:8" ht="30" customHeight="1" thickBot="1" x14ac:dyDescent="0.25">
      <c r="B2" s="463" t="s">
        <v>159</v>
      </c>
      <c r="C2" s="463"/>
      <c r="D2" s="463"/>
      <c r="E2" s="463"/>
      <c r="F2" s="463"/>
      <c r="G2" s="463"/>
      <c r="H2" s="463"/>
    </row>
    <row r="3" spans="1:8" ht="30" customHeight="1" x14ac:dyDescent="0.2">
      <c r="B3" s="471" t="s">
        <v>120</v>
      </c>
      <c r="C3" s="451" t="s">
        <v>127</v>
      </c>
      <c r="D3" s="469"/>
      <c r="E3" s="470"/>
      <c r="F3" s="451" t="s">
        <v>128</v>
      </c>
      <c r="G3" s="469"/>
      <c r="H3" s="469"/>
    </row>
    <row r="4" spans="1:8" ht="30" customHeight="1" x14ac:dyDescent="0.2">
      <c r="B4" s="472"/>
      <c r="C4" s="123" t="s">
        <v>72</v>
      </c>
      <c r="D4" s="128" t="s">
        <v>73</v>
      </c>
      <c r="E4" s="139" t="s">
        <v>74</v>
      </c>
      <c r="F4" s="128" t="s">
        <v>72</v>
      </c>
      <c r="G4" s="128" t="s">
        <v>73</v>
      </c>
      <c r="H4" s="126" t="s">
        <v>74</v>
      </c>
    </row>
    <row r="5" spans="1:8" ht="30" customHeight="1" x14ac:dyDescent="0.2">
      <c r="B5" s="182" t="s">
        <v>2</v>
      </c>
      <c r="C5" s="393">
        <f>SUM(C6:C11)</f>
        <v>773459</v>
      </c>
      <c r="D5" s="393">
        <f>SUM(D6:D11)</f>
        <v>76180</v>
      </c>
      <c r="E5" s="415">
        <f>SUM(E6:E11)</f>
        <v>399400</v>
      </c>
      <c r="F5" s="416">
        <v>61.924327422922744</v>
      </c>
      <c r="G5" s="394">
        <v>6.0990889796075223</v>
      </c>
      <c r="H5" s="394">
        <v>31.976583597469734</v>
      </c>
    </row>
    <row r="6" spans="1:8" ht="15" customHeight="1" x14ac:dyDescent="0.2">
      <c r="A6"/>
      <c r="B6" s="185" t="s">
        <v>10</v>
      </c>
      <c r="C6" s="197">
        <v>74680</v>
      </c>
      <c r="D6" s="164">
        <v>4255</v>
      </c>
      <c r="E6" s="198">
        <v>60430</v>
      </c>
      <c r="F6" s="199">
        <v>53.585907509058949</v>
      </c>
      <c r="G6" s="199">
        <v>3.0531338571377318</v>
      </c>
      <c r="H6" s="199">
        <v>43.360958633803321</v>
      </c>
    </row>
    <row r="7" spans="1:8" ht="15" customHeight="1" x14ac:dyDescent="0.2">
      <c r="A7"/>
      <c r="B7" s="187" t="s">
        <v>11</v>
      </c>
      <c r="C7" s="196">
        <v>129019</v>
      </c>
      <c r="D7" s="196">
        <v>7215</v>
      </c>
      <c r="E7" s="200">
        <v>16595</v>
      </c>
      <c r="F7" s="201">
        <v>84.420496110031479</v>
      </c>
      <c r="G7" s="201">
        <v>4.7209626445242723</v>
      </c>
      <c r="H7" s="201">
        <v>10.858541245444254</v>
      </c>
    </row>
    <row r="8" spans="1:8" ht="15" customHeight="1" x14ac:dyDescent="0.2">
      <c r="A8"/>
      <c r="B8" s="185" t="s">
        <v>82</v>
      </c>
      <c r="C8" s="197">
        <v>41750</v>
      </c>
      <c r="D8" s="197">
        <v>20515</v>
      </c>
      <c r="E8" s="198">
        <v>28700</v>
      </c>
      <c r="F8" s="199">
        <v>45.896773484307154</v>
      </c>
      <c r="G8" s="199">
        <v>22.552630132468533</v>
      </c>
      <c r="H8" s="199">
        <v>31.550596383224317</v>
      </c>
    </row>
    <row r="9" spans="1:8" ht="15" customHeight="1" x14ac:dyDescent="0.2">
      <c r="A9"/>
      <c r="B9" s="187" t="s">
        <v>83</v>
      </c>
      <c r="C9" s="196">
        <v>361708</v>
      </c>
      <c r="D9" s="196">
        <v>29632</v>
      </c>
      <c r="E9" s="200">
        <v>196883</v>
      </c>
      <c r="F9" s="201">
        <v>61.491645175384164</v>
      </c>
      <c r="G9" s="201">
        <v>5.0375452846964501</v>
      </c>
      <c r="H9" s="201">
        <v>33.470809539919387</v>
      </c>
    </row>
    <row r="10" spans="1:8" ht="15" customHeight="1" x14ac:dyDescent="0.2">
      <c r="A10"/>
      <c r="B10" s="188" t="s">
        <v>71</v>
      </c>
      <c r="C10" s="197">
        <v>53290</v>
      </c>
      <c r="D10" s="197">
        <v>5842</v>
      </c>
      <c r="E10" s="202">
        <v>20067</v>
      </c>
      <c r="F10" s="199">
        <v>67.286203108625102</v>
      </c>
      <c r="G10" s="199">
        <v>7.3763557620677025</v>
      </c>
      <c r="H10" s="199">
        <v>25.337441129307187</v>
      </c>
    </row>
    <row r="11" spans="1:8" ht="15" customHeight="1" thickBot="1" x14ac:dyDescent="0.25">
      <c r="A11" s="65"/>
      <c r="B11" s="278" t="s">
        <v>84</v>
      </c>
      <c r="C11" s="196">
        <v>113012</v>
      </c>
      <c r="D11" s="196">
        <v>8721</v>
      </c>
      <c r="E11" s="200">
        <v>76725</v>
      </c>
      <c r="F11" s="201">
        <v>56.945046307027177</v>
      </c>
      <c r="G11" s="201">
        <v>4.3943806750042826</v>
      </c>
      <c r="H11" s="201">
        <v>38.660573017968538</v>
      </c>
    </row>
    <row r="12" spans="1:8" ht="15" customHeight="1" x14ac:dyDescent="0.2">
      <c r="A12" s="65"/>
      <c r="B12" s="332"/>
      <c r="C12" s="333"/>
      <c r="D12" s="333"/>
      <c r="E12" s="334"/>
      <c r="F12" s="335"/>
      <c r="G12" s="335"/>
      <c r="H12" s="335"/>
    </row>
    <row r="13" spans="1:8" ht="30" customHeight="1" x14ac:dyDescent="0.2">
      <c r="A13" s="13" t="s">
        <v>78</v>
      </c>
      <c r="B13" s="435" t="s">
        <v>146</v>
      </c>
      <c r="C13" s="435"/>
      <c r="D13" s="435"/>
      <c r="E13" s="435"/>
      <c r="F13" s="435"/>
      <c r="G13" s="435"/>
      <c r="H13" s="435"/>
    </row>
    <row r="14" spans="1:8" ht="15" customHeight="1" x14ac:dyDescent="0.2">
      <c r="A14" s="284" t="s">
        <v>133</v>
      </c>
      <c r="B14" s="294" t="s">
        <v>119</v>
      </c>
      <c r="C14" s="125"/>
      <c r="D14" s="125"/>
      <c r="E14" s="125"/>
      <c r="F14" s="125"/>
      <c r="G14" s="125"/>
      <c r="H14" s="125"/>
    </row>
    <row r="15" spans="1:8" ht="15" customHeight="1" x14ac:dyDescent="0.2">
      <c r="A15" s="284" t="s">
        <v>66</v>
      </c>
      <c r="B15" s="435" t="s">
        <v>80</v>
      </c>
      <c r="C15" s="468"/>
      <c r="D15" s="468"/>
      <c r="E15" s="179"/>
      <c r="F15" s="179"/>
      <c r="G15" s="179"/>
      <c r="H15" s="179"/>
    </row>
    <row r="16" spans="1:8" ht="15" customHeight="1" x14ac:dyDescent="0.2">
      <c r="A16"/>
      <c r="B16" s="90"/>
    </row>
    <row r="17" spans="1:1" ht="15" customHeight="1" x14ac:dyDescent="0.2">
      <c r="A17"/>
    </row>
    <row r="18" spans="1:1" ht="15" customHeight="1" x14ac:dyDescent="0.2">
      <c r="A18"/>
    </row>
    <row r="19" spans="1:1" ht="15" customHeight="1" x14ac:dyDescent="0.2">
      <c r="A19"/>
    </row>
    <row r="20" spans="1:1" ht="15" customHeight="1" x14ac:dyDescent="0.2">
      <c r="A20"/>
    </row>
    <row r="21" spans="1:1" ht="15" customHeight="1" x14ac:dyDescent="0.2">
      <c r="A21"/>
    </row>
    <row r="22" spans="1:1" ht="15" customHeight="1" x14ac:dyDescent="0.2">
      <c r="A22"/>
    </row>
    <row r="23" spans="1:1" ht="15" customHeight="1" x14ac:dyDescent="0.2">
      <c r="A23"/>
    </row>
    <row r="24" spans="1:1" ht="15" customHeight="1" x14ac:dyDescent="0.2">
      <c r="A24"/>
    </row>
    <row r="25" spans="1:1" ht="15" customHeight="1" x14ac:dyDescent="0.2">
      <c r="A25"/>
    </row>
    <row r="26" spans="1:1" ht="15" customHeight="1" x14ac:dyDescent="0.2">
      <c r="A26"/>
    </row>
    <row r="27" spans="1:1" ht="15" customHeight="1" x14ac:dyDescent="0.2">
      <c r="A27"/>
    </row>
    <row r="28" spans="1:1" ht="15" customHeight="1" x14ac:dyDescent="0.2">
      <c r="A28"/>
    </row>
    <row r="29" spans="1:1" ht="15" customHeight="1" x14ac:dyDescent="0.2">
      <c r="A29"/>
    </row>
    <row r="30" spans="1:1" ht="15" customHeight="1" x14ac:dyDescent="0.2">
      <c r="A30"/>
    </row>
    <row r="31" spans="1:1" ht="15" customHeight="1" x14ac:dyDescent="0.2">
      <c r="A31"/>
    </row>
    <row r="32" spans="1:1" ht="15" customHeight="1" x14ac:dyDescent="0.2">
      <c r="A32"/>
    </row>
    <row r="33" spans="1:1" ht="15" customHeight="1" x14ac:dyDescent="0.2">
      <c r="A33"/>
    </row>
    <row r="34" spans="1:1" ht="15" customHeight="1" x14ac:dyDescent="0.2">
      <c r="A34"/>
    </row>
    <row r="35" spans="1:1" ht="15" customHeight="1" x14ac:dyDescent="0.2">
      <c r="A35"/>
    </row>
    <row r="36" spans="1:1" ht="15" customHeight="1" x14ac:dyDescent="0.2">
      <c r="A36"/>
    </row>
    <row r="37" spans="1:1" ht="15" customHeight="1" x14ac:dyDescent="0.2">
      <c r="A37"/>
    </row>
  </sheetData>
  <mergeCells count="6">
    <mergeCell ref="B15:D15"/>
    <mergeCell ref="B2:H2"/>
    <mergeCell ref="C3:E3"/>
    <mergeCell ref="F3:H3"/>
    <mergeCell ref="B3:B4"/>
    <mergeCell ref="B13:H13"/>
  </mergeCells>
  <hyperlinks>
    <hyperlink ref="B15" r:id="rId1" xr:uid="{00000000-0004-0000-0800-000000000000}"/>
    <hyperlink ref="H1" location="Contents!A1" display="[contents Ç]" xr:uid="{00000000-0004-0000-0800-000001000000}"/>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26</vt:i4>
      </vt:variant>
    </vt:vector>
  </HeadingPairs>
  <TitlesOfParts>
    <vt:vector size="26" baseType="lpstr">
      <vt:lpstr>Contents</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Chart 1</vt:lpstr>
      <vt:lpstr>Chart 2</vt:lpstr>
      <vt:lpstr>Chart 3</vt:lpstr>
      <vt:lpstr>Chart 4</vt:lpstr>
      <vt:lpstr>Chart 5</vt:lpstr>
      <vt:lpstr>Chart 6</vt:lpstr>
      <vt:lpstr>Chart 7</vt:lpstr>
      <vt:lpstr>Chart 8</vt:lpstr>
      <vt:lpstr>Chart 9</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2018-07-01T23:14:37Z</cp:lastPrinted>
  <dcterms:created xsi:type="dcterms:W3CDTF">2014-05-11T18:01:46Z</dcterms:created>
  <dcterms:modified xsi:type="dcterms:W3CDTF">2020-05-15T09:51:08Z</dcterms:modified>
</cp:coreProperties>
</file>