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26446AF8-A10D-496B-B9EE-B16B71718B87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Indice" sheetId="11" r:id="rId1"/>
    <sheet name="Quadro 1" sheetId="10" r:id="rId2"/>
    <sheet name="Quadro 2" sheetId="12" r:id="rId3"/>
    <sheet name="Quadro 3" sheetId="13" r:id="rId4"/>
    <sheet name="Quadro 4" sheetId="1" r:id="rId5"/>
    <sheet name="Quadro 5" sheetId="14" r:id="rId6"/>
    <sheet name="Quadro 6" sheetId="15" r:id="rId7"/>
    <sheet name="Grafico 1" sheetId="16" r:id="rId8"/>
    <sheet name="Grafico 2" sheetId="17" r:id="rId9"/>
    <sheet name="Grafico 3" sheetId="18" r:id="rId10"/>
    <sheet name="Grafico 4" sheetId="19" r:id="rId11"/>
    <sheet name="Grafico 5" sheetId="23" r:id="rId12"/>
    <sheet name="Grafico 6" sheetId="22" r:id="rId13"/>
    <sheet name="Metainformação" sheetId="25" r:id="rId14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1" l="1"/>
  <c r="E9" i="11"/>
  <c r="E8" i="11"/>
  <c r="E7" i="11"/>
  <c r="E6" i="11"/>
  <c r="E5" i="11"/>
  <c r="E4" i="11"/>
  <c r="B9" i="11"/>
  <c r="B8" i="11"/>
  <c r="B7" i="11"/>
  <c r="B6" i="11"/>
  <c r="B5" i="11"/>
  <c r="B4" i="11"/>
  <c r="G36" i="15" l="1"/>
  <c r="G35" i="15"/>
  <c r="G34" i="15"/>
  <c r="G33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H36" i="15"/>
  <c r="I36" i="15" s="1"/>
  <c r="H35" i="15"/>
  <c r="I35" i="15" s="1"/>
  <c r="H34" i="15"/>
  <c r="I34" i="15" s="1"/>
  <c r="H33" i="15"/>
  <c r="I33" i="15" s="1"/>
  <c r="H32" i="15"/>
  <c r="I32" i="15" s="1"/>
  <c r="H31" i="15"/>
  <c r="I31" i="15" s="1"/>
  <c r="H30" i="15"/>
  <c r="I30" i="15" s="1"/>
  <c r="H29" i="15"/>
  <c r="I29" i="15" s="1"/>
  <c r="H28" i="15"/>
  <c r="I28" i="15" s="1"/>
  <c r="H27" i="15"/>
  <c r="I27" i="15" s="1"/>
  <c r="H26" i="15"/>
  <c r="I26" i="15" s="1"/>
  <c r="H25" i="15"/>
  <c r="I25" i="15" s="1"/>
  <c r="H24" i="15"/>
  <c r="I24" i="15" s="1"/>
  <c r="H23" i="15"/>
  <c r="I23" i="15" s="1"/>
  <c r="H22" i="15"/>
  <c r="I22" i="15" s="1"/>
  <c r="H21" i="15"/>
  <c r="I21" i="15" s="1"/>
  <c r="H20" i="15"/>
  <c r="I20" i="15" s="1"/>
  <c r="H19" i="15"/>
  <c r="I19" i="15" s="1"/>
  <c r="H18" i="15"/>
  <c r="I18" i="15" s="1"/>
  <c r="H17" i="15"/>
  <c r="I17" i="15" s="1"/>
  <c r="H16" i="15"/>
  <c r="I16" i="15" s="1"/>
  <c r="H15" i="15"/>
  <c r="I15" i="15" s="1"/>
  <c r="H14" i="15"/>
  <c r="I14" i="15" s="1"/>
  <c r="H13" i="15"/>
  <c r="I13" i="15" s="1"/>
  <c r="H12" i="15"/>
  <c r="I12" i="15" s="1"/>
  <c r="H11" i="15"/>
  <c r="I11" i="15" s="1"/>
  <c r="H10" i="15"/>
  <c r="I10" i="15" s="1"/>
  <c r="H9" i="15"/>
  <c r="I9" i="15" s="1"/>
  <c r="H8" i="15"/>
  <c r="I8" i="15" s="1"/>
  <c r="H7" i="15"/>
  <c r="I7" i="15" s="1"/>
  <c r="H6" i="15"/>
  <c r="I6" i="15" s="1"/>
  <c r="H5" i="15"/>
  <c r="I5" i="15" s="1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E8" i="14"/>
  <c r="E7" i="14"/>
  <c r="E6" i="14"/>
  <c r="K37" i="14"/>
  <c r="L37" i="14" s="1"/>
  <c r="K36" i="14"/>
  <c r="L36" i="14" s="1"/>
  <c r="K35" i="14"/>
  <c r="L35" i="14" s="1"/>
  <c r="K34" i="14"/>
  <c r="L34" i="14" s="1"/>
  <c r="K33" i="14"/>
  <c r="L33" i="14" s="1"/>
  <c r="K32" i="14"/>
  <c r="L32" i="14" s="1"/>
  <c r="K31" i="14"/>
  <c r="L31" i="14" s="1"/>
  <c r="K30" i="14"/>
  <c r="L30" i="14" s="1"/>
  <c r="K29" i="14"/>
  <c r="L29" i="14" s="1"/>
  <c r="K28" i="14"/>
  <c r="L28" i="14" s="1"/>
  <c r="K27" i="14"/>
  <c r="L27" i="14" s="1"/>
  <c r="K26" i="14"/>
  <c r="L26" i="14" s="1"/>
  <c r="K25" i="14"/>
  <c r="L25" i="14" s="1"/>
  <c r="K24" i="14"/>
  <c r="L24" i="14" s="1"/>
  <c r="K23" i="14"/>
  <c r="L23" i="14" s="1"/>
  <c r="K22" i="14"/>
  <c r="L22" i="14" s="1"/>
  <c r="K21" i="14"/>
  <c r="L21" i="14" s="1"/>
  <c r="K20" i="14"/>
  <c r="L20" i="14" s="1"/>
  <c r="K19" i="14"/>
  <c r="L19" i="14" s="1"/>
  <c r="K18" i="14"/>
  <c r="L18" i="14" s="1"/>
  <c r="K17" i="14"/>
  <c r="L17" i="14" s="1"/>
  <c r="K16" i="14"/>
  <c r="L16" i="14" s="1"/>
  <c r="K15" i="14"/>
  <c r="L15" i="14" s="1"/>
  <c r="K14" i="14"/>
  <c r="L14" i="14" s="1"/>
  <c r="K13" i="14"/>
  <c r="L13" i="14" s="1"/>
  <c r="K12" i="14"/>
  <c r="L12" i="14" s="1"/>
  <c r="K11" i="14"/>
  <c r="L11" i="14" s="1"/>
  <c r="K10" i="14"/>
  <c r="L10" i="14" s="1"/>
  <c r="K9" i="14"/>
  <c r="L9" i="14" s="1"/>
  <c r="K8" i="14"/>
  <c r="L8" i="14" s="1"/>
  <c r="K7" i="14"/>
  <c r="L7" i="14" s="1"/>
  <c r="K6" i="14"/>
  <c r="L6" i="14" s="1"/>
  <c r="F37" i="14"/>
  <c r="G37" i="14" s="1"/>
  <c r="F36" i="14"/>
  <c r="G36" i="14" s="1"/>
  <c r="F35" i="14"/>
  <c r="G35" i="14" s="1"/>
  <c r="F34" i="14"/>
  <c r="G34" i="14" s="1"/>
  <c r="F33" i="14"/>
  <c r="G33" i="14" s="1"/>
  <c r="F32" i="14"/>
  <c r="G32" i="14" s="1"/>
  <c r="F31" i="14"/>
  <c r="G31" i="14" s="1"/>
  <c r="F30" i="14"/>
  <c r="G30" i="14" s="1"/>
  <c r="F29" i="14"/>
  <c r="G29" i="14" s="1"/>
  <c r="F28" i="14"/>
  <c r="G28" i="14" s="1"/>
  <c r="F27" i="14"/>
  <c r="G27" i="14" s="1"/>
  <c r="F26" i="14"/>
  <c r="G26" i="14" s="1"/>
  <c r="F25" i="14"/>
  <c r="G25" i="14" s="1"/>
  <c r="F24" i="14"/>
  <c r="G24" i="14" s="1"/>
  <c r="F23" i="14"/>
  <c r="G23" i="14" s="1"/>
  <c r="F22" i="14"/>
  <c r="G22" i="14" s="1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I21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I5" i="1" s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H10" i="13"/>
  <c r="I10" i="13" s="1"/>
  <c r="G10" i="13"/>
  <c r="E10" i="13"/>
  <c r="H9" i="13"/>
  <c r="I9" i="13" s="1"/>
  <c r="G9" i="13"/>
  <c r="E9" i="13"/>
  <c r="H8" i="13"/>
  <c r="I8" i="13" s="1"/>
  <c r="G8" i="13"/>
  <c r="E8" i="13"/>
  <c r="H7" i="13"/>
  <c r="I7" i="13" s="1"/>
  <c r="G7" i="13"/>
  <c r="E7" i="13"/>
  <c r="H6" i="13"/>
  <c r="I6" i="13" s="1"/>
  <c r="G6" i="13"/>
  <c r="E6" i="13"/>
  <c r="H5" i="13"/>
  <c r="I5" i="13" s="1"/>
  <c r="G5" i="13"/>
  <c r="E5" i="13"/>
  <c r="J11" i="12"/>
  <c r="J10" i="12"/>
  <c r="J9" i="12"/>
  <c r="J8" i="12"/>
  <c r="J7" i="12"/>
  <c r="J6" i="12"/>
  <c r="G6" i="12"/>
  <c r="E11" i="12"/>
  <c r="E10" i="12"/>
  <c r="E9" i="12"/>
  <c r="E8" i="12"/>
  <c r="E7" i="12"/>
  <c r="E6" i="12"/>
  <c r="K11" i="12"/>
  <c r="L11" i="12" s="1"/>
  <c r="K10" i="12"/>
  <c r="L10" i="12" s="1"/>
  <c r="K9" i="12"/>
  <c r="L9" i="12" s="1"/>
  <c r="K8" i="12"/>
  <c r="L8" i="12" s="1"/>
  <c r="K7" i="12"/>
  <c r="L7" i="12" s="1"/>
  <c r="K6" i="12"/>
  <c r="L6" i="12" s="1"/>
  <c r="F11" i="12"/>
  <c r="G11" i="12" s="1"/>
  <c r="F10" i="12"/>
  <c r="G10" i="12" s="1"/>
  <c r="F9" i="12"/>
  <c r="G9" i="12" s="1"/>
  <c r="F8" i="12"/>
  <c r="G8" i="12" s="1"/>
  <c r="F7" i="12"/>
  <c r="G7" i="12" s="1"/>
  <c r="F6" i="12"/>
  <c r="H8" i="10" l="1"/>
  <c r="I8" i="10" s="1"/>
  <c r="H7" i="10"/>
  <c r="I7" i="10" s="1"/>
  <c r="H6" i="10"/>
  <c r="I6" i="10" s="1"/>
  <c r="H5" i="10"/>
  <c r="I5" i="10" s="1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H18" i="10" l="1"/>
  <c r="I18" i="10" s="1"/>
  <c r="H17" i="10"/>
  <c r="I17" i="10" s="1"/>
  <c r="H16" i="10"/>
  <c r="I16" i="10" s="1"/>
  <c r="H15" i="10"/>
  <c r="I15" i="10" s="1"/>
  <c r="H14" i="10"/>
  <c r="I14" i="10" s="1"/>
  <c r="H13" i="10"/>
  <c r="I13" i="10" s="1"/>
  <c r="H12" i="10"/>
  <c r="I12" i="10" s="1"/>
  <c r="H11" i="10"/>
  <c r="I11" i="10" s="1"/>
  <c r="H10" i="10"/>
  <c r="I10" i="10" s="1"/>
  <c r="H9" i="10"/>
  <c r="I9" i="10" s="1"/>
</calcChain>
</file>

<file path=xl/sharedStrings.xml><?xml version="1.0" encoding="utf-8"?>
<sst xmlns="http://schemas.openxmlformats.org/spreadsheetml/2006/main" count="446" uniqueCount="88">
  <si>
    <t>Total</t>
  </si>
  <si>
    <t>Nacionais</t>
  </si>
  <si>
    <t>População residente</t>
  </si>
  <si>
    <t>Malta</t>
  </si>
  <si>
    <t>Portugal</t>
  </si>
  <si>
    <t>Liechtenstein</t>
  </si>
  <si>
    <t>Ano</t>
  </si>
  <si>
    <t>Bélgica</t>
  </si>
  <si>
    <t>Bulgária</t>
  </si>
  <si>
    <t>República Checa</t>
  </si>
  <si>
    <t>Dinamarca</t>
  </si>
  <si>
    <t>Alemanha</t>
  </si>
  <si>
    <t>Estónia</t>
  </si>
  <si>
    <t>Irlanda</t>
  </si>
  <si>
    <t>Grécia</t>
  </si>
  <si>
    <t>Espanha</t>
  </si>
  <si>
    <t>França</t>
  </si>
  <si>
    <t>Croácia</t>
  </si>
  <si>
    <t>Itália</t>
  </si>
  <si>
    <t>Chipre</t>
  </si>
  <si>
    <t>Letónia</t>
  </si>
  <si>
    <t>Lituânia</t>
  </si>
  <si>
    <t>Luxemburgo</t>
  </si>
  <si>
    <t>Hungria</t>
  </si>
  <si>
    <t>Holanda</t>
  </si>
  <si>
    <t>Áustria</t>
  </si>
  <si>
    <t>Polónia</t>
  </si>
  <si>
    <t>Roménia</t>
  </si>
  <si>
    <t>Eslovénia</t>
  </si>
  <si>
    <t>Eslováquia</t>
  </si>
  <si>
    <t>Finlândia</t>
  </si>
  <si>
    <t>Suécia</t>
  </si>
  <si>
    <t>Reino Unido</t>
  </si>
  <si>
    <t>Islândia</t>
  </si>
  <si>
    <t>Noruega</t>
  </si>
  <si>
    <t>Suíça</t>
  </si>
  <si>
    <t>Emigração</t>
  </si>
  <si>
    <t>Imigração</t>
  </si>
  <si>
    <t>OEm</t>
  </si>
  <si>
    <t>Observatório da Emigração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</si>
  <si>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</si>
  <si>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N</t>
  </si>
  <si>
    <t>% da população</t>
  </si>
  <si>
    <t>Nota</t>
  </si>
  <si>
    <t>Fonte</t>
  </si>
  <si>
    <t>Atualizado em</t>
  </si>
  <si>
    <t>link</t>
  </si>
  <si>
    <t>19 de abril de 2016.</t>
  </si>
  <si>
    <t>Saldo migratório</t>
  </si>
  <si>
    <t>%</t>
  </si>
  <si>
    <t>Estrangeiros (*)</t>
  </si>
  <si>
    <t>(*) Inclui migrantes sem nacionalidade e com nacionalidade desconhecida.</t>
  </si>
  <si>
    <t>Saldo migratório 
sem retornos</t>
  </si>
  <si>
    <t>Emigração 
de nacionais</t>
  </si>
  <si>
    <t>Imigração 
de estrangeiros (*)</t>
  </si>
  <si>
    <t>País</t>
  </si>
  <si>
    <r>
      <rPr>
        <b/>
        <sz val="9"/>
        <color rgb="FFC00000"/>
        <rFont val="Arial"/>
        <family val="2"/>
      </rPr>
      <t>Quadro 4</t>
    </r>
    <r>
      <rPr>
        <b/>
        <sz val="9"/>
        <color theme="1"/>
        <rFont val="Arial"/>
        <family val="2"/>
      </rPr>
      <t xml:space="preserve">  Migrações internacionais de e para os países da UE e EFTA, valores absolutos e relativos, 2013</t>
    </r>
  </si>
  <si>
    <r>
      <rPr>
        <b/>
        <sz val="9"/>
        <color rgb="FFC00000"/>
        <rFont val="Arial"/>
        <family val="2"/>
      </rPr>
      <t>Quadro 1</t>
    </r>
    <r>
      <rPr>
        <b/>
        <sz val="9"/>
        <color theme="1"/>
        <rFont val="Arial"/>
        <family val="2"/>
      </rPr>
      <t xml:space="preserve">  Migrações internacionais de e para Portugal, valores absolutos e relativos, 2000-2013</t>
    </r>
  </si>
  <si>
    <r>
      <rPr>
        <b/>
        <sz val="9"/>
        <color rgb="FFC00000"/>
        <rFont val="Arial"/>
        <family val="2"/>
      </rPr>
      <t>Quadro 2</t>
    </r>
    <r>
      <rPr>
        <b/>
        <sz val="9"/>
        <color theme="1"/>
        <rFont val="Arial"/>
        <family val="2"/>
      </rPr>
      <t xml:space="preserve">  Migrações internacionais de e para Portugal, segundo a nacionalidade, 2008-2013</t>
    </r>
  </si>
  <si>
    <r>
      <rPr>
        <b/>
        <sz val="9"/>
        <color rgb="FFC00000"/>
        <rFont val="Arial"/>
        <family val="2"/>
      </rPr>
      <t>Quadro 3</t>
    </r>
    <r>
      <rPr>
        <b/>
        <sz val="9"/>
        <color theme="1"/>
        <rFont val="Arial"/>
        <family val="2"/>
      </rPr>
      <t xml:space="preserve">  Saldo migratório sem retornos, absoluto e relativo, Portugal, 2008-2013</t>
    </r>
  </si>
  <si>
    <r>
      <rPr>
        <b/>
        <sz val="9"/>
        <color rgb="FFC00000"/>
        <rFont val="Arial"/>
        <family val="2"/>
      </rPr>
      <t>Quadro 5</t>
    </r>
    <r>
      <rPr>
        <b/>
        <sz val="9"/>
        <color theme="1"/>
        <rFont val="Arial"/>
        <family val="2"/>
      </rPr>
      <t xml:space="preserve">  Migrações internacionais de e para os países da UE e EFTA, segundo a nacionalidade, 2013</t>
    </r>
  </si>
  <si>
    <r>
      <rPr>
        <b/>
        <sz val="9"/>
        <color rgb="FFC00000"/>
        <rFont val="Arial"/>
        <family val="2"/>
      </rPr>
      <t xml:space="preserve">Quadro 6 </t>
    </r>
    <r>
      <rPr>
        <b/>
        <sz val="9"/>
        <color theme="1"/>
        <rFont val="Arial"/>
        <family val="2"/>
      </rPr>
      <t xml:space="preserve"> Saldo migratório sem retornos, absoluto e relativo, países da UE e EFTA, 2013</t>
    </r>
  </si>
  <si>
    <t>Excluídos os países com menos de um milhão de habitantes (Chipre, Islândia, Liechtenstein, Luxemburgo e Malta).</t>
  </si>
  <si>
    <t>&gt;&gt;&gt; Portugal</t>
  </si>
  <si>
    <t>Excluídos os países com menos de um milhão de habitantes (Chipre, Islândia, Liechtenstein, Luxemburgo e Malta).
(*) Inclui migrantes sem nacionalidade e com nacionalidade desconhecida.</t>
  </si>
  <si>
    <t>18 de Junho de 2015.</t>
  </si>
  <si>
    <t>Saldos migratórios numa perspectiva comparada: índice de quadros e gráficos</t>
  </si>
  <si>
    <t>O Observatório da Emigração integra o Centro de Investigação e Estudos de Sociologia (CIES-IUL) do Instituto Universitário de Lisboa (ISCTE-IUL), Lisboa, Portugal.</t>
  </si>
  <si>
    <r>
      <rPr>
        <b/>
        <sz val="8"/>
        <color theme="1"/>
        <rFont val="Arial"/>
        <family val="2"/>
      </rPr>
      <t>Emigração:</t>
    </r>
    <r>
      <rPr>
        <sz val="8"/>
        <color theme="1"/>
        <rFont val="Arial"/>
        <family val="2"/>
      </rPr>
      <t xml:space="preserve"> a ação pela qual uma pessoa, tendo tido anteriormente residência habitual no território de um estado-membro, deixa de ter a sua residência habitual nesse estado-membro por um período que é, ou  espera que seja, de pelo menos 12 meses.</t>
    </r>
  </si>
  <si>
    <r>
      <rPr>
        <b/>
        <sz val="8"/>
        <color theme="1"/>
        <rFont val="Arial"/>
        <family val="2"/>
      </rPr>
      <t>Saldo migratório:</t>
    </r>
    <r>
      <rPr>
        <sz val="8"/>
        <color theme="1"/>
        <rFont val="Arial"/>
        <family val="2"/>
      </rPr>
      <t xml:space="preserve"> a diferença entre imigração e emigração (imigração-emigração).</t>
    </r>
  </si>
  <si>
    <r>
      <rPr>
        <b/>
        <sz val="8"/>
        <color theme="1"/>
        <rFont val="Arial"/>
        <family val="2"/>
      </rPr>
      <t>Unidade de medida:</t>
    </r>
    <r>
      <rPr>
        <sz val="8"/>
        <color theme="1"/>
        <rFont val="Arial"/>
        <family val="2"/>
      </rPr>
      <t xml:space="preserve"> indivíduos.</t>
    </r>
  </si>
  <si>
    <r>
      <rPr>
        <b/>
        <sz val="8"/>
        <color theme="1"/>
        <rFont val="Arial"/>
        <family val="2"/>
      </rPr>
      <t>Fonte:</t>
    </r>
    <r>
      <rPr>
        <sz val="8"/>
        <color theme="1"/>
        <rFont val="Arial"/>
        <family val="2"/>
      </rPr>
      <t xml:space="preserve"> Eurostat, Database on Population and Social Conditions, Demography and Migration (pop).</t>
    </r>
  </si>
  <si>
    <r>
      <rPr>
        <b/>
        <sz val="8"/>
        <color theme="1"/>
        <rFont val="Arial"/>
        <family val="2"/>
      </rPr>
      <t>Procedimento estatístico</t>
    </r>
    <r>
      <rPr>
        <sz val="8"/>
        <color theme="1"/>
        <rFont val="Arial"/>
        <family val="2"/>
      </rPr>
      <t>: os dados são compilados pelos institutos nacionais de estatística dos estados-membros com base em registros administrativos ou inquéritos estatísticos nacionais.</t>
    </r>
  </si>
  <si>
    <r>
      <rPr>
        <b/>
        <sz val="8"/>
        <color theme="1"/>
        <rFont val="Arial"/>
        <family val="2"/>
      </rPr>
      <t>População residente:</t>
    </r>
    <r>
      <rPr>
        <sz val="8"/>
        <color theme="1"/>
        <rFont val="Arial"/>
        <family val="2"/>
      </rPr>
      <t xml:space="preserve"> a população residente num estado-membro a 1 de janeiro de cada ano há pelo menos 12 meses ou que a ele tenha chegado nos últimos 12 meses com a intenção de aí residir durante pelo menos um ano.</t>
    </r>
  </si>
  <si>
    <r>
      <rPr>
        <b/>
        <sz val="8"/>
        <color theme="1"/>
        <rFont val="Arial"/>
        <family val="2"/>
      </rPr>
      <t>Imigração:</t>
    </r>
    <r>
      <rPr>
        <sz val="8"/>
        <color theme="1"/>
        <rFont val="Arial"/>
        <family val="2"/>
      </rPr>
      <t xml:space="preserve"> a ação pela qual uma pessoa estabelece a sua residência habitual no território de um estado-membro por um período que é, ou  espera que seja, de pelo menos 12 meses, tendo tido anteriormente residência habitual noutro estado-membro ou em país terceiro.</t>
    </r>
  </si>
  <si>
    <r>
      <rPr>
        <b/>
        <sz val="8"/>
        <color theme="1"/>
        <rFont val="Arial"/>
        <family val="2"/>
      </rPr>
      <t>Link da fonte:</t>
    </r>
    <r>
      <rPr>
        <sz val="8"/>
        <color theme="1"/>
        <rFont val="Arial"/>
        <family val="2"/>
      </rPr>
      <t xml:space="preserve"> </t>
    </r>
  </si>
  <si>
    <t>http://ec.europa.eu/eurostat/data/database.</t>
  </si>
  <si>
    <r>
      <rPr>
        <b/>
        <sz val="9"/>
        <color rgb="FFC00000"/>
        <rFont val="Arial"/>
        <family val="2"/>
      </rPr>
      <t>Gráfico 1</t>
    </r>
    <r>
      <rPr>
        <b/>
        <sz val="9"/>
        <color theme="1"/>
        <rFont val="Arial"/>
        <family val="2"/>
      </rPr>
      <t xml:space="preserve">  Migrações internacionais de e para Portugal, 2000-2013</t>
    </r>
  </si>
  <si>
    <r>
      <rPr>
        <b/>
        <sz val="9"/>
        <color rgb="FFC00000"/>
        <rFont val="Arial"/>
        <family val="2"/>
      </rPr>
      <t>Gráfico 2</t>
    </r>
    <r>
      <rPr>
        <b/>
        <sz val="9"/>
        <color theme="1"/>
        <rFont val="Arial"/>
        <family val="2"/>
      </rPr>
      <t xml:space="preserve">  Migrantes entrados em Portugal segundo a nacionalidade, 2008-2013</t>
    </r>
  </si>
  <si>
    <r>
      <rPr>
        <b/>
        <sz val="9"/>
        <color rgb="FFC00000"/>
        <rFont val="Arial"/>
        <family val="2"/>
      </rPr>
      <t>Gráfico 3</t>
    </r>
    <r>
      <rPr>
        <b/>
        <sz val="9"/>
        <color theme="1"/>
        <rFont val="Arial"/>
        <family val="2"/>
      </rPr>
      <t xml:space="preserve">  Saldo migratório, total e sem retornos, Portugal, 2008-2013</t>
    </r>
  </si>
  <si>
    <r>
      <rPr>
        <b/>
        <sz val="9"/>
        <color rgb="FFC00000"/>
        <rFont val="Arial"/>
        <family val="2"/>
      </rPr>
      <t>Gráfico 4</t>
    </r>
    <r>
      <rPr>
        <b/>
        <sz val="9"/>
        <color theme="1"/>
        <rFont val="Arial"/>
        <family val="2"/>
      </rPr>
      <t xml:space="preserve">  Saldo migratório total em percentagem da população residente, países da UE e EFTA, 2013</t>
    </r>
  </si>
  <si>
    <r>
      <rPr>
        <b/>
        <sz val="9"/>
        <color rgb="FFC00000"/>
        <rFont val="Arial"/>
        <family val="2"/>
      </rPr>
      <t>Gráfico 5</t>
    </r>
    <r>
      <rPr>
        <b/>
        <sz val="9"/>
        <color theme="1"/>
        <rFont val="Arial"/>
        <family val="2"/>
      </rPr>
      <t xml:space="preserve">  Migrações internacionais de e para os países da UE e EFTA, segundo a nacionalidade, 2013</t>
    </r>
  </si>
  <si>
    <r>
      <rPr>
        <b/>
        <sz val="9"/>
        <color rgb="FFC00000"/>
        <rFont val="Arial"/>
        <family val="2"/>
      </rPr>
      <t>Gráfico 6</t>
    </r>
    <r>
      <rPr>
        <b/>
        <sz val="9"/>
        <color theme="1"/>
        <rFont val="Arial"/>
        <family val="2"/>
      </rPr>
      <t xml:space="preserve">  Saldo migratório sem retornos em percentagem da população residente, países da UE e EFTA, 2013</t>
    </r>
  </si>
  <si>
    <t>Metainformação</t>
  </si>
  <si>
    <t>Gráfico elaborado pelo Observatório da Emigração, valores do Eurostat, Database on Population and Social Conditions, Demography and Migration (pop).</t>
  </si>
  <si>
    <t>Quadro elaborado pelo Observatório da Emigração, valores do Eurostat, Database on Population and Social Conditions, Demography and Migration (pop).</t>
  </si>
  <si>
    <t>Æ</t>
  </si>
  <si>
    <t>http://observatorioemigracao.pt/np4/5603.html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</si>
</sst>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8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sz val="1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0" fontId="11" fillId="0" borderId="0"/>
  </cellStyleXfs>
  <cellXfs count="1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3" fontId="0" fillId="0" borderId="5" xfId="0" applyNumberFormat="1" applyBorder="1" applyAlignment="1">
      <alignment horizontal="right" vertical="center" inden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indent="1"/>
    </xf>
    <xf numFmtId="0" fontId="5" fillId="0" borderId="0" xfId="0" applyFont="1" applyBorder="1" applyAlignment="1">
      <alignment horizontal="left" vertical="center" indent="1"/>
    </xf>
    <xf numFmtId="0" fontId="6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 vertical="top" inden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 vertical="center" indent="2"/>
    </xf>
    <xf numFmtId="3" fontId="0" fillId="0" borderId="0" xfId="0" applyNumberFormat="1" applyBorder="1" applyAlignment="1">
      <alignment horizontal="right" vertical="center" indent="2"/>
    </xf>
    <xf numFmtId="3" fontId="12" fillId="0" borderId="0" xfId="0" applyNumberFormat="1" applyFont="1" applyAlignment="1">
      <alignment horizontal="right" vertical="center" indent="1"/>
    </xf>
    <xf numFmtId="0" fontId="13" fillId="0" borderId="0" xfId="0" applyFont="1" applyAlignment="1">
      <alignment horizontal="left" vertical="center" wrapText="1"/>
    </xf>
    <xf numFmtId="3" fontId="0" fillId="0" borderId="0" xfId="0" applyNumberFormat="1" applyFont="1" applyAlignment="1">
      <alignment horizontal="right" vertical="center" indent="1"/>
    </xf>
    <xf numFmtId="164" fontId="0" fillId="0" borderId="21" xfId="0" applyNumberFormat="1" applyFont="1" applyBorder="1" applyAlignment="1">
      <alignment horizontal="right" vertical="center" indent="3"/>
    </xf>
    <xf numFmtId="164" fontId="0" fillId="0" borderId="0" xfId="0" applyNumberFormat="1" applyFon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3" fontId="0" fillId="0" borderId="9" xfId="0" applyNumberFormat="1" applyBorder="1" applyAlignment="1">
      <alignment horizontal="right" vertical="center" indent="2"/>
    </xf>
    <xf numFmtId="1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2"/>
    </xf>
    <xf numFmtId="0" fontId="1" fillId="0" borderId="16" xfId="0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right" vertical="center" indent="3"/>
    </xf>
    <xf numFmtId="3" fontId="0" fillId="0" borderId="0" xfId="0" applyNumberFormat="1" applyBorder="1" applyAlignment="1">
      <alignment horizontal="right" vertical="center" indent="3"/>
    </xf>
    <xf numFmtId="0" fontId="0" fillId="0" borderId="0" xfId="0" applyAlignment="1">
      <alignment horizontal="left" vertical="top"/>
    </xf>
    <xf numFmtId="2" fontId="0" fillId="0" borderId="0" xfId="0" applyNumberFormat="1"/>
    <xf numFmtId="1" fontId="0" fillId="0" borderId="0" xfId="0" applyNumberFormat="1"/>
    <xf numFmtId="0" fontId="6" fillId="0" borderId="0" xfId="0" applyFont="1" applyFill="1" applyAlignment="1">
      <alignment horizontal="left" vertical="top"/>
    </xf>
    <xf numFmtId="0" fontId="6" fillId="0" borderId="0" xfId="1" applyFont="1" applyFill="1" applyAlignment="1">
      <alignment horizontal="left" vertical="top"/>
    </xf>
    <xf numFmtId="0" fontId="5" fillId="0" borderId="0" xfId="0" applyFont="1"/>
    <xf numFmtId="3" fontId="13" fillId="0" borderId="0" xfId="1" applyNumberFormat="1" applyFont="1" applyFill="1" applyBorder="1" applyAlignment="1">
      <alignment horizontal="left" vertical="top" wrapText="1"/>
    </xf>
    <xf numFmtId="0" fontId="13" fillId="0" borderId="0" xfId="1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indent="1"/>
    </xf>
    <xf numFmtId="0" fontId="14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inden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indent="1"/>
    </xf>
    <xf numFmtId="0" fontId="14" fillId="0" borderId="0" xfId="0" applyFont="1" applyFill="1" applyAlignment="1">
      <alignment horizontal="left" vertical="center" indent="1"/>
    </xf>
    <xf numFmtId="0" fontId="13" fillId="0" borderId="0" xfId="1" quotePrefix="1"/>
    <xf numFmtId="0" fontId="13" fillId="0" borderId="0" xfId="1"/>
    <xf numFmtId="0" fontId="5" fillId="0" borderId="9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2" borderId="0" xfId="0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>
      <alignment horizontal="center" vertical="center" wrapText="1"/>
    </xf>
    <xf numFmtId="3" fontId="0" fillId="2" borderId="9" xfId="0" applyNumberFormat="1" applyFont="1" applyFill="1" applyBorder="1" applyAlignment="1">
      <alignment horizontal="center" vertical="center"/>
    </xf>
    <xf numFmtId="164" fontId="0" fillId="2" borderId="10" xfId="0" applyNumberFormat="1" applyFont="1" applyFill="1" applyBorder="1" applyAlignment="1">
      <alignment horizontal="center" vertical="center"/>
    </xf>
    <xf numFmtId="3" fontId="0" fillId="2" borderId="0" xfId="0" applyNumberFormat="1" applyFont="1" applyFill="1" applyBorder="1" applyAlignment="1">
      <alignment horizontal="right" vertical="center" indent="2"/>
    </xf>
    <xf numFmtId="164" fontId="0" fillId="2" borderId="0" xfId="0" applyNumberFormat="1" applyFont="1" applyFill="1" applyBorder="1" applyAlignment="1">
      <alignment horizontal="right" vertical="center" indent="3"/>
    </xf>
    <xf numFmtId="1" fontId="0" fillId="2" borderId="0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3" fontId="0" fillId="2" borderId="0" xfId="0" applyNumberFormat="1" applyFill="1" applyBorder="1" applyAlignment="1">
      <alignment horizontal="right" vertical="center" indent="2"/>
    </xf>
    <xf numFmtId="164" fontId="0" fillId="2" borderId="0" xfId="0" applyNumberFormat="1" applyFill="1" applyBorder="1" applyAlignment="1">
      <alignment horizontal="right" vertical="center" indent="3"/>
    </xf>
    <xf numFmtId="1" fontId="0" fillId="2" borderId="2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164" fontId="0" fillId="2" borderId="12" xfId="0" applyNumberFormat="1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right" vertical="center" indent="2"/>
    </xf>
    <xf numFmtId="164" fontId="0" fillId="2" borderId="2" xfId="0" applyNumberFormat="1" applyFill="1" applyBorder="1" applyAlignment="1">
      <alignment horizontal="right" vertical="center" indent="3"/>
    </xf>
    <xf numFmtId="3" fontId="0" fillId="2" borderId="26" xfId="0" applyNumberFormat="1" applyFill="1" applyBorder="1" applyAlignment="1">
      <alignment horizontal="center" vertical="center"/>
    </xf>
    <xf numFmtId="3" fontId="0" fillId="2" borderId="9" xfId="0" applyNumberFormat="1" applyFill="1" applyBorder="1" applyAlignment="1">
      <alignment horizontal="right" vertical="center" indent="2"/>
    </xf>
    <xf numFmtId="3" fontId="0" fillId="2" borderId="0" xfId="0" applyNumberForma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right" vertical="center" indent="3"/>
    </xf>
    <xf numFmtId="3" fontId="0" fillId="2" borderId="27" xfId="0" applyNumberForma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right" vertical="center" indent="2"/>
    </xf>
    <xf numFmtId="3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right" vertical="center" indent="3"/>
    </xf>
    <xf numFmtId="0" fontId="0" fillId="2" borderId="0" xfId="0" applyFill="1" applyBorder="1" applyAlignment="1">
      <alignment horizontal="left" vertical="center" indent="1"/>
    </xf>
    <xf numFmtId="3" fontId="0" fillId="2" borderId="5" xfId="0" applyNumberFormat="1" applyFill="1" applyBorder="1" applyAlignment="1">
      <alignment horizontal="right" vertical="center" indent="1"/>
    </xf>
    <xf numFmtId="164" fontId="0" fillId="2" borderId="0" xfId="0" applyNumberFormat="1" applyFill="1" applyBorder="1" applyAlignment="1">
      <alignment horizontal="right" vertical="center" indent="2"/>
    </xf>
    <xf numFmtId="164" fontId="0" fillId="2" borderId="10" xfId="0" applyNumberFormat="1" applyFill="1" applyBorder="1" applyAlignment="1">
      <alignment horizontal="right" vertical="center" indent="2"/>
    </xf>
    <xf numFmtId="0" fontId="0" fillId="2" borderId="2" xfId="0" applyFill="1" applyBorder="1" applyAlignment="1">
      <alignment horizontal="left" vertical="center" indent="1"/>
    </xf>
    <xf numFmtId="3" fontId="0" fillId="2" borderId="6" xfId="0" applyNumberFormat="1" applyFill="1" applyBorder="1" applyAlignment="1">
      <alignment horizontal="right" vertical="center" indent="1"/>
    </xf>
    <xf numFmtId="164" fontId="0" fillId="2" borderId="2" xfId="0" applyNumberFormat="1" applyFill="1" applyBorder="1" applyAlignment="1">
      <alignment horizontal="right" vertical="center" indent="2"/>
    </xf>
    <xf numFmtId="164" fontId="0" fillId="2" borderId="12" xfId="0" applyNumberFormat="1" applyFill="1" applyBorder="1" applyAlignment="1">
      <alignment horizontal="right" vertical="center" indent="2"/>
    </xf>
    <xf numFmtId="3" fontId="0" fillId="2" borderId="10" xfId="0" applyNumberFormat="1" applyFill="1" applyBorder="1" applyAlignment="1">
      <alignment horizontal="right" vertical="center" indent="3"/>
    </xf>
    <xf numFmtId="3" fontId="0" fillId="2" borderId="0" xfId="0" applyNumberFormat="1" applyFill="1" applyBorder="1" applyAlignment="1">
      <alignment horizontal="right" vertical="center" indent="3"/>
    </xf>
    <xf numFmtId="3" fontId="0" fillId="2" borderId="12" xfId="0" applyNumberFormat="1" applyFill="1" applyBorder="1" applyAlignment="1">
      <alignment horizontal="right" vertical="center" indent="3"/>
    </xf>
    <xf numFmtId="3" fontId="0" fillId="2" borderId="2" xfId="0" applyNumberFormat="1" applyFill="1" applyBorder="1" applyAlignment="1">
      <alignment horizontal="right" vertical="center" indent="3"/>
    </xf>
    <xf numFmtId="0" fontId="0" fillId="0" borderId="0" xfId="0" applyFont="1" applyBorder="1" applyAlignment="1">
      <alignment horizontal="left" vertical="center" indent="1"/>
    </xf>
    <xf numFmtId="3" fontId="0" fillId="0" borderId="5" xfId="0" applyNumberFormat="1" applyFont="1" applyBorder="1" applyAlignment="1">
      <alignment horizontal="right" vertical="center" indent="1"/>
    </xf>
    <xf numFmtId="3" fontId="0" fillId="0" borderId="9" xfId="0" applyNumberFormat="1" applyFont="1" applyBorder="1" applyAlignment="1">
      <alignment horizontal="right" vertical="center" indent="2"/>
    </xf>
    <xf numFmtId="164" fontId="0" fillId="0" borderId="0" xfId="0" applyNumberFormat="1" applyFont="1" applyBorder="1" applyAlignment="1">
      <alignment horizontal="right" vertical="center" indent="2"/>
    </xf>
    <xf numFmtId="164" fontId="0" fillId="0" borderId="10" xfId="0" applyNumberFormat="1" applyFont="1" applyBorder="1" applyAlignment="1">
      <alignment horizontal="right" vertical="center" indent="2"/>
    </xf>
    <xf numFmtId="0" fontId="15" fillId="0" borderId="0" xfId="0" applyFont="1" applyAlignment="1">
      <alignment horizontal="right" vertical="center" indent="1"/>
    </xf>
    <xf numFmtId="3" fontId="0" fillId="0" borderId="10" xfId="0" applyNumberFormat="1" applyFont="1" applyBorder="1" applyAlignment="1">
      <alignment horizontal="right" vertical="center" indent="3"/>
    </xf>
    <xf numFmtId="3" fontId="0" fillId="0" borderId="0" xfId="0" applyNumberFormat="1" applyFont="1" applyBorder="1" applyAlignment="1">
      <alignment horizontal="right" vertical="center" indent="3"/>
    </xf>
    <xf numFmtId="0" fontId="13" fillId="0" borderId="0" xfId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 indent="1"/>
    </xf>
    <xf numFmtId="0" fontId="0" fillId="0" borderId="19" xfId="0" applyBorder="1" applyAlignment="1">
      <alignment horizontal="left" vertical="center" wrapText="1" indent="1"/>
    </xf>
    <xf numFmtId="0" fontId="13" fillId="0" borderId="0" xfId="1" quotePrefix="1"/>
    <xf numFmtId="0" fontId="13" fillId="0" borderId="0" xfId="1"/>
    <xf numFmtId="0" fontId="14" fillId="0" borderId="0" xfId="0" quotePrefix="1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" fontId="8" fillId="0" borderId="0" xfId="0" applyNumberFormat="1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3" fontId="0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13" fillId="0" borderId="0" xfId="1" applyNumberForma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1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 indent="1"/>
    </xf>
    <xf numFmtId="0" fontId="1" fillId="0" borderId="16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left" vertical="center" wrapText="1" indent="1"/>
    </xf>
    <xf numFmtId="0" fontId="1" fillId="0" borderId="1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13" fillId="0" borderId="0" xfId="1" applyAlignment="1">
      <alignment horizontal="left" vertical="center" wrapText="1"/>
    </xf>
    <xf numFmtId="0" fontId="13" fillId="0" borderId="0" xfId="1" applyAlignment="1">
      <alignment vertical="top" wrapText="1"/>
    </xf>
    <xf numFmtId="0" fontId="8" fillId="0" borderId="0" xfId="0" applyFont="1" applyAlignment="1"/>
    <xf numFmtId="0" fontId="0" fillId="0" borderId="0" xfId="0" applyAlignment="1"/>
    <xf numFmtId="0" fontId="0" fillId="0" borderId="0" xfId="0" applyAlignment="1">
      <alignment wrapText="1"/>
    </xf>
  </cellXfs>
  <cellStyles count="3">
    <cellStyle name="Hiperligação" xfId="1" builtinId="8" customBuiltin="1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1'!$D$3:$E$3</c:f>
              <c:strCache>
                <c:ptCount val="1"/>
                <c:pt idx="0">
                  <c:v>Imigração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 formatCode="0">
                  <c:v>2004</c:v>
                </c:pt>
                <c:pt idx="5" formatCode="0">
                  <c:v>2005</c:v>
                </c:pt>
                <c:pt idx="6" formatCode="0">
                  <c:v>2006</c:v>
                </c:pt>
                <c:pt idx="7" formatCode="0">
                  <c:v>2007</c:v>
                </c:pt>
                <c:pt idx="8" formatCode="0">
                  <c:v>2008</c:v>
                </c:pt>
                <c:pt idx="9" formatCode="0">
                  <c:v>2009</c:v>
                </c:pt>
                <c:pt idx="10" formatCode="0">
                  <c:v>2010</c:v>
                </c:pt>
                <c:pt idx="11" formatCode="0">
                  <c:v>2011</c:v>
                </c:pt>
                <c:pt idx="12" formatCode="0">
                  <c:v>2012</c:v>
                </c:pt>
                <c:pt idx="13" formatCode="0">
                  <c:v>2013</c:v>
                </c:pt>
              </c:numCache>
            </c:numRef>
          </c:cat>
          <c:val>
            <c:numRef>
              <c:f>'Quadro 1'!$D$5:$D$18</c:f>
              <c:numCache>
                <c:formatCode>#,##0</c:formatCode>
                <c:ptCount val="14"/>
                <c:pt idx="0">
                  <c:v>57660</c:v>
                </c:pt>
                <c:pt idx="1">
                  <c:v>74800</c:v>
                </c:pt>
                <c:pt idx="2">
                  <c:v>79300</c:v>
                </c:pt>
                <c:pt idx="3">
                  <c:v>72400</c:v>
                </c:pt>
                <c:pt idx="4">
                  <c:v>57920</c:v>
                </c:pt>
                <c:pt idx="5">
                  <c:v>49200</c:v>
                </c:pt>
                <c:pt idx="6">
                  <c:v>38800</c:v>
                </c:pt>
                <c:pt idx="7">
                  <c:v>46300</c:v>
                </c:pt>
                <c:pt idx="8">
                  <c:v>29718</c:v>
                </c:pt>
                <c:pt idx="9">
                  <c:v>32307</c:v>
                </c:pt>
                <c:pt idx="10">
                  <c:v>27575</c:v>
                </c:pt>
                <c:pt idx="11">
                  <c:v>19667</c:v>
                </c:pt>
                <c:pt idx="12">
                  <c:v>14606</c:v>
                </c:pt>
                <c:pt idx="13">
                  <c:v>17554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D-41E8-80C1-99C7F4FA1543}"/>
            </c:ext>
          </c:extLst>
        </c:ser>
        <c:ser>
          <c:idx val="1"/>
          <c:order val="1"/>
          <c:tx>
            <c:strRef>
              <c:f>'Quadro 1'!$F$3:$G$3</c:f>
              <c:strCache>
                <c:ptCount val="1"/>
                <c:pt idx="0">
                  <c:v>Emigração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1'!$B$5:$B$18</c:f>
              <c:numCache>
                <c:formatCode>General</c:formatCode>
                <c:ptCount val="1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 formatCode="0">
                  <c:v>2004</c:v>
                </c:pt>
                <c:pt idx="5" formatCode="0">
                  <c:v>2005</c:v>
                </c:pt>
                <c:pt idx="6" formatCode="0">
                  <c:v>2006</c:v>
                </c:pt>
                <c:pt idx="7" formatCode="0">
                  <c:v>2007</c:v>
                </c:pt>
                <c:pt idx="8" formatCode="0">
                  <c:v>2008</c:v>
                </c:pt>
                <c:pt idx="9" formatCode="0">
                  <c:v>2009</c:v>
                </c:pt>
                <c:pt idx="10" formatCode="0">
                  <c:v>2010</c:v>
                </c:pt>
                <c:pt idx="11" formatCode="0">
                  <c:v>2011</c:v>
                </c:pt>
                <c:pt idx="12" formatCode="0">
                  <c:v>2012</c:v>
                </c:pt>
                <c:pt idx="13" formatCode="0">
                  <c:v>2013</c:v>
                </c:pt>
              </c:numCache>
            </c:numRef>
          </c:cat>
          <c:val>
            <c:numRef>
              <c:f>'Quadro 1'!$F$5:$F$18</c:f>
              <c:numCache>
                <c:formatCode>#,##0</c:formatCode>
                <c:ptCount val="14"/>
                <c:pt idx="0">
                  <c:v>10660</c:v>
                </c:pt>
                <c:pt idx="1">
                  <c:v>9800</c:v>
                </c:pt>
                <c:pt idx="2">
                  <c:v>9300</c:v>
                </c:pt>
                <c:pt idx="3">
                  <c:v>8900</c:v>
                </c:pt>
                <c:pt idx="4">
                  <c:v>10680</c:v>
                </c:pt>
                <c:pt idx="5">
                  <c:v>10800</c:v>
                </c:pt>
                <c:pt idx="6">
                  <c:v>12700</c:v>
                </c:pt>
                <c:pt idx="7">
                  <c:v>26800</c:v>
                </c:pt>
                <c:pt idx="8">
                  <c:v>20357</c:v>
                </c:pt>
                <c:pt idx="9">
                  <c:v>16899</c:v>
                </c:pt>
                <c:pt idx="10">
                  <c:v>23760</c:v>
                </c:pt>
                <c:pt idx="11">
                  <c:v>43998</c:v>
                </c:pt>
                <c:pt idx="12">
                  <c:v>51958</c:v>
                </c:pt>
                <c:pt idx="13">
                  <c:v>53786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D-41E8-80C1-99C7F4FA1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04000"/>
        <c:axId val="156731072"/>
      </c:lineChart>
      <c:catAx>
        <c:axId val="15750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6731072"/>
        <c:crosses val="autoZero"/>
        <c:auto val="1"/>
        <c:lblAlgn val="ctr"/>
        <c:lblOffset val="100"/>
        <c:noMultiLvlLbl val="0"/>
      </c:catAx>
      <c:valAx>
        <c:axId val="156731072"/>
        <c:scaling>
          <c:orientation val="minMax"/>
          <c:max val="8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04000"/>
        <c:crosses val="autoZero"/>
        <c:crossBetween val="between"/>
        <c:majorUnit val="20000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'Quadro 2'!$D$4:$E$4</c:f>
              <c:strCache>
                <c:ptCount val="1"/>
                <c:pt idx="0">
                  <c:v>Nacionais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'Quadro 2'!$B$6:$B$11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2'!$D$6:$D$11</c:f>
              <c:numCache>
                <c:formatCode>#,##0</c:formatCode>
                <c:ptCount val="6"/>
                <c:pt idx="0">
                  <c:v>9586</c:v>
                </c:pt>
                <c:pt idx="1">
                  <c:v>17883</c:v>
                </c:pt>
                <c:pt idx="2">
                  <c:v>19222</c:v>
                </c:pt>
                <c:pt idx="3">
                  <c:v>11872</c:v>
                </c:pt>
                <c:pt idx="4">
                  <c:v>9334</c:v>
                </c:pt>
                <c:pt idx="5">
                  <c:v>12156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A2-4FA3-B152-62913CBCA818}"/>
            </c:ext>
          </c:extLst>
        </c:ser>
        <c:ser>
          <c:idx val="1"/>
          <c:order val="1"/>
          <c:tx>
            <c:strRef>
              <c:f>'Quadro 2'!$F$4:$G$4</c:f>
              <c:strCache>
                <c:ptCount val="1"/>
                <c:pt idx="0">
                  <c:v>Estrangeiros (*)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'Quadro 2'!$B$6:$B$11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2'!$F$6:$F$11</c:f>
              <c:numCache>
                <c:formatCode>#,##0</c:formatCode>
                <c:ptCount val="6"/>
                <c:pt idx="0">
                  <c:v>20132</c:v>
                </c:pt>
                <c:pt idx="1">
                  <c:v>14424</c:v>
                </c:pt>
                <c:pt idx="2">
                  <c:v>8353</c:v>
                </c:pt>
                <c:pt idx="3">
                  <c:v>7795</c:v>
                </c:pt>
                <c:pt idx="4">
                  <c:v>5272</c:v>
                </c:pt>
                <c:pt idx="5">
                  <c:v>5398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A2-4FA3-B152-62913CBCA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505536"/>
        <c:axId val="156733376"/>
      </c:lineChart>
      <c:catAx>
        <c:axId val="157505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56733376"/>
        <c:crosses val="autoZero"/>
        <c:auto val="1"/>
        <c:lblAlgn val="ctr"/>
        <c:lblOffset val="100"/>
        <c:noMultiLvlLbl val="0"/>
      </c:catAx>
      <c:valAx>
        <c:axId val="156733376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505536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Saldo total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3'!$B$5:$B$10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1'!$H$13:$H$18</c:f>
              <c:numCache>
                <c:formatCode>#,##0</c:formatCode>
                <c:ptCount val="6"/>
                <c:pt idx="0">
                  <c:v>9361</c:v>
                </c:pt>
                <c:pt idx="1">
                  <c:v>15408</c:v>
                </c:pt>
                <c:pt idx="2">
                  <c:v>3815</c:v>
                </c:pt>
                <c:pt idx="3">
                  <c:v>-24331</c:v>
                </c:pt>
                <c:pt idx="4">
                  <c:v>-37352</c:v>
                </c:pt>
                <c:pt idx="5">
                  <c:v>-36232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F-44AF-8803-A901A6F0E13F}"/>
            </c:ext>
          </c:extLst>
        </c:ser>
        <c:ser>
          <c:idx val="1"/>
          <c:order val="1"/>
          <c:tx>
            <c:v>Saldo sem retornos</c:v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'Quadro 3'!$B$5:$B$10</c:f>
              <c:numCache>
                <c:formatCode>0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'Quadro 3'!$H$5:$H$10</c:f>
              <c:numCache>
                <c:formatCode>#,##0</c:formatCode>
                <c:ptCount val="6"/>
                <c:pt idx="0">
                  <c:v>1760</c:v>
                </c:pt>
                <c:pt idx="1">
                  <c:v>286</c:v>
                </c:pt>
                <c:pt idx="2">
                  <c:v>-13443</c:v>
                </c:pt>
                <c:pt idx="3">
                  <c:v>-33648</c:v>
                </c:pt>
                <c:pt idx="4">
                  <c:v>-44186</c:v>
                </c:pt>
                <c:pt idx="5">
                  <c:v>-45437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F-44AF-8803-A901A6F0E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502912"/>
        <c:axId val="156735680"/>
      </c:lineChart>
      <c:catAx>
        <c:axId val="1585029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crossAx val="156735680"/>
        <c:crosses val="autoZero"/>
        <c:auto val="1"/>
        <c:lblAlgn val="ctr"/>
        <c:lblOffset val="100"/>
        <c:noMultiLvlLbl val="0"/>
      </c:catAx>
      <c:valAx>
        <c:axId val="156735680"/>
        <c:scaling>
          <c:orientation val="minMax"/>
          <c:max val="8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8502912"/>
        <c:crosses val="autoZero"/>
        <c:crossBetween val="between"/>
        <c:majorUnit val="20000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2885-482A-ADA4-73EC43181434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2885-482A-ADA4-73EC43181434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2885-482A-ADA4-73EC43181434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2885-482A-ADA4-73EC43181434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2885-482A-ADA4-73EC43181434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2885-482A-ADA4-73EC43181434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2885-482A-ADA4-73EC43181434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2885-482A-ADA4-73EC43181434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2885-482A-ADA4-73EC43181434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2885-482A-ADA4-73EC43181434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2885-482A-ADA4-73EC43181434}"/>
              </c:ext>
            </c:extLst>
          </c:dPt>
          <c:cat>
            <c:strRef>
              <c:f>'Grafico 4'!$B$51:$B$77</c:f>
              <c:strCache>
                <c:ptCount val="27"/>
                <c:pt idx="0">
                  <c:v>Noruega</c:v>
                </c:pt>
                <c:pt idx="1">
                  <c:v>Suécia</c:v>
                </c:pt>
                <c:pt idx="2">
                  <c:v>Suíça</c:v>
                </c:pt>
                <c:pt idx="3">
                  <c:v>Áustria</c:v>
                </c:pt>
                <c:pt idx="4">
                  <c:v>Alemanha</c:v>
                </c:pt>
                <c:pt idx="5">
                  <c:v>Finlândia</c:v>
                </c:pt>
                <c:pt idx="6">
                  <c:v>Reino Unido</c:v>
                </c:pt>
                <c:pt idx="7">
                  <c:v>Itália</c:v>
                </c:pt>
                <c:pt idx="8">
                  <c:v>Dinamarca</c:v>
                </c:pt>
                <c:pt idx="9">
                  <c:v>Bélgica</c:v>
                </c:pt>
                <c:pt idx="10">
                  <c:v>Holanda</c:v>
                </c:pt>
                <c:pt idx="11">
                  <c:v>França</c:v>
                </c:pt>
                <c:pt idx="12">
                  <c:v>Eslováquia</c:v>
                </c:pt>
                <c:pt idx="13">
                  <c:v>Hungria</c:v>
                </c:pt>
                <c:pt idx="14">
                  <c:v>República Checa</c:v>
                </c:pt>
                <c:pt idx="15">
                  <c:v>Eslovénia</c:v>
                </c:pt>
                <c:pt idx="16">
                  <c:v>Bulgária</c:v>
                </c:pt>
                <c:pt idx="17">
                  <c:v>Roménia</c:v>
                </c:pt>
                <c:pt idx="18">
                  <c:v>Croácia</c:v>
                </c:pt>
                <c:pt idx="19">
                  <c:v>Polónia</c:v>
                </c:pt>
                <c:pt idx="20">
                  <c:v>Estónia</c:v>
                </c:pt>
                <c:pt idx="21">
                  <c:v>&gt;&gt;&gt; Portugal</c:v>
                </c:pt>
                <c:pt idx="22">
                  <c:v>Irlanda</c:v>
                </c:pt>
                <c:pt idx="23">
                  <c:v>Grécia</c:v>
                </c:pt>
                <c:pt idx="24">
                  <c:v>Espanha</c:v>
                </c:pt>
                <c:pt idx="25">
                  <c:v>Lituânia</c:v>
                </c:pt>
                <c:pt idx="26">
                  <c:v>Letónia</c:v>
                </c:pt>
              </c:strCache>
            </c:strRef>
          </c:cat>
          <c:val>
            <c:numRef>
              <c:f>'Grafico 4'!$C$51:$C$77</c:f>
              <c:numCache>
                <c:formatCode>0.00</c:formatCode>
                <c:ptCount val="27"/>
                <c:pt idx="0">
                  <c:v>0.8273158756947504</c:v>
                </c:pt>
                <c:pt idx="1">
                  <c:v>0.68156895436146059</c:v>
                </c:pt>
                <c:pt idx="2">
                  <c:v>0.67123519416449184</c:v>
                </c:pt>
                <c:pt idx="3">
                  <c:v>0.56549682555082548</c:v>
                </c:pt>
                <c:pt idx="4">
                  <c:v>0.52838569364873289</c:v>
                </c:pt>
                <c:pt idx="5">
                  <c:v>0.3325794031482267</c:v>
                </c:pt>
                <c:pt idx="6">
                  <c:v>0.32722170119951088</c:v>
                </c:pt>
                <c:pt idx="7">
                  <c:v>0.30446227506180046</c:v>
                </c:pt>
                <c:pt idx="8">
                  <c:v>0.30346473119400397</c:v>
                </c:pt>
                <c:pt idx="9">
                  <c:v>0.24598531291363762</c:v>
                </c:pt>
                <c:pt idx="10">
                  <c:v>0.10013960425100157</c:v>
                </c:pt>
                <c:pt idx="11">
                  <c:v>6.9847188315306244E-2</c:v>
                </c:pt>
                <c:pt idx="12">
                  <c:v>4.3967327784468054E-2</c:v>
                </c:pt>
                <c:pt idx="13">
                  <c:v>4.3163661223086791E-2</c:v>
                </c:pt>
                <c:pt idx="14">
                  <c:v>4.0223941803658667E-2</c:v>
                </c:pt>
                <c:pt idx="15">
                  <c:v>2.365431477530101E-2</c:v>
                </c:pt>
                <c:pt idx="16">
                  <c:v>-1.521026962262058E-2</c:v>
                </c:pt>
                <c:pt idx="17">
                  <c:v>-4.0504345788132452E-2</c:v>
                </c:pt>
                <c:pt idx="18">
                  <c:v>-0.11459032317098922</c:v>
                </c:pt>
                <c:pt idx="19">
                  <c:v>-0.1474809809698697</c:v>
                </c:pt>
                <c:pt idx="20">
                  <c:v>-0.19929191152075407</c:v>
                </c:pt>
                <c:pt idx="21">
                  <c:v>-0.34548490081659805</c:v>
                </c:pt>
                <c:pt idx="22">
                  <c:v>-0.53357734235922782</c:v>
                </c:pt>
                <c:pt idx="23">
                  <c:v>-0.53753243820326324</c:v>
                </c:pt>
                <c:pt idx="24">
                  <c:v>-0.53828880353895714</c:v>
                </c:pt>
                <c:pt idx="25">
                  <c:v>-0.56552951726249656</c:v>
                </c:pt>
                <c:pt idx="26">
                  <c:v>-0.70470519931318176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885-482A-ADA4-73EC43181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8593024"/>
        <c:axId val="158597120"/>
      </c:barChart>
      <c:catAx>
        <c:axId val="15859302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597120"/>
        <c:crosses val="autoZero"/>
        <c:auto val="1"/>
        <c:lblAlgn val="ctr"/>
        <c:lblOffset val="100"/>
        <c:noMultiLvlLbl val="0"/>
      </c:catAx>
      <c:valAx>
        <c:axId val="158597120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.00" sourceLinked="1"/>
        <c:majorTickMark val="none"/>
        <c:minorTickMark val="none"/>
        <c:tickLblPos val="high"/>
        <c:spPr>
          <a:ln>
            <a:noFill/>
          </a:ln>
        </c:spPr>
        <c:crossAx val="158593024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PT" sz="800"/>
              <a:t>Imigração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Nacionais</c:v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60-4A9F-9100-971C6C28576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060-4A9F-9100-971C6C28576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060-4A9F-9100-971C6C2857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60-4A9F-9100-971C6C285768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60-4A9F-9100-971C6C285768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60-4A9F-9100-971C6C28576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060-4A9F-9100-971C6C28576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060-4A9F-9100-971C6C285768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60-4A9F-9100-971C6C285768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60-4A9F-9100-971C6C28576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60-4A9F-9100-971C6C285768}"/>
              </c:ext>
            </c:extLst>
          </c:dPt>
          <c:cat>
            <c:strRef>
              <c:f>'Grafico 5'!$B$51:$B$77</c:f>
              <c:strCache>
                <c:ptCount val="27"/>
                <c:pt idx="0">
                  <c:v>Áustria</c:v>
                </c:pt>
                <c:pt idx="1">
                  <c:v>Itália</c:v>
                </c:pt>
                <c:pt idx="2">
                  <c:v>Noruega</c:v>
                </c:pt>
                <c:pt idx="3">
                  <c:v>Espanha</c:v>
                </c:pt>
                <c:pt idx="4">
                  <c:v>Alemanha</c:v>
                </c:pt>
                <c:pt idx="5">
                  <c:v>Reino Unido</c:v>
                </c:pt>
                <c:pt idx="6">
                  <c:v>Bélgica</c:v>
                </c:pt>
                <c:pt idx="7">
                  <c:v>Eslovénia</c:v>
                </c:pt>
                <c:pt idx="8">
                  <c:v>Suíça</c:v>
                </c:pt>
                <c:pt idx="9">
                  <c:v>República Checa</c:v>
                </c:pt>
                <c:pt idx="10">
                  <c:v>Suécia</c:v>
                </c:pt>
                <c:pt idx="11">
                  <c:v>Irlanda</c:v>
                </c:pt>
                <c:pt idx="12">
                  <c:v>Bulgária</c:v>
                </c:pt>
                <c:pt idx="13">
                  <c:v>Finlândia</c:v>
                </c:pt>
                <c:pt idx="14">
                  <c:v>Holanda</c:v>
                </c:pt>
                <c:pt idx="15">
                  <c:v>Dinamarca</c:v>
                </c:pt>
                <c:pt idx="16">
                  <c:v>França</c:v>
                </c:pt>
                <c:pt idx="17">
                  <c:v>Hungria</c:v>
                </c:pt>
                <c:pt idx="18">
                  <c:v>Grécia</c:v>
                </c:pt>
                <c:pt idx="19">
                  <c:v>Croácia</c:v>
                </c:pt>
                <c:pt idx="20">
                  <c:v>Eslováquia</c:v>
                </c:pt>
                <c:pt idx="21">
                  <c:v>Letónia</c:v>
                </c:pt>
                <c:pt idx="22">
                  <c:v>Polónia</c:v>
                </c:pt>
                <c:pt idx="23">
                  <c:v>Estónia</c:v>
                </c:pt>
                <c:pt idx="24">
                  <c:v>&gt;&gt;&gt; Portugal</c:v>
                </c:pt>
                <c:pt idx="25">
                  <c:v>Lituânia</c:v>
                </c:pt>
                <c:pt idx="26">
                  <c:v>Roménia</c:v>
                </c:pt>
              </c:strCache>
            </c:strRef>
          </c:cat>
          <c:val>
            <c:numRef>
              <c:f>'Grafico 5'!$C$51:$C$77</c:f>
              <c:numCache>
                <c:formatCode>0</c:formatCode>
                <c:ptCount val="27"/>
                <c:pt idx="0">
                  <c:v>9.0677949463020049</c:v>
                </c:pt>
                <c:pt idx="1">
                  <c:v>9.2478874888601226</c:v>
                </c:pt>
                <c:pt idx="2">
                  <c:v>10.255734633232327</c:v>
                </c:pt>
                <c:pt idx="3">
                  <c:v>11.547447751200263</c:v>
                </c:pt>
                <c:pt idx="4">
                  <c:v>12.014932591130814</c:v>
                </c:pt>
                <c:pt idx="5">
                  <c:v>14.473258992559588</c:v>
                </c:pt>
                <c:pt idx="6">
                  <c:v>14.824617778379109</c:v>
                </c:pt>
                <c:pt idx="7">
                  <c:v>16.220892509552304</c:v>
                </c:pt>
                <c:pt idx="8">
                  <c:v>16.267787233776858</c:v>
                </c:pt>
                <c:pt idx="9">
                  <c:v>17.680254946222281</c:v>
                </c:pt>
                <c:pt idx="10">
                  <c:v>17.682247831153695</c:v>
                </c:pt>
                <c:pt idx="11">
                  <c:v>21.410260734644314</c:v>
                </c:pt>
                <c:pt idx="12">
                  <c:v>25.212708669897683</c:v>
                </c:pt>
                <c:pt idx="13">
                  <c:v>25.259071412917567</c:v>
                </c:pt>
                <c:pt idx="14">
                  <c:v>28.061161417931206</c:v>
                </c:pt>
                <c:pt idx="15">
                  <c:v>31.453110492107704</c:v>
                </c:pt>
                <c:pt idx="16">
                  <c:v>34.692760942760941</c:v>
                </c:pt>
                <c:pt idx="17">
                  <c:v>45.468076370355163</c:v>
                </c:pt>
                <c:pt idx="18">
                  <c:v>45.980740689607565</c:v>
                </c:pt>
                <c:pt idx="19">
                  <c:v>48.997880131046443</c:v>
                </c:pt>
                <c:pt idx="20">
                  <c:v>51.932414060982715</c:v>
                </c:pt>
                <c:pt idx="21">
                  <c:v>57.525003012411133</c:v>
                </c:pt>
                <c:pt idx="22">
                  <c:v>59.657030289000545</c:v>
                </c:pt>
                <c:pt idx="23">
                  <c:v>60.160623022633239</c:v>
                </c:pt>
                <c:pt idx="24">
                  <c:v>69.249173977441032</c:v>
                </c:pt>
                <c:pt idx="25">
                  <c:v>86.206896551724128</c:v>
                </c:pt>
                <c:pt idx="26">
                  <c:v>90.417583275841878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060-4A9F-9100-971C6C285768}"/>
            </c:ext>
          </c:extLst>
        </c:ser>
        <c:ser>
          <c:idx val="1"/>
          <c:order val="1"/>
          <c:tx>
            <c:v>Estrangeiros (*)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'Grafico 5'!$B$51:$B$77</c:f>
              <c:strCache>
                <c:ptCount val="27"/>
                <c:pt idx="0">
                  <c:v>Áustria</c:v>
                </c:pt>
                <c:pt idx="1">
                  <c:v>Itália</c:v>
                </c:pt>
                <c:pt idx="2">
                  <c:v>Noruega</c:v>
                </c:pt>
                <c:pt idx="3">
                  <c:v>Espanha</c:v>
                </c:pt>
                <c:pt idx="4">
                  <c:v>Alemanha</c:v>
                </c:pt>
                <c:pt idx="5">
                  <c:v>Reino Unido</c:v>
                </c:pt>
                <c:pt idx="6">
                  <c:v>Bélgica</c:v>
                </c:pt>
                <c:pt idx="7">
                  <c:v>Eslovénia</c:v>
                </c:pt>
                <c:pt idx="8">
                  <c:v>Suíça</c:v>
                </c:pt>
                <c:pt idx="9">
                  <c:v>República Checa</c:v>
                </c:pt>
                <c:pt idx="10">
                  <c:v>Suécia</c:v>
                </c:pt>
                <c:pt idx="11">
                  <c:v>Irlanda</c:v>
                </c:pt>
                <c:pt idx="12">
                  <c:v>Bulgária</c:v>
                </c:pt>
                <c:pt idx="13">
                  <c:v>Finlândia</c:v>
                </c:pt>
                <c:pt idx="14">
                  <c:v>Holanda</c:v>
                </c:pt>
                <c:pt idx="15">
                  <c:v>Dinamarca</c:v>
                </c:pt>
                <c:pt idx="16">
                  <c:v>França</c:v>
                </c:pt>
                <c:pt idx="17">
                  <c:v>Hungria</c:v>
                </c:pt>
                <c:pt idx="18">
                  <c:v>Grécia</c:v>
                </c:pt>
                <c:pt idx="19">
                  <c:v>Croácia</c:v>
                </c:pt>
                <c:pt idx="20">
                  <c:v>Eslováquia</c:v>
                </c:pt>
                <c:pt idx="21">
                  <c:v>Letónia</c:v>
                </c:pt>
                <c:pt idx="22">
                  <c:v>Polónia</c:v>
                </c:pt>
                <c:pt idx="23">
                  <c:v>Estónia</c:v>
                </c:pt>
                <c:pt idx="24">
                  <c:v>&gt;&gt;&gt; Portugal</c:v>
                </c:pt>
                <c:pt idx="25">
                  <c:v>Lituânia</c:v>
                </c:pt>
                <c:pt idx="26">
                  <c:v>Roménia</c:v>
                </c:pt>
              </c:strCache>
            </c:strRef>
          </c:cat>
          <c:val>
            <c:numRef>
              <c:f>'Grafico 5'!$D$51:$D$77</c:f>
              <c:numCache>
                <c:formatCode>0</c:formatCode>
                <c:ptCount val="27"/>
                <c:pt idx="0">
                  <c:v>90.932205053697999</c:v>
                </c:pt>
                <c:pt idx="1">
                  <c:v>90.752112511139885</c:v>
                </c:pt>
                <c:pt idx="2">
                  <c:v>89.744265366767678</c:v>
                </c:pt>
                <c:pt idx="3">
                  <c:v>88.452552248799748</c:v>
                </c:pt>
                <c:pt idx="4">
                  <c:v>87.985067408869185</c:v>
                </c:pt>
                <c:pt idx="5">
                  <c:v>85.526741007440407</c:v>
                </c:pt>
                <c:pt idx="6">
                  <c:v>85.175382221620893</c:v>
                </c:pt>
                <c:pt idx="7">
                  <c:v>83.7791074904477</c:v>
                </c:pt>
                <c:pt idx="8">
                  <c:v>83.732212766223142</c:v>
                </c:pt>
                <c:pt idx="9">
                  <c:v>82.319745053777709</c:v>
                </c:pt>
                <c:pt idx="10">
                  <c:v>82.317752168846297</c:v>
                </c:pt>
                <c:pt idx="11">
                  <c:v>78.589739265355689</c:v>
                </c:pt>
                <c:pt idx="12">
                  <c:v>74.787291330102306</c:v>
                </c:pt>
                <c:pt idx="13">
                  <c:v>74.740928587082436</c:v>
                </c:pt>
                <c:pt idx="14">
                  <c:v>71.938838582068797</c:v>
                </c:pt>
                <c:pt idx="15">
                  <c:v>68.546889507892288</c:v>
                </c:pt>
                <c:pt idx="16">
                  <c:v>65.307239057239059</c:v>
                </c:pt>
                <c:pt idx="17">
                  <c:v>54.531923629644844</c:v>
                </c:pt>
                <c:pt idx="18">
                  <c:v>54.019259310392428</c:v>
                </c:pt>
                <c:pt idx="19">
                  <c:v>51.002119868953557</c:v>
                </c:pt>
                <c:pt idx="20">
                  <c:v>48.067585939017285</c:v>
                </c:pt>
                <c:pt idx="21">
                  <c:v>42.474996987588867</c:v>
                </c:pt>
                <c:pt idx="22">
                  <c:v>40.342969710999448</c:v>
                </c:pt>
                <c:pt idx="23">
                  <c:v>39.839376977366761</c:v>
                </c:pt>
                <c:pt idx="24">
                  <c:v>30.750826022558964</c:v>
                </c:pt>
                <c:pt idx="25">
                  <c:v>13.793103448275861</c:v>
                </c:pt>
                <c:pt idx="26">
                  <c:v>9.5824167241581293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060-4A9F-9100-971C6C285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6813312"/>
        <c:axId val="158598848"/>
      </c:barChart>
      <c:catAx>
        <c:axId val="1568133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598848"/>
        <c:crosses val="autoZero"/>
        <c:auto val="1"/>
        <c:lblAlgn val="ctr"/>
        <c:lblOffset val="100"/>
        <c:noMultiLvlLbl val="0"/>
      </c:catAx>
      <c:valAx>
        <c:axId val="158598848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noFill/>
          </a:ln>
        </c:spPr>
        <c:crossAx val="156813312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/>
            </a:pPr>
            <a:r>
              <a:rPr lang="pt-PT" sz="800"/>
              <a:t>Emigração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v>Nacionais</c:v>
          </c:tx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100-4C74-81B9-6FDE7B89A35B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100-4C74-81B9-6FDE7B89A35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100-4C74-81B9-6FDE7B89A35B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100-4C74-81B9-6FDE7B89A35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100-4C74-81B9-6FDE7B89A35B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100-4C74-81B9-6FDE7B89A35B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E100-4C74-81B9-6FDE7B89A35B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E100-4C74-81B9-6FDE7B89A35B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100-4C74-81B9-6FDE7B89A35B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100-4C74-81B9-6FDE7B89A35B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100-4C74-81B9-6FDE7B89A35B}"/>
              </c:ext>
            </c:extLst>
          </c:dPt>
          <c:cat>
            <c:strRef>
              <c:f>'Grafico 5'!$F$51:$F$77</c:f>
              <c:strCache>
                <c:ptCount val="27"/>
                <c:pt idx="0">
                  <c:v>Espanha</c:v>
                </c:pt>
                <c:pt idx="1">
                  <c:v>Suíça</c:v>
                </c:pt>
                <c:pt idx="2">
                  <c:v>Áustria</c:v>
                </c:pt>
                <c:pt idx="3">
                  <c:v>Bélgica</c:v>
                </c:pt>
                <c:pt idx="4">
                  <c:v>Dinamarca</c:v>
                </c:pt>
                <c:pt idx="5">
                  <c:v>Noruega</c:v>
                </c:pt>
                <c:pt idx="6">
                  <c:v>República Checa</c:v>
                </c:pt>
                <c:pt idx="7">
                  <c:v>Alemanha</c:v>
                </c:pt>
                <c:pt idx="8">
                  <c:v>Reino Unido</c:v>
                </c:pt>
                <c:pt idx="9">
                  <c:v>Irlanda</c:v>
                </c:pt>
                <c:pt idx="10">
                  <c:v>Holanda</c:v>
                </c:pt>
                <c:pt idx="11">
                  <c:v>Suécia</c:v>
                </c:pt>
                <c:pt idx="12">
                  <c:v>Grécia</c:v>
                </c:pt>
                <c:pt idx="13">
                  <c:v>Eslovénia</c:v>
                </c:pt>
                <c:pt idx="14">
                  <c:v>Hungria</c:v>
                </c:pt>
                <c:pt idx="15">
                  <c:v>Itália</c:v>
                </c:pt>
                <c:pt idx="16">
                  <c:v>Finlândia</c:v>
                </c:pt>
                <c:pt idx="17">
                  <c:v>Bulgária</c:v>
                </c:pt>
                <c:pt idx="18">
                  <c:v>Polónia</c:v>
                </c:pt>
                <c:pt idx="19">
                  <c:v>França</c:v>
                </c:pt>
                <c:pt idx="20">
                  <c:v>Letónia</c:v>
                </c:pt>
                <c:pt idx="21">
                  <c:v>Croácia</c:v>
                </c:pt>
                <c:pt idx="22">
                  <c:v>Lituânia</c:v>
                </c:pt>
                <c:pt idx="23">
                  <c:v>&gt;&gt;&gt; Portugal</c:v>
                </c:pt>
                <c:pt idx="24">
                  <c:v>Estónia</c:v>
                </c:pt>
                <c:pt idx="25">
                  <c:v>Roménia</c:v>
                </c:pt>
                <c:pt idx="26">
                  <c:v>Eslováquia</c:v>
                </c:pt>
              </c:strCache>
            </c:strRef>
          </c:cat>
          <c:val>
            <c:numRef>
              <c:f>'Grafico 5'!$G$51:$G$77</c:f>
              <c:numCache>
                <c:formatCode>0</c:formatCode>
                <c:ptCount val="27"/>
                <c:pt idx="0">
                  <c:v>13.775800624832096</c:v>
                </c:pt>
                <c:pt idx="1">
                  <c:v>26.826810802666767</c:v>
                </c:pt>
                <c:pt idx="2">
                  <c:v>28.421889737567273</c:v>
                </c:pt>
                <c:pt idx="3">
                  <c:v>30.911894273127754</c:v>
                </c:pt>
                <c:pt idx="4">
                  <c:v>31.336873701223737</c:v>
                </c:pt>
                <c:pt idx="5">
                  <c:v>32.846963013233797</c:v>
                </c:pt>
                <c:pt idx="6">
                  <c:v>35.788213485749594</c:v>
                </c:pt>
                <c:pt idx="7">
                  <c:v>40.198127467917075</c:v>
                </c:pt>
                <c:pt idx="8">
                  <c:v>42.146314374601651</c:v>
                </c:pt>
                <c:pt idx="9">
                  <c:v>44.516714205582943</c:v>
                </c:pt>
                <c:pt idx="10">
                  <c:v>50.690344062153159</c:v>
                </c:pt>
                <c:pt idx="11">
                  <c:v>51.487725524992598</c:v>
                </c:pt>
                <c:pt idx="12">
                  <c:v>53.024920149623377</c:v>
                </c:pt>
                <c:pt idx="13">
                  <c:v>58.19635385534967</c:v>
                </c:pt>
                <c:pt idx="14">
                  <c:v>62.206335937274794</c:v>
                </c:pt>
                <c:pt idx="15">
                  <c:v>65.292082554579082</c:v>
                </c:pt>
                <c:pt idx="16">
                  <c:v>69.51702296120348</c:v>
                </c:pt>
                <c:pt idx="17">
                  <c:v>81.492021546905164</c:v>
                </c:pt>
                <c:pt idx="18">
                  <c:v>82.102472092198838</c:v>
                </c:pt>
                <c:pt idx="19">
                  <c:v>84.000069730144347</c:v>
                </c:pt>
                <c:pt idx="20">
                  <c:v>84.880989317849384</c:v>
                </c:pt>
                <c:pt idx="21">
                  <c:v>87.760450792818773</c:v>
                </c:pt>
                <c:pt idx="22">
                  <c:v>91.431809985058479</c:v>
                </c:pt>
                <c:pt idx="23">
                  <c:v>94.513442159669808</c:v>
                </c:pt>
                <c:pt idx="24">
                  <c:v>95.163204747774472</c:v>
                </c:pt>
                <c:pt idx="25">
                  <c:v>95.436926215572939</c:v>
                </c:pt>
                <c:pt idx="26">
                  <c:v>98.628158844765352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100-4C74-81B9-6FDE7B89A35B}"/>
            </c:ext>
          </c:extLst>
        </c:ser>
        <c:ser>
          <c:idx val="1"/>
          <c:order val="1"/>
          <c:tx>
            <c:v>Estrangeiros (*)</c:v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strRef>
              <c:f>'Grafico 5'!$F$51:$F$77</c:f>
              <c:strCache>
                <c:ptCount val="27"/>
                <c:pt idx="0">
                  <c:v>Espanha</c:v>
                </c:pt>
                <c:pt idx="1">
                  <c:v>Suíça</c:v>
                </c:pt>
                <c:pt idx="2">
                  <c:v>Áustria</c:v>
                </c:pt>
                <c:pt idx="3">
                  <c:v>Bélgica</c:v>
                </c:pt>
                <c:pt idx="4">
                  <c:v>Dinamarca</c:v>
                </c:pt>
                <c:pt idx="5">
                  <c:v>Noruega</c:v>
                </c:pt>
                <c:pt idx="6">
                  <c:v>República Checa</c:v>
                </c:pt>
                <c:pt idx="7">
                  <c:v>Alemanha</c:v>
                </c:pt>
                <c:pt idx="8">
                  <c:v>Reino Unido</c:v>
                </c:pt>
                <c:pt idx="9">
                  <c:v>Irlanda</c:v>
                </c:pt>
                <c:pt idx="10">
                  <c:v>Holanda</c:v>
                </c:pt>
                <c:pt idx="11">
                  <c:v>Suécia</c:v>
                </c:pt>
                <c:pt idx="12">
                  <c:v>Grécia</c:v>
                </c:pt>
                <c:pt idx="13">
                  <c:v>Eslovénia</c:v>
                </c:pt>
                <c:pt idx="14">
                  <c:v>Hungria</c:v>
                </c:pt>
                <c:pt idx="15">
                  <c:v>Itália</c:v>
                </c:pt>
                <c:pt idx="16">
                  <c:v>Finlândia</c:v>
                </c:pt>
                <c:pt idx="17">
                  <c:v>Bulgária</c:v>
                </c:pt>
                <c:pt idx="18">
                  <c:v>Polónia</c:v>
                </c:pt>
                <c:pt idx="19">
                  <c:v>França</c:v>
                </c:pt>
                <c:pt idx="20">
                  <c:v>Letónia</c:v>
                </c:pt>
                <c:pt idx="21">
                  <c:v>Croácia</c:v>
                </c:pt>
                <c:pt idx="22">
                  <c:v>Lituânia</c:v>
                </c:pt>
                <c:pt idx="23">
                  <c:v>&gt;&gt;&gt; Portugal</c:v>
                </c:pt>
                <c:pt idx="24">
                  <c:v>Estónia</c:v>
                </c:pt>
                <c:pt idx="25">
                  <c:v>Roménia</c:v>
                </c:pt>
                <c:pt idx="26">
                  <c:v>Eslováquia</c:v>
                </c:pt>
              </c:strCache>
            </c:strRef>
          </c:cat>
          <c:val>
            <c:numRef>
              <c:f>'Grafico 5'!$H$51:$H$77</c:f>
              <c:numCache>
                <c:formatCode>0</c:formatCode>
                <c:ptCount val="27"/>
                <c:pt idx="0">
                  <c:v>86.224199375167899</c:v>
                </c:pt>
                <c:pt idx="1">
                  <c:v>73.17318919733323</c:v>
                </c:pt>
                <c:pt idx="2">
                  <c:v>71.57811026243273</c:v>
                </c:pt>
                <c:pt idx="3">
                  <c:v>69.088105726872257</c:v>
                </c:pt>
                <c:pt idx="4">
                  <c:v>68.663126298776263</c:v>
                </c:pt>
                <c:pt idx="5">
                  <c:v>67.153036986766196</c:v>
                </c:pt>
                <c:pt idx="6">
                  <c:v>64.211786514250406</c:v>
                </c:pt>
                <c:pt idx="7">
                  <c:v>59.801872532082925</c:v>
                </c:pt>
                <c:pt idx="8">
                  <c:v>57.853685625398342</c:v>
                </c:pt>
                <c:pt idx="9">
                  <c:v>55.483285794417057</c:v>
                </c:pt>
                <c:pt idx="10">
                  <c:v>49.309655937846834</c:v>
                </c:pt>
                <c:pt idx="11">
                  <c:v>48.512274475007395</c:v>
                </c:pt>
                <c:pt idx="12">
                  <c:v>46.975079850376623</c:v>
                </c:pt>
                <c:pt idx="13">
                  <c:v>41.80364614465033</c:v>
                </c:pt>
                <c:pt idx="14">
                  <c:v>37.793664062725199</c:v>
                </c:pt>
                <c:pt idx="15">
                  <c:v>34.707917445420925</c:v>
                </c:pt>
                <c:pt idx="16">
                  <c:v>30.482977038796516</c:v>
                </c:pt>
                <c:pt idx="17">
                  <c:v>18.507978453094825</c:v>
                </c:pt>
                <c:pt idx="18">
                  <c:v>17.897527907801162</c:v>
                </c:pt>
                <c:pt idx="19">
                  <c:v>15.999930269855659</c:v>
                </c:pt>
                <c:pt idx="20">
                  <c:v>15.119010682150613</c:v>
                </c:pt>
                <c:pt idx="21">
                  <c:v>12.239549207181234</c:v>
                </c:pt>
                <c:pt idx="22">
                  <c:v>8.5681900149415213</c:v>
                </c:pt>
                <c:pt idx="23">
                  <c:v>5.4865578403301978</c:v>
                </c:pt>
                <c:pt idx="24">
                  <c:v>4.83679525222552</c:v>
                </c:pt>
                <c:pt idx="25">
                  <c:v>4.5630737844270657</c:v>
                </c:pt>
                <c:pt idx="26">
                  <c:v>1.371841155234657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00-4C74-81B9-6FDE7B89A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596608"/>
        <c:axId val="158600576"/>
      </c:barChart>
      <c:catAx>
        <c:axId val="158596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600576"/>
        <c:crosses val="autoZero"/>
        <c:auto val="1"/>
        <c:lblAlgn val="ctr"/>
        <c:lblOffset val="100"/>
        <c:noMultiLvlLbl val="0"/>
      </c:catAx>
      <c:valAx>
        <c:axId val="158600576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high"/>
        <c:spPr>
          <a:ln>
            <a:noFill/>
          </a:ln>
        </c:spPr>
        <c:crossAx val="158596608"/>
        <c:crosses val="autoZero"/>
        <c:crossBetween val="between"/>
      </c:valAx>
      <c:spPr>
        <a:noFill/>
        <a:ln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 w="19050">
              <a:noFill/>
            </a:ln>
          </c:spPr>
          <c:invertIfNegative val="0"/>
          <c:dPt>
            <c:idx val="1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AD10-48CA-A4A5-BD180A9F71DC}"/>
              </c:ext>
            </c:extLst>
          </c:dPt>
          <c:dPt>
            <c:idx val="1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AD10-48CA-A4A5-BD180A9F71DC}"/>
              </c:ext>
            </c:extLst>
          </c:dPt>
          <c:dPt>
            <c:idx val="17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AD10-48CA-A4A5-BD180A9F71DC}"/>
              </c:ext>
            </c:extLst>
          </c:dPt>
          <c:dPt>
            <c:idx val="1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AD10-48CA-A4A5-BD180A9F71DC}"/>
              </c:ext>
            </c:extLst>
          </c:dPt>
          <c:dPt>
            <c:idx val="19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AD10-48CA-A4A5-BD180A9F71DC}"/>
              </c:ext>
            </c:extLst>
          </c:dPt>
          <c:dPt>
            <c:idx val="20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AD10-48CA-A4A5-BD180A9F71DC}"/>
              </c:ext>
            </c:extLst>
          </c:dPt>
          <c:dPt>
            <c:idx val="21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AD10-48CA-A4A5-BD180A9F71DC}"/>
              </c:ext>
            </c:extLst>
          </c:dPt>
          <c:dPt>
            <c:idx val="22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F-AD10-48CA-A4A5-BD180A9F71DC}"/>
              </c:ext>
            </c:extLst>
          </c:dPt>
          <c:dPt>
            <c:idx val="23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1-AD10-48CA-A4A5-BD180A9F71DC}"/>
              </c:ext>
            </c:extLst>
          </c:dPt>
          <c:dPt>
            <c:idx val="24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3-AD10-48CA-A4A5-BD180A9F71DC}"/>
              </c:ext>
            </c:extLst>
          </c:dPt>
          <c:dPt>
            <c:idx val="25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5-AD10-48CA-A4A5-BD180A9F71DC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17-AD10-48CA-A4A5-BD180A9F71DC}"/>
              </c:ext>
            </c:extLst>
          </c:dPt>
          <c:cat>
            <c:strRef>
              <c:f>'Grafico 6'!$B$51:$B$77</c:f>
              <c:strCache>
                <c:ptCount val="27"/>
                <c:pt idx="0">
                  <c:v>Suíça</c:v>
                </c:pt>
                <c:pt idx="1">
                  <c:v>Noruega</c:v>
                </c:pt>
                <c:pt idx="2">
                  <c:v>Áustria</c:v>
                </c:pt>
                <c:pt idx="3">
                  <c:v>Suécia</c:v>
                </c:pt>
                <c:pt idx="4">
                  <c:v>Bélgica</c:v>
                </c:pt>
                <c:pt idx="5">
                  <c:v>Alemanha</c:v>
                </c:pt>
                <c:pt idx="6">
                  <c:v>Dinamarca</c:v>
                </c:pt>
                <c:pt idx="7">
                  <c:v>Reino Unido</c:v>
                </c:pt>
                <c:pt idx="8">
                  <c:v>Espanha</c:v>
                </c:pt>
                <c:pt idx="9">
                  <c:v>Itália</c:v>
                </c:pt>
                <c:pt idx="10">
                  <c:v>Finlândia</c:v>
                </c:pt>
                <c:pt idx="11">
                  <c:v>Holanda</c:v>
                </c:pt>
                <c:pt idx="12">
                  <c:v>Irlanda</c:v>
                </c:pt>
                <c:pt idx="13">
                  <c:v>Eslovénia</c:v>
                </c:pt>
                <c:pt idx="14">
                  <c:v>República Checa</c:v>
                </c:pt>
                <c:pt idx="15">
                  <c:v>Hungria</c:v>
                </c:pt>
                <c:pt idx="16">
                  <c:v>Eslováquia</c:v>
                </c:pt>
                <c:pt idx="17">
                  <c:v>Bulgária</c:v>
                </c:pt>
                <c:pt idx="18">
                  <c:v>França</c:v>
                </c:pt>
                <c:pt idx="19">
                  <c:v>Croácia</c:v>
                </c:pt>
                <c:pt idx="20">
                  <c:v>Grécia</c:v>
                </c:pt>
                <c:pt idx="21">
                  <c:v>Estónia</c:v>
                </c:pt>
                <c:pt idx="22">
                  <c:v>Polónia</c:v>
                </c:pt>
                <c:pt idx="23">
                  <c:v>&gt;&gt;&gt; Portugal</c:v>
                </c:pt>
                <c:pt idx="24">
                  <c:v>Roménia</c:v>
                </c:pt>
                <c:pt idx="25">
                  <c:v>Letónia</c:v>
                </c:pt>
                <c:pt idx="26">
                  <c:v>Lituânia</c:v>
                </c:pt>
              </c:strCache>
            </c:strRef>
          </c:cat>
          <c:val>
            <c:numRef>
              <c:f>'Grafico 6'!$C$51:$C$77</c:f>
              <c:numCache>
                <c:formatCode>0.00</c:formatCode>
                <c:ptCount val="27"/>
                <c:pt idx="0">
                  <c:v>1.3137605640460452</c:v>
                </c:pt>
                <c:pt idx="1">
                  <c:v>1.0412222656655992</c:v>
                </c:pt>
                <c:pt idx="2">
                  <c:v>0.91413014413395388</c:v>
                </c:pt>
                <c:pt idx="3">
                  <c:v>0.72467324613199413</c:v>
                </c:pt>
                <c:pt idx="4">
                  <c:v>0.65095261073594723</c:v>
                </c:pt>
                <c:pt idx="5">
                  <c:v>0.61599053837440643</c:v>
                </c:pt>
                <c:pt idx="6">
                  <c:v>0.49566025086798554</c:v>
                </c:pt>
                <c:pt idx="7">
                  <c:v>0.49500434995239911</c:v>
                </c:pt>
                <c:pt idx="8">
                  <c:v>0.37455361241434182</c:v>
                </c:pt>
                <c:pt idx="9">
                  <c:v>0.32994094166719012</c:v>
                </c:pt>
                <c:pt idx="10">
                  <c:v>0.26194682046498463</c:v>
                </c:pt>
                <c:pt idx="11">
                  <c:v>0.21465978727113175</c:v>
                </c:pt>
                <c:pt idx="12">
                  <c:v>0.20252284480777646</c:v>
                </c:pt>
                <c:pt idx="13">
                  <c:v>0.18612594295472989</c:v>
                </c:pt>
                <c:pt idx="14">
                  <c:v>0.14768747994151837</c:v>
                </c:pt>
                <c:pt idx="15">
                  <c:v>-3.3303736739814455E-3</c:v>
                </c:pt>
                <c:pt idx="16">
                  <c:v>-4.7497281381287471E-3</c:v>
                </c:pt>
                <c:pt idx="17">
                  <c:v>-2.9487056994033398E-2</c:v>
                </c:pt>
                <c:pt idx="18">
                  <c:v>-3.6114136586161506E-2</c:v>
                </c:pt>
                <c:pt idx="19">
                  <c:v>-0.19006883865851426</c:v>
                </c:pt>
                <c:pt idx="20">
                  <c:v>-0.27978986905666914</c:v>
                </c:pt>
                <c:pt idx="21">
                  <c:v>-0.36184624148028971</c:v>
                </c:pt>
                <c:pt idx="22">
                  <c:v>-0.3627950686941897</c:v>
                </c:pt>
                <c:pt idx="23">
                  <c:v>-0.43325782287491077</c:v>
                </c:pt>
                <c:pt idx="24">
                  <c:v>-0.69755486418281976</c:v>
                </c:pt>
                <c:pt idx="25">
                  <c:v>-0.77205291959532074</c:v>
                </c:pt>
                <c:pt idx="26">
                  <c:v>-1.0920941281770447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D10-48CA-A4A5-BD180A9F7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axId val="158505472"/>
        <c:axId val="158602304"/>
      </c:barChart>
      <c:catAx>
        <c:axId val="1585054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crossAx val="158602304"/>
        <c:crosses val="autoZero"/>
        <c:auto val="1"/>
        <c:lblAlgn val="ctr"/>
        <c:lblOffset val="100"/>
        <c:noMultiLvlLbl val="0"/>
      </c:catAx>
      <c:valAx>
        <c:axId val="158602304"/>
        <c:scaling>
          <c:orientation val="minMax"/>
        </c:scaling>
        <c:delete val="0"/>
        <c:axPos val="t"/>
        <c:majorGridlines>
          <c:spPr>
            <a:ln w="15875">
              <a:solidFill>
                <a:schemeClr val="bg1"/>
              </a:solidFill>
            </a:ln>
          </c:spPr>
        </c:majorGridlines>
        <c:numFmt formatCode="0.00" sourceLinked="1"/>
        <c:majorTickMark val="none"/>
        <c:minorTickMark val="none"/>
        <c:tickLblPos val="high"/>
        <c:spPr>
          <a:ln>
            <a:noFill/>
          </a:ln>
        </c:spPr>
        <c:crossAx val="15850547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3</xdr:col>
      <xdr:colOff>476250</xdr:colOff>
      <xdr:row>30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2</xdr:row>
      <xdr:rowOff>0</xdr:rowOff>
    </xdr:from>
    <xdr:to>
      <xdr:col>5</xdr:col>
      <xdr:colOff>947739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962024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bservatorioemigracao.pt/np4/5603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observatorioemigracao.pt/np4/5603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observatorioemigracao.pt/np4/5603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observatorioemigracao.pt/np4/5603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observatorioemigracao.pt/np4/5603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observatorioemigracao.pt/np4/5603.html" TargetMode="External"/><Relationship Id="rId1" Type="http://schemas.openxmlformats.org/officeDocument/2006/relationships/hyperlink" Target="http://ec.europa.eu/eurostat/data/datab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bservatorioemigracao.pt/np4/5603.html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observatorioemigracao.pt/np4/5603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observatorioemigracao.pt/np4/5603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observatorioemigracao.pt/np4/5603.html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observatorioemigracao.pt/np4/5603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observatorioemigracao.pt/np4/5603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observatorioemigracao.pt/np4/5603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observatorioemigracao.pt/np4/560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9"/>
  <sheetViews>
    <sheetView showGridLines="0" tabSelected="1" workbookViewId="0"/>
  </sheetViews>
  <sheetFormatPr defaultColWidth="12.83203125" defaultRowHeight="15" customHeight="1" x14ac:dyDescent="0.2"/>
  <cols>
    <col min="1" max="1" width="14.83203125" style="6" customWidth="1"/>
    <col min="2" max="2" width="42.83203125" style="2" customWidth="1"/>
    <col min="3" max="3" width="42.83203125" style="6" customWidth="1"/>
    <col min="4" max="4" width="14.83203125" style="6" customWidth="1"/>
    <col min="5" max="6" width="44.83203125" style="6" customWidth="1"/>
    <col min="7" max="7" width="10.1640625" style="6" customWidth="1"/>
    <col min="8" max="16384" width="12.83203125" style="6"/>
  </cols>
  <sheetData>
    <row r="1" spans="1:8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0"/>
      <c r="H1"/>
    </row>
    <row r="2" spans="1:8" customFormat="1" ht="30" customHeight="1" x14ac:dyDescent="0.2">
      <c r="B2" s="118" t="s">
        <v>66</v>
      </c>
      <c r="C2" s="119"/>
      <c r="D2" s="119"/>
      <c r="E2" s="120"/>
      <c r="F2" s="120"/>
      <c r="G2" s="121"/>
    </row>
    <row r="3" spans="1:8" customFormat="1" ht="15" customHeight="1" x14ac:dyDescent="0.2">
      <c r="B3" s="122"/>
      <c r="C3" s="123"/>
      <c r="D3" s="123"/>
      <c r="E3" s="123"/>
      <c r="F3" s="123"/>
      <c r="G3" s="50"/>
    </row>
    <row r="4" spans="1:8" customFormat="1" ht="15" customHeight="1" x14ac:dyDescent="0.2">
      <c r="B4" s="114" t="str">
        <f>'Quadro 1'!B2</f>
        <v>Quadro 1  Migrações internacionais de e para Portugal, valores absolutos e relativos, 2000-2013</v>
      </c>
      <c r="C4" s="115"/>
      <c r="D4" s="115"/>
      <c r="E4" s="114" t="str">
        <f>'Grafico 1'!B2</f>
        <v>Gráfico 1  Migrações internacionais de e para Portugal, 2000-2013</v>
      </c>
      <c r="F4" s="115"/>
      <c r="G4" s="51"/>
    </row>
    <row r="5" spans="1:8" customFormat="1" ht="15" customHeight="1" x14ac:dyDescent="0.2">
      <c r="B5" s="114" t="str">
        <f>'Quadro 2'!B2</f>
        <v>Quadro 2  Migrações internacionais de e para Portugal, segundo a nacionalidade, 2008-2013</v>
      </c>
      <c r="C5" s="115"/>
      <c r="D5" s="115"/>
      <c r="E5" s="114" t="str">
        <f>'Grafico 2'!B2</f>
        <v>Gráfico 2  Migrantes entrados em Portugal segundo a nacionalidade, 2008-2013</v>
      </c>
      <c r="F5" s="115"/>
      <c r="G5" s="51"/>
    </row>
    <row r="6" spans="1:8" customFormat="1" ht="15" customHeight="1" x14ac:dyDescent="0.2">
      <c r="B6" s="114" t="str">
        <f>'Quadro 3'!B2</f>
        <v>Quadro 3  Saldo migratório sem retornos, absoluto e relativo, Portugal, 2008-2013</v>
      </c>
      <c r="C6" s="115"/>
      <c r="D6" s="115"/>
      <c r="E6" s="114" t="str">
        <f>'Grafico 3'!B2</f>
        <v>Gráfico 3  Saldo migratório, total e sem retornos, Portugal, 2008-2013</v>
      </c>
      <c r="F6" s="115"/>
      <c r="G6" s="51"/>
    </row>
    <row r="7" spans="1:8" customFormat="1" ht="15" customHeight="1" x14ac:dyDescent="0.2">
      <c r="B7" s="114" t="str">
        <f>'Quadro 4'!B2</f>
        <v>Quadro 4  Migrações internacionais de e para os países da UE e EFTA, valores absolutos e relativos, 2013</v>
      </c>
      <c r="C7" s="115"/>
      <c r="D7" s="115"/>
      <c r="E7" s="114" t="str">
        <f>'Grafico 4'!B2</f>
        <v>Gráfico 4  Saldo migratório total em percentagem da população residente, países da UE e EFTA, 2013</v>
      </c>
      <c r="F7" s="115"/>
      <c r="G7" s="50"/>
    </row>
    <row r="8" spans="1:8" customFormat="1" ht="15" customHeight="1" x14ac:dyDescent="0.2">
      <c r="B8" s="114" t="str">
        <f>'Quadro 5'!B2</f>
        <v>Quadro 5  Migrações internacionais de e para os países da UE e EFTA, segundo a nacionalidade, 2013</v>
      </c>
      <c r="C8" s="115"/>
      <c r="D8" s="115"/>
      <c r="E8" s="114" t="str">
        <f>'Grafico 5'!B2</f>
        <v>Gráfico 5  Migrações internacionais de e para os países da UE e EFTA, segundo a nacionalidade, 2013</v>
      </c>
      <c r="F8" s="115"/>
      <c r="G8" s="52"/>
    </row>
    <row r="9" spans="1:8" customFormat="1" ht="15" customHeight="1" x14ac:dyDescent="0.2">
      <c r="B9" s="114" t="str">
        <f>'Quadro 6'!B2</f>
        <v>Quadro 6  Saldo migratório sem retornos, absoluto e relativo, países da UE e EFTA, 2013</v>
      </c>
      <c r="C9" s="115"/>
      <c r="D9" s="115"/>
      <c r="E9" s="114" t="str">
        <f>'Grafico 6'!B2</f>
        <v>Gráfico 6  Saldo migratório sem retornos em percentagem da população residente, países da UE e EFTA, 2013</v>
      </c>
      <c r="F9" s="115"/>
      <c r="G9" s="50"/>
    </row>
    <row r="10" spans="1:8" customFormat="1" ht="15" customHeight="1" x14ac:dyDescent="0.2">
      <c r="B10" s="61"/>
      <c r="C10" s="62"/>
      <c r="D10" s="62"/>
      <c r="E10" s="61"/>
      <c r="F10" s="62"/>
      <c r="G10" s="50"/>
    </row>
    <row r="11" spans="1:8" customFormat="1" ht="15" customHeight="1" x14ac:dyDescent="0.2">
      <c r="B11" s="114" t="str">
        <f>Metainformação!B2</f>
        <v>Metainformação</v>
      </c>
      <c r="C11" s="115"/>
      <c r="D11" s="115"/>
      <c r="E11" s="61"/>
      <c r="F11" s="62"/>
      <c r="G11" s="50"/>
    </row>
    <row r="12" spans="1:8" customFormat="1" ht="30" customHeight="1" x14ac:dyDescent="0.2">
      <c r="B12" s="53"/>
      <c r="C12" s="54"/>
      <c r="D12" s="54"/>
      <c r="E12" s="55"/>
      <c r="F12" s="56"/>
      <c r="G12" s="50"/>
    </row>
    <row r="13" spans="1:8" customFormat="1" ht="15" customHeight="1" x14ac:dyDescent="0.2">
      <c r="A13" s="31" t="s">
        <v>45</v>
      </c>
      <c r="B13" s="116" t="s">
        <v>65</v>
      </c>
      <c r="C13" s="117"/>
      <c r="D13" s="117"/>
      <c r="E13" s="117"/>
      <c r="F13" s="117"/>
      <c r="G13" s="57"/>
    </row>
    <row r="14" spans="1:8" customFormat="1" ht="15" customHeight="1" x14ac:dyDescent="0.2">
      <c r="A14" s="29" t="s">
        <v>46</v>
      </c>
      <c r="B14" s="111" t="s">
        <v>87</v>
      </c>
      <c r="C14" s="30"/>
      <c r="D14" s="30"/>
      <c r="E14" s="30"/>
      <c r="F14" s="30"/>
      <c r="G14" s="57"/>
    </row>
    <row r="15" spans="1:8" customFormat="1" ht="30" customHeight="1" x14ac:dyDescent="0.2">
      <c r="B15" s="58"/>
      <c r="C15" s="58"/>
      <c r="D15" s="58"/>
      <c r="E15" s="59"/>
      <c r="F15" s="59"/>
      <c r="G15" s="57"/>
    </row>
    <row r="16" spans="1:8" customFormat="1" ht="45" customHeight="1" x14ac:dyDescent="0.2">
      <c r="B16" s="112" t="s">
        <v>67</v>
      </c>
      <c r="C16" s="113"/>
      <c r="D16" s="63"/>
      <c r="E16" s="60"/>
      <c r="F16" s="60"/>
      <c r="G16" s="57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6"/>
    </row>
    <row r="104" spans="1:1" customFormat="1" ht="15" customHeight="1" x14ac:dyDescent="0.2">
      <c r="A104" s="6"/>
    </row>
    <row r="105" spans="1:1" customFormat="1" ht="15" customHeight="1" x14ac:dyDescent="0.2">
      <c r="A105" s="6"/>
    </row>
    <row r="106" spans="1:1" customFormat="1" ht="15" customHeight="1" x14ac:dyDescent="0.2">
      <c r="A106" s="6"/>
    </row>
    <row r="107" spans="1:1" customFormat="1" ht="15" customHeight="1" x14ac:dyDescent="0.2">
      <c r="A107" s="6"/>
    </row>
    <row r="108" spans="1:1" customFormat="1" ht="15" customHeight="1" x14ac:dyDescent="0.2">
      <c r="A108" s="6"/>
    </row>
    <row r="109" spans="1:1" customFormat="1" ht="15" customHeight="1" x14ac:dyDescent="0.2">
      <c r="A109" s="6"/>
    </row>
    <row r="110" spans="1:1" customFormat="1" ht="15" customHeight="1" x14ac:dyDescent="0.2">
      <c r="A110" s="6"/>
    </row>
    <row r="111" spans="1:1" customFormat="1" ht="15" customHeight="1" x14ac:dyDescent="0.2">
      <c r="A111" s="6"/>
    </row>
    <row r="112" spans="1:1" customFormat="1" ht="15" customHeight="1" x14ac:dyDescent="0.2">
      <c r="A112" s="6"/>
    </row>
    <row r="113" spans="1:1" customFormat="1" ht="15" customHeight="1" x14ac:dyDescent="0.2">
      <c r="A113" s="6"/>
    </row>
    <row r="114" spans="1:1" customFormat="1" ht="15" customHeight="1" x14ac:dyDescent="0.2">
      <c r="A114" s="6"/>
    </row>
    <row r="115" spans="1:1" customFormat="1" ht="15" customHeight="1" x14ac:dyDescent="0.2">
      <c r="A115" s="6"/>
    </row>
    <row r="116" spans="1:1" customFormat="1" ht="15" customHeight="1" x14ac:dyDescent="0.2">
      <c r="A116" s="6"/>
    </row>
    <row r="117" spans="1:1" customFormat="1" ht="15" customHeight="1" x14ac:dyDescent="0.2">
      <c r="A117" s="6"/>
    </row>
    <row r="118" spans="1:1" customFormat="1" ht="15" customHeight="1" x14ac:dyDescent="0.2">
      <c r="A118" s="6"/>
    </row>
    <row r="119" spans="1:1" customFormat="1" ht="15" customHeight="1" x14ac:dyDescent="0.2">
      <c r="A119" s="6"/>
    </row>
  </sheetData>
  <mergeCells count="17">
    <mergeCell ref="B2:G2"/>
    <mergeCell ref="B3:F3"/>
    <mergeCell ref="B4:D4"/>
    <mergeCell ref="E4:F4"/>
    <mergeCell ref="B5:D5"/>
    <mergeCell ref="E5:F5"/>
    <mergeCell ref="B6:D6"/>
    <mergeCell ref="E6:F6"/>
    <mergeCell ref="B7:D7"/>
    <mergeCell ref="E7:F7"/>
    <mergeCell ref="B8:D8"/>
    <mergeCell ref="E8:F8"/>
    <mergeCell ref="B16:C16"/>
    <mergeCell ref="B9:D9"/>
    <mergeCell ref="E9:F9"/>
    <mergeCell ref="B11:D11"/>
    <mergeCell ref="B13:F13"/>
  </mergeCells>
  <hyperlinks>
    <hyperlink ref="B4:D4" location="'Quadro 1'!B2" display="'Quadro 1'!b2" xr:uid="{00000000-0004-0000-0000-000000000000}"/>
    <hyperlink ref="E4:F4" location="'Grafico 1'!A1" display="'Grafico 1'!A1" xr:uid="{00000000-0004-0000-0000-000001000000}"/>
    <hyperlink ref="B5:D5" location="'Quadro 2'!A1" display="'Quadro 2'!A1" xr:uid="{00000000-0004-0000-0000-000002000000}"/>
    <hyperlink ref="B6:D6" location="'Quadro 3'!A1" display="'Quadro 3'!A1" xr:uid="{00000000-0004-0000-0000-000003000000}"/>
    <hyperlink ref="B7:D7" location="'Quadro 4'!A1" display="'Quadro 4'!A1" xr:uid="{00000000-0004-0000-0000-000004000000}"/>
    <hyperlink ref="B8:D8" location="'Quadro 5'!A1" display="'Quadro 5'!A1" xr:uid="{00000000-0004-0000-0000-000005000000}"/>
    <hyperlink ref="B9:D9" location="'Quadro 6'!A1" display="'Quadro 6'!A1" xr:uid="{00000000-0004-0000-0000-000006000000}"/>
    <hyperlink ref="E5:F5" location="'Grafico 2'!A1" display="'Grafico 2'!A1" xr:uid="{00000000-0004-0000-0000-000007000000}"/>
    <hyperlink ref="E6:F6" location="'Grafico 3'!A1" display="'Grafico 3'!A1" xr:uid="{00000000-0004-0000-0000-000008000000}"/>
    <hyperlink ref="E7:F7" location="'Grafico 4'!A1" display="'Grafico 4'!A1" xr:uid="{00000000-0004-0000-0000-000009000000}"/>
    <hyperlink ref="E8:F8" location="'Grafico 5'!A1" display="'Grafico 5'!A1" xr:uid="{00000000-0004-0000-0000-00000A000000}"/>
    <hyperlink ref="E9:F9" location="'Grafico 6'!A1" display="'Grafico 6'!A1" xr:uid="{00000000-0004-0000-0000-00000B000000}"/>
    <hyperlink ref="B11:D11" location="Metainformação!A1" display="Metainformação!A1" xr:uid="{00000000-0004-0000-0000-00000C000000}"/>
    <hyperlink ref="B14" r:id="rId1" xr:uid="{00000000-0004-0000-0000-00000D000000}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95"/>
  <sheetViews>
    <sheetView showGridLines="0" workbookViewId="0">
      <selection activeCell="G22" sqref="G22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4" t="s">
        <v>79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17" t="s">
        <v>44</v>
      </c>
      <c r="B20" s="124" t="s">
        <v>84</v>
      </c>
      <c r="C20" s="125"/>
      <c r="D20" s="125"/>
      <c r="E20" s="125"/>
      <c r="F20" s="125"/>
    </row>
    <row r="21" spans="1:6" customFormat="1" ht="15" customHeight="1" x14ac:dyDescent="0.2">
      <c r="A21" s="31" t="s">
        <v>45</v>
      </c>
      <c r="B21" s="128" t="s">
        <v>47</v>
      </c>
      <c r="C21" s="129"/>
      <c r="D21" s="129"/>
      <c r="E21" s="129"/>
      <c r="F21" s="129"/>
    </row>
    <row r="22" spans="1:6" customFormat="1" ht="15" customHeight="1" x14ac:dyDescent="0.2">
      <c r="A22" s="29" t="s">
        <v>46</v>
      </c>
      <c r="B22" s="130" t="s">
        <v>87</v>
      </c>
      <c r="C22" s="131"/>
      <c r="D22" s="131"/>
      <c r="E22" s="131"/>
      <c r="F22" s="131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:F2"/>
    <mergeCell ref="B20:F20"/>
    <mergeCell ref="B21:F21"/>
    <mergeCell ref="B22:F22"/>
  </mergeCells>
  <hyperlinks>
    <hyperlink ref="B22" r:id="rId1" xr:uid="{00000000-0004-0000-0900-000000000000}"/>
    <hyperlink ref="F1" location="Indice!A1" display="[índice Ç]" xr:uid="{00000000-0004-0000-09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4" t="s">
        <v>80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30" customHeight="1" x14ac:dyDescent="0.2">
      <c r="A33" s="17" t="s">
        <v>43</v>
      </c>
      <c r="B33" s="124" t="s">
        <v>62</v>
      </c>
      <c r="C33" s="124"/>
      <c r="D33" s="124"/>
      <c r="E33" s="124"/>
      <c r="F33" s="124"/>
    </row>
    <row r="34" spans="1:6" customFormat="1" ht="30" customHeight="1" x14ac:dyDescent="0.2">
      <c r="A34" s="17" t="s">
        <v>44</v>
      </c>
      <c r="B34" s="124" t="s">
        <v>84</v>
      </c>
      <c r="C34" s="125"/>
      <c r="D34" s="125"/>
      <c r="E34" s="125"/>
      <c r="F34" s="125"/>
    </row>
    <row r="35" spans="1:6" customFormat="1" ht="15" customHeight="1" x14ac:dyDescent="0.2">
      <c r="A35" s="31" t="s">
        <v>45</v>
      </c>
      <c r="B35" s="128" t="s">
        <v>47</v>
      </c>
      <c r="C35" s="129"/>
      <c r="D35" s="129"/>
      <c r="E35" s="129"/>
      <c r="F35" s="129"/>
    </row>
    <row r="36" spans="1:6" customFormat="1" ht="15" customHeight="1" x14ac:dyDescent="0.2">
      <c r="A36" s="29" t="s">
        <v>46</v>
      </c>
      <c r="B36" s="130" t="s">
        <v>87</v>
      </c>
      <c r="C36" s="131"/>
      <c r="D36" s="131"/>
      <c r="E36" s="131"/>
      <c r="F36" s="131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>
      <c r="B51" t="s">
        <v>34</v>
      </c>
      <c r="C51" s="48">
        <v>0.8273158756947504</v>
      </c>
    </row>
    <row r="52" spans="2:3" customFormat="1" ht="15" customHeight="1" x14ac:dyDescent="0.2">
      <c r="B52" t="s">
        <v>31</v>
      </c>
      <c r="C52" s="48">
        <v>0.68156895436146059</v>
      </c>
    </row>
    <row r="53" spans="2:3" customFormat="1" ht="15" customHeight="1" x14ac:dyDescent="0.2">
      <c r="B53" t="s">
        <v>35</v>
      </c>
      <c r="C53" s="48">
        <v>0.67123519416449184</v>
      </c>
    </row>
    <row r="54" spans="2:3" customFormat="1" ht="15" customHeight="1" x14ac:dyDescent="0.2">
      <c r="B54" t="s">
        <v>25</v>
      </c>
      <c r="C54" s="48">
        <v>0.56549682555082548</v>
      </c>
    </row>
    <row r="55" spans="2:3" customFormat="1" ht="15" customHeight="1" x14ac:dyDescent="0.2">
      <c r="B55" t="s">
        <v>11</v>
      </c>
      <c r="C55" s="48">
        <v>0.52838569364873289</v>
      </c>
    </row>
    <row r="56" spans="2:3" customFormat="1" ht="15" customHeight="1" x14ac:dyDescent="0.2">
      <c r="B56" t="s">
        <v>30</v>
      </c>
      <c r="C56" s="48">
        <v>0.3325794031482267</v>
      </c>
    </row>
    <row r="57" spans="2:3" customFormat="1" ht="15" customHeight="1" x14ac:dyDescent="0.2">
      <c r="B57" t="s">
        <v>32</v>
      </c>
      <c r="C57" s="48">
        <v>0.32722170119951088</v>
      </c>
    </row>
    <row r="58" spans="2:3" customFormat="1" ht="15" customHeight="1" x14ac:dyDescent="0.2">
      <c r="B58" t="s">
        <v>18</v>
      </c>
      <c r="C58" s="48">
        <v>0.30446227506180046</v>
      </c>
    </row>
    <row r="59" spans="2:3" customFormat="1" ht="15" customHeight="1" x14ac:dyDescent="0.2">
      <c r="B59" t="s">
        <v>10</v>
      </c>
      <c r="C59" s="48">
        <v>0.30346473119400397</v>
      </c>
    </row>
    <row r="60" spans="2:3" customFormat="1" ht="15" customHeight="1" x14ac:dyDescent="0.2">
      <c r="B60" t="s">
        <v>7</v>
      </c>
      <c r="C60" s="48">
        <v>0.24598531291363762</v>
      </c>
    </row>
    <row r="61" spans="2:3" customFormat="1" ht="15" customHeight="1" x14ac:dyDescent="0.2">
      <c r="B61" t="s">
        <v>24</v>
      </c>
      <c r="C61" s="48">
        <v>0.10013960425100157</v>
      </c>
    </row>
    <row r="62" spans="2:3" customFormat="1" ht="15" customHeight="1" x14ac:dyDescent="0.2">
      <c r="B62" t="s">
        <v>16</v>
      </c>
      <c r="C62" s="48">
        <v>6.9847188315306244E-2</v>
      </c>
    </row>
    <row r="63" spans="2:3" customFormat="1" ht="15" customHeight="1" x14ac:dyDescent="0.2">
      <c r="B63" t="s">
        <v>29</v>
      </c>
      <c r="C63" s="48">
        <v>4.3967327784468054E-2</v>
      </c>
    </row>
    <row r="64" spans="2:3" customFormat="1" ht="15" customHeight="1" x14ac:dyDescent="0.2">
      <c r="B64" t="s">
        <v>23</v>
      </c>
      <c r="C64" s="48">
        <v>4.3163661223086791E-2</v>
      </c>
    </row>
    <row r="65" spans="2:3" customFormat="1" ht="15" customHeight="1" x14ac:dyDescent="0.2">
      <c r="B65" t="s">
        <v>9</v>
      </c>
      <c r="C65" s="48">
        <v>4.0223941803658667E-2</v>
      </c>
    </row>
    <row r="66" spans="2:3" customFormat="1" ht="15" customHeight="1" x14ac:dyDescent="0.2">
      <c r="B66" t="s">
        <v>28</v>
      </c>
      <c r="C66" s="48">
        <v>2.365431477530101E-2</v>
      </c>
    </row>
    <row r="67" spans="2:3" customFormat="1" ht="15" customHeight="1" x14ac:dyDescent="0.2">
      <c r="B67" t="s">
        <v>8</v>
      </c>
      <c r="C67" s="48">
        <v>-1.521026962262058E-2</v>
      </c>
    </row>
    <row r="68" spans="2:3" customFormat="1" ht="15" customHeight="1" x14ac:dyDescent="0.2">
      <c r="B68" t="s">
        <v>27</v>
      </c>
      <c r="C68" s="48">
        <v>-4.0504345788132452E-2</v>
      </c>
    </row>
    <row r="69" spans="2:3" customFormat="1" ht="15" customHeight="1" x14ac:dyDescent="0.2">
      <c r="B69" t="s">
        <v>17</v>
      </c>
      <c r="C69" s="48">
        <v>-0.11459032317098922</v>
      </c>
    </row>
    <row r="70" spans="2:3" customFormat="1" ht="15" customHeight="1" x14ac:dyDescent="0.2">
      <c r="B70" t="s">
        <v>26</v>
      </c>
      <c r="C70" s="48">
        <v>-0.1474809809698697</v>
      </c>
    </row>
    <row r="71" spans="2:3" customFormat="1" ht="15" customHeight="1" x14ac:dyDescent="0.2">
      <c r="B71" t="s">
        <v>12</v>
      </c>
      <c r="C71" s="48">
        <v>-0.19929191152075407</v>
      </c>
    </row>
    <row r="72" spans="2:3" customFormat="1" ht="15" customHeight="1" x14ac:dyDescent="0.2">
      <c r="B72" t="s">
        <v>63</v>
      </c>
      <c r="C72" s="48">
        <v>-0.34548490081659805</v>
      </c>
    </row>
    <row r="73" spans="2:3" customFormat="1" ht="15" customHeight="1" x14ac:dyDescent="0.2">
      <c r="B73" t="s">
        <v>13</v>
      </c>
      <c r="C73" s="48">
        <v>-0.53357734235922782</v>
      </c>
    </row>
    <row r="74" spans="2:3" customFormat="1" ht="15" customHeight="1" x14ac:dyDescent="0.2">
      <c r="B74" t="s">
        <v>14</v>
      </c>
      <c r="C74" s="48">
        <v>-0.53753243820326324</v>
      </c>
    </row>
    <row r="75" spans="2:3" customFormat="1" ht="15" customHeight="1" x14ac:dyDescent="0.2">
      <c r="B75" t="s">
        <v>15</v>
      </c>
      <c r="C75" s="48">
        <v>-0.53828880353895714</v>
      </c>
    </row>
    <row r="76" spans="2:3" customFormat="1" ht="15" customHeight="1" x14ac:dyDescent="0.2">
      <c r="B76" t="s">
        <v>21</v>
      </c>
      <c r="C76" s="48">
        <v>-0.56552951726249656</v>
      </c>
    </row>
    <row r="77" spans="2:3" customFormat="1" ht="15" customHeight="1" x14ac:dyDescent="0.2">
      <c r="B77" t="s">
        <v>20</v>
      </c>
      <c r="C77" s="48">
        <v>-0.70470519931318176</v>
      </c>
    </row>
    <row r="78" spans="2:3" customFormat="1" ht="15" customHeight="1" x14ac:dyDescent="0.2"/>
    <row r="79" spans="2:3" customFormat="1" ht="15" customHeight="1" x14ac:dyDescent="0.2"/>
    <row r="80" spans="2:3" customFormat="1" ht="15" customHeight="1" x14ac:dyDescent="0.2"/>
    <row r="81" spans="2:3" customFormat="1" ht="15" customHeight="1" x14ac:dyDescent="0.2"/>
    <row r="82" spans="2:3" customFormat="1" ht="15" customHeight="1" x14ac:dyDescent="0.2"/>
    <row r="83" spans="2:3" customFormat="1" ht="15" customHeight="1" x14ac:dyDescent="0.2"/>
    <row r="84" spans="2:3" customFormat="1" ht="15" customHeight="1" x14ac:dyDescent="0.2"/>
    <row r="85" spans="2:3" customFormat="1" ht="15" customHeight="1" x14ac:dyDescent="0.2"/>
    <row r="86" spans="2:3" customFormat="1" ht="15" customHeight="1" x14ac:dyDescent="0.2"/>
    <row r="87" spans="2:3" customFormat="1" ht="15" customHeight="1" x14ac:dyDescent="0.2"/>
    <row r="88" spans="2:3" customFormat="1" ht="15" customHeight="1" x14ac:dyDescent="0.2"/>
    <row r="89" spans="2:3" customFormat="1" ht="15" customHeight="1" x14ac:dyDescent="0.2"/>
    <row r="90" spans="2:3" customFormat="1" ht="15" customHeight="1" x14ac:dyDescent="0.2"/>
    <row r="91" spans="2:3" customFormat="1" ht="15" customHeight="1" x14ac:dyDescent="0.2"/>
    <row r="92" spans="2:3" customFormat="1" ht="15" customHeight="1" x14ac:dyDescent="0.2">
      <c r="B92" s="2"/>
      <c r="C92" s="2"/>
    </row>
    <row r="93" spans="2:3" customFormat="1" ht="15" customHeight="1" x14ac:dyDescent="0.2">
      <c r="B93" s="2"/>
      <c r="C93" s="2"/>
    </row>
    <row r="94" spans="2:3" customFormat="1" ht="15" customHeight="1" x14ac:dyDescent="0.2">
      <c r="B94" s="2"/>
      <c r="C94" s="2"/>
    </row>
    <row r="95" spans="2:3" customFormat="1" ht="15" customHeight="1" x14ac:dyDescent="0.2">
      <c r="B95" s="2"/>
      <c r="C95" s="2"/>
    </row>
    <row r="96" spans="2:3" customFormat="1" ht="15" customHeight="1" x14ac:dyDescent="0.2">
      <c r="B96" s="2"/>
      <c r="C96" s="2"/>
    </row>
  </sheetData>
  <sortState xmlns:xlrd2="http://schemas.microsoft.com/office/spreadsheetml/2017/richdata2" ref="B50:C76">
    <sortCondition descending="1" ref="C50:C76"/>
  </sortState>
  <mergeCells count="5">
    <mergeCell ref="B2:F2"/>
    <mergeCell ref="B34:F34"/>
    <mergeCell ref="B35:F35"/>
    <mergeCell ref="B36:F36"/>
    <mergeCell ref="B33:F33"/>
  </mergeCells>
  <hyperlinks>
    <hyperlink ref="B36" r:id="rId1" xr:uid="{00000000-0004-0000-0A00-000000000000}"/>
    <hyperlink ref="F1" location="Indice!A1" display="[índice Ç]" xr:uid="{00000000-0004-0000-0A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8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4" t="s">
        <v>81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45" customHeight="1" x14ac:dyDescent="0.2">
      <c r="A33" s="17" t="s">
        <v>43</v>
      </c>
      <c r="B33" s="124" t="s">
        <v>64</v>
      </c>
      <c r="C33" s="124"/>
      <c r="D33" s="124"/>
      <c r="E33" s="124"/>
      <c r="F33" s="124"/>
    </row>
    <row r="34" spans="1:6" customFormat="1" ht="30" customHeight="1" x14ac:dyDescent="0.2">
      <c r="A34" s="17" t="s">
        <v>44</v>
      </c>
      <c r="B34" s="124" t="s">
        <v>84</v>
      </c>
      <c r="C34" s="125"/>
      <c r="D34" s="125"/>
      <c r="E34" s="125"/>
      <c r="F34" s="125"/>
    </row>
    <row r="35" spans="1:6" customFormat="1" ht="15" customHeight="1" x14ac:dyDescent="0.2">
      <c r="A35" s="31" t="s">
        <v>45</v>
      </c>
      <c r="B35" s="128" t="s">
        <v>47</v>
      </c>
      <c r="C35" s="129"/>
      <c r="D35" s="129"/>
      <c r="E35" s="129"/>
      <c r="F35" s="129"/>
    </row>
    <row r="36" spans="1:6" customFormat="1" ht="15" customHeight="1" x14ac:dyDescent="0.2">
      <c r="A36" s="29" t="s">
        <v>46</v>
      </c>
      <c r="B36" s="130" t="s">
        <v>87</v>
      </c>
      <c r="C36" s="131"/>
      <c r="D36" s="131"/>
      <c r="E36" s="131"/>
      <c r="F36" s="131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8" customFormat="1" ht="15" customHeight="1" x14ac:dyDescent="0.2"/>
    <row r="50" spans="2:8" customFormat="1" ht="15" customHeight="1" x14ac:dyDescent="0.2"/>
    <row r="51" spans="2:8" customFormat="1" ht="15" customHeight="1" x14ac:dyDescent="0.2">
      <c r="B51" t="s">
        <v>25</v>
      </c>
      <c r="C51" s="49">
        <v>9.0677949463020049</v>
      </c>
      <c r="D51" s="49">
        <v>90.932205053697999</v>
      </c>
      <c r="F51" t="s">
        <v>15</v>
      </c>
      <c r="G51" s="49">
        <v>13.775800624832096</v>
      </c>
      <c r="H51" s="49">
        <v>86.224199375167899</v>
      </c>
    </row>
    <row r="52" spans="2:8" customFormat="1" ht="15" customHeight="1" x14ac:dyDescent="0.2">
      <c r="B52" t="s">
        <v>18</v>
      </c>
      <c r="C52" s="49">
        <v>9.2478874888601226</v>
      </c>
      <c r="D52" s="49">
        <v>90.752112511139885</v>
      </c>
      <c r="F52" t="s">
        <v>35</v>
      </c>
      <c r="G52" s="49">
        <v>26.826810802666767</v>
      </c>
      <c r="H52" s="49">
        <v>73.17318919733323</v>
      </c>
    </row>
    <row r="53" spans="2:8" customFormat="1" ht="15" customHeight="1" x14ac:dyDescent="0.2">
      <c r="B53" t="s">
        <v>34</v>
      </c>
      <c r="C53" s="49">
        <v>10.255734633232327</v>
      </c>
      <c r="D53" s="49">
        <v>89.744265366767678</v>
      </c>
      <c r="F53" t="s">
        <v>25</v>
      </c>
      <c r="G53" s="49">
        <v>28.421889737567273</v>
      </c>
      <c r="H53" s="49">
        <v>71.57811026243273</v>
      </c>
    </row>
    <row r="54" spans="2:8" customFormat="1" ht="15" customHeight="1" x14ac:dyDescent="0.2">
      <c r="B54" t="s">
        <v>15</v>
      </c>
      <c r="C54" s="49">
        <v>11.547447751200263</v>
      </c>
      <c r="D54" s="49">
        <v>88.452552248799748</v>
      </c>
      <c r="F54" t="s">
        <v>7</v>
      </c>
      <c r="G54" s="49">
        <v>30.911894273127754</v>
      </c>
      <c r="H54" s="49">
        <v>69.088105726872257</v>
      </c>
    </row>
    <row r="55" spans="2:8" customFormat="1" ht="15" customHeight="1" x14ac:dyDescent="0.2">
      <c r="B55" t="s">
        <v>11</v>
      </c>
      <c r="C55" s="49">
        <v>12.014932591130814</v>
      </c>
      <c r="D55" s="49">
        <v>87.985067408869185</v>
      </c>
      <c r="F55" t="s">
        <v>10</v>
      </c>
      <c r="G55" s="49">
        <v>31.336873701223737</v>
      </c>
      <c r="H55" s="49">
        <v>68.663126298776263</v>
      </c>
    </row>
    <row r="56" spans="2:8" customFormat="1" ht="15" customHeight="1" x14ac:dyDescent="0.2">
      <c r="B56" t="s">
        <v>32</v>
      </c>
      <c r="C56" s="49">
        <v>14.473258992559588</v>
      </c>
      <c r="D56" s="49">
        <v>85.526741007440407</v>
      </c>
      <c r="F56" t="s">
        <v>34</v>
      </c>
      <c r="G56" s="49">
        <v>32.846963013233797</v>
      </c>
      <c r="H56" s="49">
        <v>67.153036986766196</v>
      </c>
    </row>
    <row r="57" spans="2:8" customFormat="1" ht="15" customHeight="1" x14ac:dyDescent="0.2">
      <c r="B57" t="s">
        <v>7</v>
      </c>
      <c r="C57" s="49">
        <v>14.824617778379109</v>
      </c>
      <c r="D57" s="49">
        <v>85.175382221620893</v>
      </c>
      <c r="F57" t="s">
        <v>9</v>
      </c>
      <c r="G57" s="49">
        <v>35.788213485749594</v>
      </c>
      <c r="H57" s="49">
        <v>64.211786514250406</v>
      </c>
    </row>
    <row r="58" spans="2:8" customFormat="1" ht="15" customHeight="1" x14ac:dyDescent="0.2">
      <c r="B58" t="s">
        <v>28</v>
      </c>
      <c r="C58" s="49">
        <v>16.220892509552304</v>
      </c>
      <c r="D58" s="49">
        <v>83.7791074904477</v>
      </c>
      <c r="F58" t="s">
        <v>11</v>
      </c>
      <c r="G58" s="49">
        <v>40.198127467917075</v>
      </c>
      <c r="H58" s="49">
        <v>59.801872532082925</v>
      </c>
    </row>
    <row r="59" spans="2:8" customFormat="1" ht="15" customHeight="1" x14ac:dyDescent="0.2">
      <c r="B59" t="s">
        <v>35</v>
      </c>
      <c r="C59" s="49">
        <v>16.267787233776858</v>
      </c>
      <c r="D59" s="49">
        <v>83.732212766223142</v>
      </c>
      <c r="F59" t="s">
        <v>32</v>
      </c>
      <c r="G59" s="49">
        <v>42.146314374601651</v>
      </c>
      <c r="H59" s="49">
        <v>57.853685625398342</v>
      </c>
    </row>
    <row r="60" spans="2:8" customFormat="1" ht="15" customHeight="1" x14ac:dyDescent="0.2">
      <c r="B60" t="s">
        <v>9</v>
      </c>
      <c r="C60" s="49">
        <v>17.680254946222281</v>
      </c>
      <c r="D60" s="49">
        <v>82.319745053777709</v>
      </c>
      <c r="F60" t="s">
        <v>13</v>
      </c>
      <c r="G60" s="49">
        <v>44.516714205582943</v>
      </c>
      <c r="H60" s="49">
        <v>55.483285794417057</v>
      </c>
    </row>
    <row r="61" spans="2:8" customFormat="1" ht="15" customHeight="1" x14ac:dyDescent="0.2">
      <c r="B61" t="s">
        <v>31</v>
      </c>
      <c r="C61" s="49">
        <v>17.682247831153695</v>
      </c>
      <c r="D61" s="49">
        <v>82.317752168846297</v>
      </c>
      <c r="F61" t="s">
        <v>24</v>
      </c>
      <c r="G61" s="49">
        <v>50.690344062153159</v>
      </c>
      <c r="H61" s="49">
        <v>49.309655937846834</v>
      </c>
    </row>
    <row r="62" spans="2:8" customFormat="1" ht="15" customHeight="1" x14ac:dyDescent="0.2">
      <c r="B62" t="s">
        <v>13</v>
      </c>
      <c r="C62" s="49">
        <v>21.410260734644314</v>
      </c>
      <c r="D62" s="49">
        <v>78.589739265355689</v>
      </c>
      <c r="F62" t="s">
        <v>31</v>
      </c>
      <c r="G62" s="49">
        <v>51.487725524992598</v>
      </c>
      <c r="H62" s="49">
        <v>48.512274475007395</v>
      </c>
    </row>
    <row r="63" spans="2:8" customFormat="1" ht="15" customHeight="1" x14ac:dyDescent="0.2">
      <c r="B63" t="s">
        <v>8</v>
      </c>
      <c r="C63" s="49">
        <v>25.212708669897683</v>
      </c>
      <c r="D63" s="49">
        <v>74.787291330102306</v>
      </c>
      <c r="F63" t="s">
        <v>14</v>
      </c>
      <c r="G63" s="49">
        <v>53.024920149623377</v>
      </c>
      <c r="H63" s="49">
        <v>46.975079850376623</v>
      </c>
    </row>
    <row r="64" spans="2:8" customFormat="1" ht="15" customHeight="1" x14ac:dyDescent="0.2">
      <c r="B64" t="s">
        <v>30</v>
      </c>
      <c r="C64" s="49">
        <v>25.259071412917567</v>
      </c>
      <c r="D64" s="49">
        <v>74.740928587082436</v>
      </c>
      <c r="F64" t="s">
        <v>28</v>
      </c>
      <c r="G64" s="49">
        <v>58.19635385534967</v>
      </c>
      <c r="H64" s="49">
        <v>41.80364614465033</v>
      </c>
    </row>
    <row r="65" spans="2:8" customFormat="1" ht="15" customHeight="1" x14ac:dyDescent="0.2">
      <c r="B65" t="s">
        <v>24</v>
      </c>
      <c r="C65" s="49">
        <v>28.061161417931206</v>
      </c>
      <c r="D65" s="49">
        <v>71.938838582068797</v>
      </c>
      <c r="F65" t="s">
        <v>23</v>
      </c>
      <c r="G65" s="49">
        <v>62.206335937274794</v>
      </c>
      <c r="H65" s="49">
        <v>37.793664062725199</v>
      </c>
    </row>
    <row r="66" spans="2:8" customFormat="1" ht="15" customHeight="1" x14ac:dyDescent="0.2">
      <c r="B66" t="s">
        <v>10</v>
      </c>
      <c r="C66" s="49">
        <v>31.453110492107704</v>
      </c>
      <c r="D66" s="49">
        <v>68.546889507892288</v>
      </c>
      <c r="F66" t="s">
        <v>18</v>
      </c>
      <c r="G66" s="49">
        <v>65.292082554579082</v>
      </c>
      <c r="H66" s="49">
        <v>34.707917445420925</v>
      </c>
    </row>
    <row r="67" spans="2:8" customFormat="1" ht="15" customHeight="1" x14ac:dyDescent="0.2">
      <c r="B67" t="s">
        <v>16</v>
      </c>
      <c r="C67" s="49">
        <v>34.692760942760941</v>
      </c>
      <c r="D67" s="49">
        <v>65.307239057239059</v>
      </c>
      <c r="F67" t="s">
        <v>30</v>
      </c>
      <c r="G67" s="49">
        <v>69.51702296120348</v>
      </c>
      <c r="H67" s="49">
        <v>30.482977038796516</v>
      </c>
    </row>
    <row r="68" spans="2:8" customFormat="1" ht="15" customHeight="1" x14ac:dyDescent="0.2">
      <c r="B68" t="s">
        <v>23</v>
      </c>
      <c r="C68" s="49">
        <v>45.468076370355163</v>
      </c>
      <c r="D68" s="49">
        <v>54.531923629644844</v>
      </c>
      <c r="F68" t="s">
        <v>8</v>
      </c>
      <c r="G68" s="49">
        <v>81.492021546905164</v>
      </c>
      <c r="H68" s="49">
        <v>18.507978453094825</v>
      </c>
    </row>
    <row r="69" spans="2:8" customFormat="1" ht="15" customHeight="1" x14ac:dyDescent="0.2">
      <c r="B69" t="s">
        <v>14</v>
      </c>
      <c r="C69" s="49">
        <v>45.980740689607565</v>
      </c>
      <c r="D69" s="49">
        <v>54.019259310392428</v>
      </c>
      <c r="F69" t="s">
        <v>26</v>
      </c>
      <c r="G69" s="49">
        <v>82.102472092198838</v>
      </c>
      <c r="H69" s="49">
        <v>17.897527907801162</v>
      </c>
    </row>
    <row r="70" spans="2:8" customFormat="1" ht="15" customHeight="1" x14ac:dyDescent="0.2">
      <c r="B70" t="s">
        <v>17</v>
      </c>
      <c r="C70" s="49">
        <v>48.997880131046443</v>
      </c>
      <c r="D70" s="49">
        <v>51.002119868953557</v>
      </c>
      <c r="F70" t="s">
        <v>16</v>
      </c>
      <c r="G70" s="49">
        <v>84.000069730144347</v>
      </c>
      <c r="H70" s="49">
        <v>15.999930269855659</v>
      </c>
    </row>
    <row r="71" spans="2:8" customFormat="1" ht="15" customHeight="1" x14ac:dyDescent="0.2">
      <c r="B71" t="s">
        <v>29</v>
      </c>
      <c r="C71" s="49">
        <v>51.932414060982715</v>
      </c>
      <c r="D71" s="49">
        <v>48.067585939017285</v>
      </c>
      <c r="F71" t="s">
        <v>20</v>
      </c>
      <c r="G71" s="49">
        <v>84.880989317849384</v>
      </c>
      <c r="H71" s="49">
        <v>15.119010682150613</v>
      </c>
    </row>
    <row r="72" spans="2:8" customFormat="1" ht="15" customHeight="1" x14ac:dyDescent="0.2">
      <c r="B72" t="s">
        <v>20</v>
      </c>
      <c r="C72" s="49">
        <v>57.525003012411133</v>
      </c>
      <c r="D72" s="49">
        <v>42.474996987588867</v>
      </c>
      <c r="F72" t="s">
        <v>17</v>
      </c>
      <c r="G72" s="49">
        <v>87.760450792818773</v>
      </c>
      <c r="H72" s="49">
        <v>12.239549207181234</v>
      </c>
    </row>
    <row r="73" spans="2:8" customFormat="1" ht="15" customHeight="1" x14ac:dyDescent="0.2">
      <c r="B73" t="s">
        <v>26</v>
      </c>
      <c r="C73" s="49">
        <v>59.657030289000545</v>
      </c>
      <c r="D73" s="49">
        <v>40.342969710999448</v>
      </c>
      <c r="F73" t="s">
        <v>21</v>
      </c>
      <c r="G73" s="49">
        <v>91.431809985058479</v>
      </c>
      <c r="H73" s="49">
        <v>8.5681900149415213</v>
      </c>
    </row>
    <row r="74" spans="2:8" customFormat="1" ht="15" customHeight="1" x14ac:dyDescent="0.2">
      <c r="B74" t="s">
        <v>12</v>
      </c>
      <c r="C74" s="49">
        <v>60.160623022633239</v>
      </c>
      <c r="D74" s="49">
        <v>39.839376977366761</v>
      </c>
      <c r="F74" t="s">
        <v>63</v>
      </c>
      <c r="G74" s="49">
        <v>94.513442159669808</v>
      </c>
      <c r="H74" s="49">
        <v>5.4865578403301978</v>
      </c>
    </row>
    <row r="75" spans="2:8" customFormat="1" ht="15" customHeight="1" x14ac:dyDescent="0.2">
      <c r="B75" t="s">
        <v>63</v>
      </c>
      <c r="C75" s="49">
        <v>69.249173977441032</v>
      </c>
      <c r="D75" s="49">
        <v>30.750826022558964</v>
      </c>
      <c r="F75" t="s">
        <v>12</v>
      </c>
      <c r="G75" s="49">
        <v>95.163204747774472</v>
      </c>
      <c r="H75" s="49">
        <v>4.83679525222552</v>
      </c>
    </row>
    <row r="76" spans="2:8" customFormat="1" ht="15" customHeight="1" x14ac:dyDescent="0.2">
      <c r="B76" t="s">
        <v>21</v>
      </c>
      <c r="C76" s="49">
        <v>86.206896551724128</v>
      </c>
      <c r="D76" s="49">
        <v>13.793103448275861</v>
      </c>
      <c r="F76" t="s">
        <v>27</v>
      </c>
      <c r="G76" s="49">
        <v>95.436926215572939</v>
      </c>
      <c r="H76" s="49">
        <v>4.5630737844270657</v>
      </c>
    </row>
    <row r="77" spans="2:8" customFormat="1" ht="15" customHeight="1" x14ac:dyDescent="0.2">
      <c r="B77" t="s">
        <v>27</v>
      </c>
      <c r="C77" s="49">
        <v>90.417583275841878</v>
      </c>
      <c r="D77" s="49">
        <v>9.5824167241581293</v>
      </c>
      <c r="F77" t="s">
        <v>29</v>
      </c>
      <c r="G77" s="49">
        <v>98.628158844765352</v>
      </c>
      <c r="H77" s="49">
        <v>1.371841155234657</v>
      </c>
    </row>
    <row r="78" spans="2:8" customFormat="1" ht="15" customHeight="1" x14ac:dyDescent="0.2"/>
    <row r="79" spans="2:8" customFormat="1" ht="15" customHeight="1" x14ac:dyDescent="0.2"/>
    <row r="80" spans="2:8" customFormat="1" ht="15" customHeight="1" x14ac:dyDescent="0.2"/>
    <row r="81" spans="2:3" customFormat="1" ht="15" customHeight="1" x14ac:dyDescent="0.2"/>
    <row r="82" spans="2:3" customFormat="1" ht="15" customHeight="1" x14ac:dyDescent="0.2">
      <c r="B82" s="2"/>
      <c r="C82" s="2"/>
    </row>
    <row r="83" spans="2:3" customFormat="1" ht="15" customHeight="1" x14ac:dyDescent="0.2">
      <c r="B83" s="2"/>
      <c r="C83" s="2"/>
    </row>
    <row r="84" spans="2:3" customFormat="1" ht="15" customHeight="1" x14ac:dyDescent="0.2">
      <c r="B84" s="2"/>
      <c r="C84" s="2"/>
    </row>
    <row r="85" spans="2:3" customFormat="1" ht="15" customHeight="1" x14ac:dyDescent="0.2">
      <c r="B85" s="2"/>
      <c r="C85" s="2"/>
    </row>
    <row r="86" spans="2:3" customFormat="1" ht="15" customHeight="1" x14ac:dyDescent="0.2">
      <c r="B86" s="2"/>
      <c r="C86" s="2"/>
    </row>
  </sheetData>
  <sortState xmlns:xlrd2="http://schemas.microsoft.com/office/spreadsheetml/2017/richdata2" ref="F51:H77">
    <sortCondition descending="1" ref="H51:H77"/>
  </sortState>
  <mergeCells count="5">
    <mergeCell ref="B2:F2"/>
    <mergeCell ref="B33:F33"/>
    <mergeCell ref="B34:F34"/>
    <mergeCell ref="B35:F35"/>
    <mergeCell ref="B36:F36"/>
  </mergeCells>
  <hyperlinks>
    <hyperlink ref="B36" r:id="rId1" xr:uid="{00000000-0004-0000-0B00-000000000000}"/>
    <hyperlink ref="F1" location="Indice!A1" display="[índice Ç]" xr:uid="{00000000-0004-0000-0B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6"/>
  <sheetViews>
    <sheetView showGridLines="0" topLeftCell="A19" zoomScaleNormal="100" workbookViewId="0">
      <selection activeCell="G36" sqref="G36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45" customHeight="1" x14ac:dyDescent="0.2">
      <c r="B2" s="164" t="s">
        <v>82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spans="1:6" customFormat="1" ht="30" customHeight="1" x14ac:dyDescent="0.2">
      <c r="A33" s="17" t="s">
        <v>43</v>
      </c>
      <c r="B33" s="124" t="s">
        <v>62</v>
      </c>
      <c r="C33" s="124"/>
      <c r="D33" s="124"/>
      <c r="E33" s="124"/>
      <c r="F33" s="124"/>
    </row>
    <row r="34" spans="1:6" customFormat="1" ht="30" customHeight="1" x14ac:dyDescent="0.2">
      <c r="A34" s="17" t="s">
        <v>44</v>
      </c>
      <c r="B34" s="124" t="s">
        <v>84</v>
      </c>
      <c r="C34" s="125"/>
      <c r="D34" s="125"/>
      <c r="E34" s="125"/>
      <c r="F34" s="125"/>
    </row>
    <row r="35" spans="1:6" customFormat="1" ht="15" customHeight="1" x14ac:dyDescent="0.2">
      <c r="A35" s="31" t="s">
        <v>45</v>
      </c>
      <c r="B35" s="128" t="s">
        <v>47</v>
      </c>
      <c r="C35" s="129"/>
      <c r="D35" s="129"/>
      <c r="E35" s="129"/>
      <c r="F35" s="129"/>
    </row>
    <row r="36" spans="1:6" customFormat="1" ht="15" customHeight="1" x14ac:dyDescent="0.2">
      <c r="A36" s="29" t="s">
        <v>46</v>
      </c>
      <c r="B36" s="130" t="s">
        <v>87</v>
      </c>
      <c r="C36" s="131"/>
      <c r="D36" s="131"/>
      <c r="E36" s="131"/>
      <c r="F36" s="131"/>
    </row>
    <row r="37" spans="1:6" customFormat="1" ht="15" customHeight="1" x14ac:dyDescent="0.2"/>
    <row r="38" spans="1:6" customFormat="1" ht="15" customHeight="1" x14ac:dyDescent="0.2"/>
    <row r="39" spans="1:6" customFormat="1" ht="15" customHeight="1" x14ac:dyDescent="0.2"/>
    <row r="40" spans="1:6" customFormat="1" ht="15" customHeight="1" x14ac:dyDescent="0.2"/>
    <row r="41" spans="1:6" customFormat="1" ht="15" customHeight="1" x14ac:dyDescent="0.2"/>
    <row r="42" spans="1:6" customFormat="1" ht="15" customHeight="1" x14ac:dyDescent="0.2"/>
    <row r="43" spans="1:6" customFormat="1" ht="15" customHeight="1" x14ac:dyDescent="0.2"/>
    <row r="44" spans="1:6" customFormat="1" ht="15" customHeight="1" x14ac:dyDescent="0.2"/>
    <row r="45" spans="1:6" customFormat="1" ht="15" customHeight="1" x14ac:dyDescent="0.2"/>
    <row r="46" spans="1:6" customFormat="1" ht="15" customHeight="1" x14ac:dyDescent="0.2"/>
    <row r="47" spans="1:6" customFormat="1" ht="15" customHeight="1" x14ac:dyDescent="0.2"/>
    <row r="48" spans="1:6" customFormat="1" ht="15" customHeight="1" x14ac:dyDescent="0.2"/>
    <row r="49" spans="2:3" customFormat="1" ht="15" customHeight="1" x14ac:dyDescent="0.2"/>
    <row r="50" spans="2:3" customFormat="1" ht="15" customHeight="1" x14ac:dyDescent="0.2"/>
    <row r="51" spans="2:3" customFormat="1" ht="15" customHeight="1" x14ac:dyDescent="0.2">
      <c r="B51" t="s">
        <v>35</v>
      </c>
      <c r="C51" s="48">
        <v>1.3137605640460452</v>
      </c>
    </row>
    <row r="52" spans="2:3" customFormat="1" ht="15" customHeight="1" x14ac:dyDescent="0.2">
      <c r="B52" t="s">
        <v>34</v>
      </c>
      <c r="C52" s="48">
        <v>1.0412222656655992</v>
      </c>
    </row>
    <row r="53" spans="2:3" customFormat="1" ht="15" customHeight="1" x14ac:dyDescent="0.2">
      <c r="B53" t="s">
        <v>25</v>
      </c>
      <c r="C53" s="48">
        <v>0.91413014413395388</v>
      </c>
    </row>
    <row r="54" spans="2:3" customFormat="1" ht="15" customHeight="1" x14ac:dyDescent="0.2">
      <c r="B54" t="s">
        <v>31</v>
      </c>
      <c r="C54" s="48">
        <v>0.72467324613199413</v>
      </c>
    </row>
    <row r="55" spans="2:3" customFormat="1" ht="15" customHeight="1" x14ac:dyDescent="0.2">
      <c r="B55" t="s">
        <v>7</v>
      </c>
      <c r="C55" s="48">
        <v>0.65095261073594723</v>
      </c>
    </row>
    <row r="56" spans="2:3" customFormat="1" ht="15" customHeight="1" x14ac:dyDescent="0.2">
      <c r="B56" t="s">
        <v>11</v>
      </c>
      <c r="C56" s="48">
        <v>0.61599053837440643</v>
      </c>
    </row>
    <row r="57" spans="2:3" customFormat="1" ht="15" customHeight="1" x14ac:dyDescent="0.2">
      <c r="B57" t="s">
        <v>10</v>
      </c>
      <c r="C57" s="48">
        <v>0.49566025086798554</v>
      </c>
    </row>
    <row r="58" spans="2:3" customFormat="1" ht="15" customHeight="1" x14ac:dyDescent="0.2">
      <c r="B58" t="s">
        <v>32</v>
      </c>
      <c r="C58" s="48">
        <v>0.49500434995239911</v>
      </c>
    </row>
    <row r="59" spans="2:3" customFormat="1" ht="15" customHeight="1" x14ac:dyDescent="0.2">
      <c r="B59" t="s">
        <v>15</v>
      </c>
      <c r="C59" s="48">
        <v>0.37455361241434182</v>
      </c>
    </row>
    <row r="60" spans="2:3" customFormat="1" ht="15" customHeight="1" x14ac:dyDescent="0.2">
      <c r="B60" t="s">
        <v>18</v>
      </c>
      <c r="C60" s="48">
        <v>0.32994094166719012</v>
      </c>
    </row>
    <row r="61" spans="2:3" customFormat="1" ht="15" customHeight="1" x14ac:dyDescent="0.2">
      <c r="B61" t="s">
        <v>30</v>
      </c>
      <c r="C61" s="48">
        <v>0.26194682046498463</v>
      </c>
    </row>
    <row r="62" spans="2:3" customFormat="1" ht="15" customHeight="1" x14ac:dyDescent="0.2">
      <c r="B62" t="s">
        <v>24</v>
      </c>
      <c r="C62" s="48">
        <v>0.21465978727113175</v>
      </c>
    </row>
    <row r="63" spans="2:3" customFormat="1" ht="15" customHeight="1" x14ac:dyDescent="0.2">
      <c r="B63" t="s">
        <v>13</v>
      </c>
      <c r="C63" s="48">
        <v>0.20252284480777646</v>
      </c>
    </row>
    <row r="64" spans="2:3" customFormat="1" ht="15" customHeight="1" x14ac:dyDescent="0.2">
      <c r="B64" t="s">
        <v>28</v>
      </c>
      <c r="C64" s="48">
        <v>0.18612594295472989</v>
      </c>
    </row>
    <row r="65" spans="2:3" customFormat="1" ht="15" customHeight="1" x14ac:dyDescent="0.2">
      <c r="B65" t="s">
        <v>9</v>
      </c>
      <c r="C65" s="48">
        <v>0.14768747994151837</v>
      </c>
    </row>
    <row r="66" spans="2:3" customFormat="1" ht="15" customHeight="1" x14ac:dyDescent="0.2">
      <c r="B66" t="s">
        <v>23</v>
      </c>
      <c r="C66" s="48">
        <v>-3.3303736739814455E-3</v>
      </c>
    </row>
    <row r="67" spans="2:3" customFormat="1" ht="15" customHeight="1" x14ac:dyDescent="0.2">
      <c r="B67" t="s">
        <v>29</v>
      </c>
      <c r="C67" s="48">
        <v>-4.7497281381287471E-3</v>
      </c>
    </row>
    <row r="68" spans="2:3" customFormat="1" ht="15" customHeight="1" x14ac:dyDescent="0.2">
      <c r="B68" t="s">
        <v>8</v>
      </c>
      <c r="C68" s="48">
        <v>-2.9487056994033398E-2</v>
      </c>
    </row>
    <row r="69" spans="2:3" customFormat="1" ht="15" customHeight="1" x14ac:dyDescent="0.2">
      <c r="B69" t="s">
        <v>16</v>
      </c>
      <c r="C69" s="48">
        <v>-3.6114136586161506E-2</v>
      </c>
    </row>
    <row r="70" spans="2:3" customFormat="1" ht="15" customHeight="1" x14ac:dyDescent="0.2">
      <c r="B70" t="s">
        <v>17</v>
      </c>
      <c r="C70" s="48">
        <v>-0.19006883865851426</v>
      </c>
    </row>
    <row r="71" spans="2:3" customFormat="1" ht="15" customHeight="1" x14ac:dyDescent="0.2">
      <c r="B71" t="s">
        <v>14</v>
      </c>
      <c r="C71" s="48">
        <v>-0.27978986905666914</v>
      </c>
    </row>
    <row r="72" spans="2:3" customFormat="1" ht="15" customHeight="1" x14ac:dyDescent="0.2">
      <c r="B72" t="s">
        <v>12</v>
      </c>
      <c r="C72" s="48">
        <v>-0.36184624148028971</v>
      </c>
    </row>
    <row r="73" spans="2:3" customFormat="1" ht="15" customHeight="1" x14ac:dyDescent="0.2">
      <c r="B73" t="s">
        <v>26</v>
      </c>
      <c r="C73" s="48">
        <v>-0.3627950686941897</v>
      </c>
    </row>
    <row r="74" spans="2:3" customFormat="1" ht="15" customHeight="1" x14ac:dyDescent="0.2">
      <c r="B74" t="s">
        <v>63</v>
      </c>
      <c r="C74" s="48">
        <v>-0.43325782287491077</v>
      </c>
    </row>
    <row r="75" spans="2:3" customFormat="1" ht="15" customHeight="1" x14ac:dyDescent="0.2">
      <c r="B75" t="s">
        <v>27</v>
      </c>
      <c r="C75" s="48">
        <v>-0.69755486418281976</v>
      </c>
    </row>
    <row r="76" spans="2:3" customFormat="1" ht="15" customHeight="1" x14ac:dyDescent="0.2">
      <c r="B76" t="s">
        <v>20</v>
      </c>
      <c r="C76" s="48">
        <v>-0.77205291959532074</v>
      </c>
    </row>
    <row r="77" spans="2:3" customFormat="1" ht="15" customHeight="1" x14ac:dyDescent="0.2">
      <c r="B77" t="s">
        <v>21</v>
      </c>
      <c r="C77" s="48">
        <v>-1.0920941281770447</v>
      </c>
    </row>
    <row r="78" spans="2:3" customFormat="1" ht="15" customHeight="1" x14ac:dyDescent="0.2"/>
    <row r="79" spans="2:3" customFormat="1" ht="15" customHeight="1" x14ac:dyDescent="0.2"/>
    <row r="80" spans="2:3" customFormat="1" ht="15" customHeight="1" x14ac:dyDescent="0.2"/>
    <row r="81" spans="2:3" customFormat="1" ht="15" customHeight="1" x14ac:dyDescent="0.2"/>
    <row r="82" spans="2:3" customFormat="1" ht="15" customHeight="1" x14ac:dyDescent="0.2"/>
    <row r="83" spans="2:3" customFormat="1" ht="15" customHeight="1" x14ac:dyDescent="0.2"/>
    <row r="84" spans="2:3" customFormat="1" ht="15" customHeight="1" x14ac:dyDescent="0.2"/>
    <row r="85" spans="2:3" customFormat="1" ht="15" customHeight="1" x14ac:dyDescent="0.2"/>
    <row r="86" spans="2:3" customFormat="1" ht="15" customHeight="1" x14ac:dyDescent="0.2"/>
    <row r="87" spans="2:3" customFormat="1" ht="15" customHeight="1" x14ac:dyDescent="0.2">
      <c r="B87" s="2"/>
      <c r="C87" s="2"/>
    </row>
    <row r="88" spans="2:3" customFormat="1" ht="15" customHeight="1" x14ac:dyDescent="0.2">
      <c r="B88" s="2"/>
      <c r="C88" s="2"/>
    </row>
    <row r="89" spans="2:3" customFormat="1" ht="15" customHeight="1" x14ac:dyDescent="0.2">
      <c r="B89" s="2"/>
      <c r="C89" s="2"/>
    </row>
    <row r="90" spans="2:3" customFormat="1" ht="15" customHeight="1" x14ac:dyDescent="0.2">
      <c r="B90" s="2"/>
      <c r="C90" s="2"/>
    </row>
    <row r="91" spans="2:3" customFormat="1" ht="15" customHeight="1" x14ac:dyDescent="0.2">
      <c r="B91" s="2"/>
      <c r="C91" s="2"/>
    </row>
    <row r="92" spans="2:3" customFormat="1" ht="15" customHeight="1" x14ac:dyDescent="0.2">
      <c r="B92" s="2"/>
      <c r="C92" s="2"/>
    </row>
    <row r="93" spans="2:3" customFormat="1" ht="15" customHeight="1" x14ac:dyDescent="0.2">
      <c r="B93" s="2"/>
      <c r="C93" s="2"/>
    </row>
    <row r="94" spans="2:3" customFormat="1" ht="15" customHeight="1" x14ac:dyDescent="0.2">
      <c r="B94" s="2"/>
      <c r="C94" s="2"/>
    </row>
    <row r="95" spans="2:3" customFormat="1" ht="15" customHeight="1" x14ac:dyDescent="0.2">
      <c r="B95" s="2"/>
      <c r="C95" s="2"/>
    </row>
    <row r="96" spans="2:3" customFormat="1" ht="15" customHeight="1" x14ac:dyDescent="0.2">
      <c r="B96" s="2"/>
      <c r="C96" s="2"/>
    </row>
  </sheetData>
  <sortState xmlns:xlrd2="http://schemas.microsoft.com/office/spreadsheetml/2017/richdata2" ref="B51:C77">
    <sortCondition descending="1" ref="C51:C77"/>
  </sortState>
  <mergeCells count="5">
    <mergeCell ref="B2:F2"/>
    <mergeCell ref="B33:F33"/>
    <mergeCell ref="B34:F34"/>
    <mergeCell ref="B35:F35"/>
    <mergeCell ref="B36:F36"/>
  </mergeCells>
  <hyperlinks>
    <hyperlink ref="B36" r:id="rId1" xr:uid="{00000000-0004-0000-0C00-000000000000}"/>
    <hyperlink ref="F1" location="Indice!A1" display="[índice Ç]" xr:uid="{00000000-0004-0000-0C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19"/>
  <sheetViews>
    <sheetView showGridLines="0" workbookViewId="0">
      <selection activeCell="H14" sqref="H14"/>
    </sheetView>
  </sheetViews>
  <sheetFormatPr defaultColWidth="12.83203125" defaultRowHeight="15" customHeight="1" x14ac:dyDescent="0.2"/>
  <cols>
    <col min="1" max="1" width="14.83203125" style="6" customWidth="1"/>
    <col min="2" max="2" width="14.83203125" style="2" customWidth="1"/>
    <col min="3" max="7" width="14.83203125" style="6" customWidth="1"/>
    <col min="8" max="8" width="12.83203125" style="6" customWidth="1"/>
    <col min="9" max="16384" width="12.83203125" style="6"/>
  </cols>
  <sheetData>
    <row r="1" spans="1:9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1" t="s">
        <v>40</v>
      </c>
      <c r="H1" s="10"/>
      <c r="I1"/>
    </row>
    <row r="2" spans="1:9" customFormat="1" ht="30" customHeight="1" x14ac:dyDescent="0.2">
      <c r="B2" s="168" t="s">
        <v>83</v>
      </c>
      <c r="C2" s="169"/>
      <c r="D2" s="169"/>
      <c r="E2" s="169"/>
      <c r="F2" s="169"/>
      <c r="G2" s="169"/>
    </row>
    <row r="3" spans="1:9" customFormat="1" ht="15" customHeight="1" x14ac:dyDescent="0.2"/>
    <row r="4" spans="1:9" customFormat="1" ht="45" customHeight="1" x14ac:dyDescent="0.2">
      <c r="B4" s="125" t="s">
        <v>74</v>
      </c>
      <c r="C4" s="170"/>
      <c r="D4" s="170"/>
      <c r="E4" s="170"/>
      <c r="F4" s="170"/>
      <c r="G4" s="170"/>
    </row>
    <row r="5" spans="1:9" customFormat="1" ht="45" customHeight="1" x14ac:dyDescent="0.2">
      <c r="B5" s="125" t="s">
        <v>68</v>
      </c>
      <c r="C5" s="170"/>
      <c r="D5" s="170"/>
      <c r="E5" s="170"/>
      <c r="F5" s="170"/>
      <c r="G5" s="170"/>
    </row>
    <row r="6" spans="1:9" customFormat="1" ht="15" customHeight="1" x14ac:dyDescent="0.2">
      <c r="B6" s="125" t="s">
        <v>69</v>
      </c>
      <c r="C6" s="170"/>
      <c r="D6" s="170"/>
      <c r="E6" s="170"/>
      <c r="F6" s="170"/>
      <c r="G6" s="170"/>
    </row>
    <row r="7" spans="1:9" customFormat="1" ht="45" customHeight="1" x14ac:dyDescent="0.2">
      <c r="B7" s="125" t="s">
        <v>73</v>
      </c>
      <c r="C7" s="125"/>
      <c r="D7" s="125"/>
      <c r="E7" s="125"/>
      <c r="F7" s="125"/>
      <c r="G7" s="125"/>
    </row>
    <row r="8" spans="1:9" customFormat="1" ht="15" customHeight="1" x14ac:dyDescent="0.2">
      <c r="B8" s="125" t="s">
        <v>70</v>
      </c>
      <c r="C8" s="125"/>
      <c r="D8" s="125"/>
      <c r="E8" s="125"/>
      <c r="F8" s="125"/>
      <c r="G8" s="125"/>
    </row>
    <row r="9" spans="1:9" customFormat="1" ht="30" customHeight="1" x14ac:dyDescent="0.2">
      <c r="B9" s="125" t="s">
        <v>72</v>
      </c>
      <c r="C9" s="125"/>
      <c r="D9" s="125"/>
      <c r="E9" s="125"/>
      <c r="F9" s="125"/>
      <c r="G9" s="125"/>
    </row>
    <row r="10" spans="1:9" customFormat="1" ht="15" customHeight="1" x14ac:dyDescent="0.2">
      <c r="B10" s="125" t="s">
        <v>71</v>
      </c>
      <c r="C10" s="125"/>
      <c r="D10" s="125"/>
      <c r="E10" s="125"/>
      <c r="F10" s="125"/>
      <c r="G10" s="125"/>
    </row>
    <row r="11" spans="1:9" customFormat="1" ht="15" customHeight="1" x14ac:dyDescent="0.2">
      <c r="B11" s="16" t="s">
        <v>75</v>
      </c>
      <c r="C11" s="167" t="s">
        <v>76</v>
      </c>
      <c r="D11" s="167"/>
      <c r="E11" s="167"/>
      <c r="F11" s="167"/>
      <c r="G11" s="167"/>
    </row>
    <row r="12" spans="1:9" customFormat="1" ht="30" customHeight="1" x14ac:dyDescent="0.2">
      <c r="B12" s="64"/>
    </row>
    <row r="13" spans="1:9" customFormat="1" ht="15" customHeight="1" x14ac:dyDescent="0.2">
      <c r="A13" s="31" t="s">
        <v>45</v>
      </c>
      <c r="B13" s="116" t="s">
        <v>65</v>
      </c>
      <c r="C13" s="117"/>
      <c r="D13" s="117"/>
      <c r="E13" s="117"/>
      <c r="F13" s="117"/>
      <c r="G13" s="117"/>
    </row>
    <row r="14" spans="1:9" customFormat="1" ht="15" customHeight="1" x14ac:dyDescent="0.2">
      <c r="A14" s="29" t="s">
        <v>46</v>
      </c>
      <c r="B14" s="166" t="s">
        <v>87</v>
      </c>
      <c r="C14" s="129"/>
      <c r="D14" s="129"/>
      <c r="E14" s="129"/>
      <c r="F14" s="129"/>
      <c r="G14" s="129"/>
    </row>
    <row r="15" spans="1:9" customFormat="1" ht="15" customHeight="1" x14ac:dyDescent="0.2"/>
    <row r="16" spans="1:9" customFormat="1" ht="4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  <row r="97" spans="1:1" customFormat="1" ht="15" customHeight="1" x14ac:dyDescent="0.2"/>
    <row r="98" spans="1:1" customFormat="1" ht="15" customHeight="1" x14ac:dyDescent="0.2"/>
    <row r="99" spans="1:1" customFormat="1" ht="15" customHeight="1" x14ac:dyDescent="0.2"/>
    <row r="100" spans="1:1" customFormat="1" ht="15" customHeight="1" x14ac:dyDescent="0.2"/>
    <row r="101" spans="1:1" customFormat="1" ht="15" customHeight="1" x14ac:dyDescent="0.2"/>
    <row r="102" spans="1:1" customFormat="1" ht="15" customHeight="1" x14ac:dyDescent="0.2"/>
    <row r="103" spans="1:1" customFormat="1" ht="15" customHeight="1" x14ac:dyDescent="0.2">
      <c r="A103" s="6"/>
    </row>
    <row r="104" spans="1:1" customFormat="1" ht="15" customHeight="1" x14ac:dyDescent="0.2">
      <c r="A104" s="6"/>
    </row>
    <row r="105" spans="1:1" customFormat="1" ht="15" customHeight="1" x14ac:dyDescent="0.2">
      <c r="A105" s="6"/>
    </row>
    <row r="106" spans="1:1" customFormat="1" ht="15" customHeight="1" x14ac:dyDescent="0.2">
      <c r="A106" s="6"/>
    </row>
    <row r="107" spans="1:1" customFormat="1" ht="15" customHeight="1" x14ac:dyDescent="0.2">
      <c r="A107" s="6"/>
    </row>
    <row r="108" spans="1:1" customFormat="1" ht="15" customHeight="1" x14ac:dyDescent="0.2">
      <c r="A108" s="6"/>
    </row>
    <row r="109" spans="1:1" customFormat="1" ht="15" customHeight="1" x14ac:dyDescent="0.2">
      <c r="A109" s="6"/>
    </row>
    <row r="110" spans="1:1" customFormat="1" ht="15" customHeight="1" x14ac:dyDescent="0.2">
      <c r="A110" s="6"/>
    </row>
    <row r="111" spans="1:1" customFormat="1" ht="15" customHeight="1" x14ac:dyDescent="0.2">
      <c r="A111" s="6"/>
    </row>
    <row r="112" spans="1:1" customFormat="1" ht="15" customHeight="1" x14ac:dyDescent="0.2">
      <c r="A112" s="6"/>
    </row>
    <row r="113" spans="1:1" customFormat="1" ht="15" customHeight="1" x14ac:dyDescent="0.2">
      <c r="A113" s="6"/>
    </row>
    <row r="114" spans="1:1" customFormat="1" ht="15" customHeight="1" x14ac:dyDescent="0.2">
      <c r="A114" s="6"/>
    </row>
    <row r="115" spans="1:1" customFormat="1" ht="15" customHeight="1" x14ac:dyDescent="0.2">
      <c r="A115" s="6"/>
    </row>
    <row r="116" spans="1:1" customFormat="1" ht="15" customHeight="1" x14ac:dyDescent="0.2">
      <c r="A116" s="6"/>
    </row>
    <row r="117" spans="1:1" customFormat="1" ht="15" customHeight="1" x14ac:dyDescent="0.2">
      <c r="A117" s="6"/>
    </row>
    <row r="118" spans="1:1" customFormat="1" ht="15" customHeight="1" x14ac:dyDescent="0.2">
      <c r="A118" s="6"/>
    </row>
    <row r="119" spans="1:1" customFormat="1" ht="15" customHeight="1" x14ac:dyDescent="0.2">
      <c r="A119" s="6"/>
    </row>
  </sheetData>
  <mergeCells count="11">
    <mergeCell ref="B2:G2"/>
    <mergeCell ref="B4:G4"/>
    <mergeCell ref="B5:G5"/>
    <mergeCell ref="B6:G6"/>
    <mergeCell ref="B7:G7"/>
    <mergeCell ref="B14:G14"/>
    <mergeCell ref="B8:G8"/>
    <mergeCell ref="B10:G10"/>
    <mergeCell ref="B13:G13"/>
    <mergeCell ref="B9:G9"/>
    <mergeCell ref="C11:G11"/>
  </mergeCells>
  <hyperlinks>
    <hyperlink ref="G1" location="Indice!A1" display="[índice Ç]" xr:uid="{00000000-0004-0000-0D00-000000000000}"/>
    <hyperlink ref="C11:G11" r:id="rId1" display="http://ec.europa.eu/eurostat/data/database." xr:uid="{00000000-0004-0000-0D00-000001000000}"/>
    <hyperlink ref="B14" r:id="rId2" xr:uid="{00000000-0004-0000-0D00-000002000000}"/>
  </hyperlinks>
  <pageMargins left="0.7" right="0.7" top="0.75" bottom="0.75" header="0.3" footer="0.3"/>
  <pageSetup paperSize="9" orientation="portrait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5"/>
  <sheetViews>
    <sheetView showGridLines="0" workbookViewId="0">
      <selection activeCell="J22" sqref="J22"/>
    </sheetView>
  </sheetViews>
  <sheetFormatPr defaultColWidth="12.83203125" defaultRowHeight="15" customHeight="1" x14ac:dyDescent="0.2"/>
  <cols>
    <col min="1" max="1" width="14.83203125" style="6" customWidth="1"/>
    <col min="2" max="3" width="12.83203125" style="2" customWidth="1"/>
    <col min="4" max="16384" width="12.83203125" style="6"/>
  </cols>
  <sheetData>
    <row r="1" spans="1:10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10" ht="30" customHeight="1" thickBot="1" x14ac:dyDescent="0.25">
      <c r="B2" s="126" t="s">
        <v>57</v>
      </c>
      <c r="C2" s="127"/>
      <c r="D2" s="127"/>
      <c r="E2" s="127"/>
      <c r="F2" s="127"/>
      <c r="G2" s="127"/>
      <c r="H2" s="127"/>
      <c r="I2" s="127"/>
      <c r="J2" s="12"/>
    </row>
    <row r="3" spans="1:10" customFormat="1" ht="30" customHeight="1" x14ac:dyDescent="0.2">
      <c r="B3" s="134" t="s">
        <v>6</v>
      </c>
      <c r="C3" s="132" t="s">
        <v>2</v>
      </c>
      <c r="D3" s="138" t="s">
        <v>37</v>
      </c>
      <c r="E3" s="139"/>
      <c r="F3" s="136" t="s">
        <v>36</v>
      </c>
      <c r="G3" s="137"/>
      <c r="H3" s="140" t="s">
        <v>48</v>
      </c>
      <c r="I3" s="141"/>
    </row>
    <row r="4" spans="1:10" customFormat="1" ht="30" customHeight="1" x14ac:dyDescent="0.2">
      <c r="B4" s="135"/>
      <c r="C4" s="133"/>
      <c r="D4" s="13" t="s">
        <v>41</v>
      </c>
      <c r="E4" s="15" t="s">
        <v>42</v>
      </c>
      <c r="F4" s="13" t="s">
        <v>41</v>
      </c>
      <c r="G4" s="14" t="s">
        <v>42</v>
      </c>
      <c r="H4" s="13" t="s">
        <v>41</v>
      </c>
      <c r="I4" s="14" t="s">
        <v>42</v>
      </c>
    </row>
    <row r="5" spans="1:10" customFormat="1" ht="15" customHeight="1" x14ac:dyDescent="0.2">
      <c r="B5" s="20">
        <v>2000</v>
      </c>
      <c r="C5" s="18">
        <v>10249022</v>
      </c>
      <c r="D5" s="22">
        <v>57660</v>
      </c>
      <c r="E5" s="24">
        <f>D5/$C5*100</f>
        <v>0.56259026471013529</v>
      </c>
      <c r="F5" s="27">
        <v>10660</v>
      </c>
      <c r="G5" s="24">
        <f>F5/$C5*100</f>
        <v>0.10400992406885262</v>
      </c>
      <c r="H5" s="27">
        <f t="shared" ref="H5:H8" si="0">D5-F5</f>
        <v>47000</v>
      </c>
      <c r="I5" s="32">
        <f>H5/$C5*100</f>
        <v>0.45858034064128261</v>
      </c>
    </row>
    <row r="6" spans="1:10" customFormat="1" ht="15" customHeight="1" x14ac:dyDescent="0.2">
      <c r="B6" s="65">
        <v>2001</v>
      </c>
      <c r="C6" s="66">
        <v>10330774</v>
      </c>
      <c r="D6" s="67">
        <v>74800</v>
      </c>
      <c r="E6" s="68">
        <f t="shared" ref="E6:G18" si="1">D6/$C6*100</f>
        <v>0.72405029865138859</v>
      </c>
      <c r="F6" s="69">
        <v>9800</v>
      </c>
      <c r="G6" s="68">
        <f t="shared" si="1"/>
        <v>9.4862204903524164E-2</v>
      </c>
      <c r="H6" s="69">
        <f t="shared" si="0"/>
        <v>65000</v>
      </c>
      <c r="I6" s="70">
        <f t="shared" ref="I6" si="2">H6/$C6*100</f>
        <v>0.62918809374786444</v>
      </c>
    </row>
    <row r="7" spans="1:10" customFormat="1" ht="15" customHeight="1" x14ac:dyDescent="0.2">
      <c r="B7" s="20">
        <v>2002</v>
      </c>
      <c r="C7" s="18">
        <v>10394669</v>
      </c>
      <c r="D7" s="22">
        <v>79300</v>
      </c>
      <c r="E7" s="24">
        <f t="shared" si="1"/>
        <v>0.76289105502060717</v>
      </c>
      <c r="F7" s="27">
        <v>9300</v>
      </c>
      <c r="G7" s="24">
        <f t="shared" si="1"/>
        <v>8.9468938356767308E-2</v>
      </c>
      <c r="H7" s="27">
        <f t="shared" si="0"/>
        <v>70000</v>
      </c>
      <c r="I7" s="33">
        <f t="shared" ref="I7" si="3">H7/$C7*100</f>
        <v>0.67342211666383989</v>
      </c>
    </row>
    <row r="8" spans="1:10" customFormat="1" ht="15" customHeight="1" x14ac:dyDescent="0.2">
      <c r="B8" s="65">
        <v>2003</v>
      </c>
      <c r="C8" s="66">
        <v>10444592</v>
      </c>
      <c r="D8" s="67">
        <v>72400</v>
      </c>
      <c r="E8" s="68">
        <f t="shared" si="1"/>
        <v>0.69318169632667315</v>
      </c>
      <c r="F8" s="69">
        <v>8900</v>
      </c>
      <c r="G8" s="68">
        <f t="shared" si="1"/>
        <v>8.5211562117505413E-2</v>
      </c>
      <c r="H8" s="69">
        <f t="shared" si="0"/>
        <v>63500</v>
      </c>
      <c r="I8" s="70">
        <f t="shared" ref="I8" si="4">H8/$C8*100</f>
        <v>0.60797013420916779</v>
      </c>
    </row>
    <row r="9" spans="1:10" customFormat="1" ht="15" customHeight="1" x14ac:dyDescent="0.2">
      <c r="B9" s="21">
        <v>2004</v>
      </c>
      <c r="C9" s="19">
        <v>10473050</v>
      </c>
      <c r="D9" s="23">
        <v>57920</v>
      </c>
      <c r="E9" s="25">
        <f t="shared" si="1"/>
        <v>0.55303851313609698</v>
      </c>
      <c r="F9" s="28">
        <v>10680</v>
      </c>
      <c r="G9" s="25">
        <f t="shared" si="1"/>
        <v>0.10197602417633832</v>
      </c>
      <c r="H9" s="28">
        <f t="shared" ref="H9:H18" si="5">D9-F9</f>
        <v>47240</v>
      </c>
      <c r="I9" s="34">
        <f t="shared" ref="I9" si="6">H9/$C9*100</f>
        <v>0.45106248895975859</v>
      </c>
    </row>
    <row r="10" spans="1:10" customFormat="1" ht="15" customHeight="1" x14ac:dyDescent="0.2">
      <c r="B10" s="71">
        <v>2005</v>
      </c>
      <c r="C10" s="72">
        <v>10494672</v>
      </c>
      <c r="D10" s="73">
        <v>49200</v>
      </c>
      <c r="E10" s="74">
        <f t="shared" si="1"/>
        <v>0.46880931581282387</v>
      </c>
      <c r="F10" s="75">
        <v>10800</v>
      </c>
      <c r="G10" s="74">
        <f t="shared" si="1"/>
        <v>0.10290936200769303</v>
      </c>
      <c r="H10" s="75">
        <f t="shared" si="5"/>
        <v>38400</v>
      </c>
      <c r="I10" s="76">
        <f t="shared" ref="I10" si="7">H10/$C10*100</f>
        <v>0.36589995380513085</v>
      </c>
    </row>
    <row r="11" spans="1:10" customFormat="1" ht="15" customHeight="1" x14ac:dyDescent="0.2">
      <c r="B11" s="21">
        <v>2006</v>
      </c>
      <c r="C11" s="19">
        <v>10511988</v>
      </c>
      <c r="D11" s="23">
        <v>38800</v>
      </c>
      <c r="E11" s="25">
        <f t="shared" si="1"/>
        <v>0.36910240004079153</v>
      </c>
      <c r="F11" s="28">
        <v>12700</v>
      </c>
      <c r="G11" s="25">
        <f t="shared" si="1"/>
        <v>0.12081444537417661</v>
      </c>
      <c r="H11" s="28">
        <f t="shared" si="5"/>
        <v>26100</v>
      </c>
      <c r="I11" s="34">
        <f t="shared" ref="I11" si="8">H11/$C11*100</f>
        <v>0.24828795466661494</v>
      </c>
    </row>
    <row r="12" spans="1:10" customFormat="1" ht="15" customHeight="1" x14ac:dyDescent="0.2">
      <c r="B12" s="71">
        <v>2007</v>
      </c>
      <c r="C12" s="72">
        <v>10532588</v>
      </c>
      <c r="D12" s="73">
        <v>46300</v>
      </c>
      <c r="E12" s="74">
        <f t="shared" si="1"/>
        <v>0.43958806705436498</v>
      </c>
      <c r="F12" s="75">
        <v>26800</v>
      </c>
      <c r="G12" s="74">
        <f t="shared" si="1"/>
        <v>0.25444838438567996</v>
      </c>
      <c r="H12" s="75">
        <f t="shared" si="5"/>
        <v>19500</v>
      </c>
      <c r="I12" s="76">
        <f t="shared" ref="I12" si="9">H12/$C12*100</f>
        <v>0.18513968266868505</v>
      </c>
    </row>
    <row r="13" spans="1:10" customFormat="1" ht="15" customHeight="1" x14ac:dyDescent="0.2">
      <c r="B13" s="21">
        <v>2008</v>
      </c>
      <c r="C13" s="19">
        <v>10553339</v>
      </c>
      <c r="D13" s="23">
        <v>29718</v>
      </c>
      <c r="E13" s="25">
        <f t="shared" si="1"/>
        <v>0.28159808000103093</v>
      </c>
      <c r="F13" s="28">
        <v>20357</v>
      </c>
      <c r="G13" s="25">
        <f t="shared" si="1"/>
        <v>0.1928962956652866</v>
      </c>
      <c r="H13" s="28">
        <f t="shared" si="5"/>
        <v>9361</v>
      </c>
      <c r="I13" s="34">
        <f t="shared" ref="I13" si="10">H13/$C13*100</f>
        <v>8.8701784335744355E-2</v>
      </c>
    </row>
    <row r="14" spans="1:10" customFormat="1" ht="15" customHeight="1" x14ac:dyDescent="0.2">
      <c r="B14" s="71">
        <v>2009</v>
      </c>
      <c r="C14" s="72">
        <v>10563014</v>
      </c>
      <c r="D14" s="73">
        <v>32307</v>
      </c>
      <c r="E14" s="74">
        <f t="shared" si="1"/>
        <v>0.3058502052539171</v>
      </c>
      <c r="F14" s="75">
        <v>16899</v>
      </c>
      <c r="G14" s="74">
        <f t="shared" si="1"/>
        <v>0.15998274734843673</v>
      </c>
      <c r="H14" s="75">
        <f t="shared" si="5"/>
        <v>15408</v>
      </c>
      <c r="I14" s="76">
        <f t="shared" ref="I14" si="11">H14/$C14*100</f>
        <v>0.14586745790548039</v>
      </c>
    </row>
    <row r="15" spans="1:10" customFormat="1" ht="15" customHeight="1" x14ac:dyDescent="0.2">
      <c r="B15" s="21">
        <v>2010</v>
      </c>
      <c r="C15" s="19">
        <v>10573479</v>
      </c>
      <c r="D15" s="23">
        <v>27575</v>
      </c>
      <c r="E15" s="25">
        <f t="shared" si="1"/>
        <v>0.26079401112916573</v>
      </c>
      <c r="F15" s="28">
        <v>23760</v>
      </c>
      <c r="G15" s="25">
        <f t="shared" si="1"/>
        <v>0.22471317151147699</v>
      </c>
      <c r="H15" s="28">
        <f t="shared" si="5"/>
        <v>3815</v>
      </c>
      <c r="I15" s="34">
        <f t="shared" ref="I15" si="12">H15/$C15*100</f>
        <v>3.6080839617688744E-2</v>
      </c>
    </row>
    <row r="16" spans="1:10" customFormat="1" ht="15" customHeight="1" x14ac:dyDescent="0.2">
      <c r="B16" s="71">
        <v>2011</v>
      </c>
      <c r="C16" s="72">
        <v>10572721</v>
      </c>
      <c r="D16" s="73">
        <v>19667</v>
      </c>
      <c r="E16" s="74">
        <f t="shared" si="1"/>
        <v>0.18601644742162401</v>
      </c>
      <c r="F16" s="75">
        <v>43998</v>
      </c>
      <c r="G16" s="74">
        <f t="shared" si="1"/>
        <v>0.41614642058558055</v>
      </c>
      <c r="H16" s="75">
        <f t="shared" si="5"/>
        <v>-24331</v>
      </c>
      <c r="I16" s="76">
        <f t="shared" ref="I16" si="13">H16/$C16*100</f>
        <v>-0.23012997316395656</v>
      </c>
    </row>
    <row r="17" spans="1:9" customFormat="1" ht="15" customHeight="1" x14ac:dyDescent="0.2">
      <c r="B17" s="21">
        <v>2012</v>
      </c>
      <c r="C17" s="19">
        <v>10542398</v>
      </c>
      <c r="D17" s="23">
        <v>14606</v>
      </c>
      <c r="E17" s="25">
        <f t="shared" si="1"/>
        <v>0.1385453290608076</v>
      </c>
      <c r="F17" s="28">
        <v>51958</v>
      </c>
      <c r="G17" s="25">
        <f t="shared" si="1"/>
        <v>0.4928480218637164</v>
      </c>
      <c r="H17" s="28">
        <f t="shared" si="5"/>
        <v>-37352</v>
      </c>
      <c r="I17" s="34">
        <f t="shared" ref="I17" si="14">H17/$C17*100</f>
        <v>-0.35430269280290877</v>
      </c>
    </row>
    <row r="18" spans="1:9" customFormat="1" ht="15" customHeight="1" thickBot="1" x14ac:dyDescent="0.25">
      <c r="B18" s="77">
        <v>2013</v>
      </c>
      <c r="C18" s="78">
        <v>10487289</v>
      </c>
      <c r="D18" s="79">
        <v>17554</v>
      </c>
      <c r="E18" s="80">
        <f t="shared" si="1"/>
        <v>0.16738358216313101</v>
      </c>
      <c r="F18" s="81">
        <v>53786</v>
      </c>
      <c r="G18" s="80">
        <f t="shared" si="1"/>
        <v>0.51286848297972909</v>
      </c>
      <c r="H18" s="81">
        <f t="shared" si="5"/>
        <v>-36232</v>
      </c>
      <c r="I18" s="82">
        <f t="shared" ref="I18" si="15">H18/$C18*100</f>
        <v>-0.34548490081659805</v>
      </c>
    </row>
    <row r="19" spans="1:9" customFormat="1" ht="15" customHeight="1" x14ac:dyDescent="0.2">
      <c r="B19" s="2"/>
      <c r="C19" s="2"/>
      <c r="D19" s="6"/>
      <c r="E19" s="6"/>
      <c r="F19" s="6"/>
      <c r="G19" s="6"/>
      <c r="H19" s="6"/>
    </row>
    <row r="20" spans="1:9" customFormat="1" ht="30" customHeight="1" x14ac:dyDescent="0.2">
      <c r="A20" s="17" t="s">
        <v>44</v>
      </c>
      <c r="B20" s="124" t="s">
        <v>85</v>
      </c>
      <c r="C20" s="125"/>
      <c r="D20" s="125"/>
      <c r="E20" s="125"/>
      <c r="F20" s="125"/>
      <c r="G20" s="125"/>
      <c r="H20" s="125"/>
      <c r="I20" s="125"/>
    </row>
    <row r="21" spans="1:9" customFormat="1" ht="15" customHeight="1" x14ac:dyDescent="0.2">
      <c r="A21" s="31" t="s">
        <v>45</v>
      </c>
      <c r="B21" s="128" t="s">
        <v>47</v>
      </c>
      <c r="C21" s="129"/>
      <c r="D21" s="129"/>
      <c r="E21" s="129"/>
      <c r="F21" s="129"/>
      <c r="G21" s="129"/>
      <c r="H21" s="129"/>
      <c r="I21" s="129"/>
    </row>
    <row r="22" spans="1:9" customFormat="1" ht="15" customHeight="1" x14ac:dyDescent="0.2">
      <c r="A22" s="29" t="s">
        <v>46</v>
      </c>
      <c r="B22" s="130" t="s">
        <v>87</v>
      </c>
      <c r="C22" s="131"/>
      <c r="D22" s="131"/>
      <c r="E22" s="131"/>
      <c r="F22" s="131"/>
      <c r="G22" s="131"/>
      <c r="H22" s="131"/>
      <c r="I22" s="131"/>
    </row>
    <row r="23" spans="1:9" customFormat="1" ht="15" customHeight="1" x14ac:dyDescent="0.2"/>
    <row r="24" spans="1:9" customFormat="1" ht="15" customHeight="1" x14ac:dyDescent="0.2"/>
    <row r="25" spans="1:9" customFormat="1" ht="15" customHeight="1" x14ac:dyDescent="0.2"/>
    <row r="26" spans="1:9" customFormat="1" ht="15" customHeight="1" x14ac:dyDescent="0.2"/>
    <row r="27" spans="1:9" customFormat="1" ht="15" customHeight="1" x14ac:dyDescent="0.2"/>
    <row r="28" spans="1:9" customFormat="1" ht="15" customHeight="1" x14ac:dyDescent="0.2"/>
    <row r="29" spans="1:9" customFormat="1" ht="15" customHeight="1" x14ac:dyDescent="0.2"/>
    <row r="30" spans="1:9" customFormat="1" ht="15" customHeight="1" x14ac:dyDescent="0.2"/>
    <row r="31" spans="1:9" customFormat="1" ht="15" customHeight="1" x14ac:dyDescent="0.2"/>
    <row r="32" spans="1:9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sortState xmlns:xlrd2="http://schemas.microsoft.com/office/spreadsheetml/2017/richdata2" ref="L5:M18">
    <sortCondition descending="1" ref="M5:M18"/>
  </sortState>
  <mergeCells count="9">
    <mergeCell ref="B20:I20"/>
    <mergeCell ref="B2:I2"/>
    <mergeCell ref="B21:I21"/>
    <mergeCell ref="B22:I22"/>
    <mergeCell ref="C3:C4"/>
    <mergeCell ref="B3:B4"/>
    <mergeCell ref="F3:G3"/>
    <mergeCell ref="D3:E3"/>
    <mergeCell ref="H3:I3"/>
  </mergeCells>
  <hyperlinks>
    <hyperlink ref="I1" location="Indice!A1" display="[índice Ç]" xr:uid="{00000000-0004-0000-0100-000000000000}"/>
    <hyperlink ref="B22" r:id="rId1" xr:uid="{00000000-0004-0000-01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9"/>
  <sheetViews>
    <sheetView showGridLines="0" workbookViewId="0">
      <selection activeCell="M16" sqref="M16"/>
    </sheetView>
  </sheetViews>
  <sheetFormatPr defaultColWidth="12.83203125" defaultRowHeight="15" customHeight="1" x14ac:dyDescent="0.2"/>
  <cols>
    <col min="1" max="1" width="14.83203125" style="6" customWidth="1"/>
    <col min="2" max="2" width="12.83203125" style="2" customWidth="1"/>
    <col min="3" max="16384" width="12.83203125" style="6"/>
  </cols>
  <sheetData>
    <row r="1" spans="1:13" ht="30" customHeight="1" x14ac:dyDescent="0.2">
      <c r="A1" s="7" t="s">
        <v>38</v>
      </c>
      <c r="B1" s="8" t="s">
        <v>39</v>
      </c>
      <c r="C1" s="9"/>
      <c r="D1" s="9"/>
      <c r="E1" s="9"/>
      <c r="F1" s="9"/>
      <c r="G1" s="10"/>
      <c r="H1" s="10"/>
      <c r="I1" s="10"/>
      <c r="J1" s="10"/>
      <c r="K1" s="10"/>
      <c r="L1" s="11" t="s">
        <v>40</v>
      </c>
    </row>
    <row r="2" spans="1:13" ht="30" customHeight="1" thickBot="1" x14ac:dyDescent="0.25">
      <c r="B2" s="126" t="s">
        <v>58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"/>
    </row>
    <row r="3" spans="1:13" customFormat="1" ht="30" customHeight="1" x14ac:dyDescent="0.2">
      <c r="B3" s="136" t="s">
        <v>6</v>
      </c>
      <c r="C3" s="144" t="s">
        <v>37</v>
      </c>
      <c r="D3" s="136"/>
      <c r="E3" s="136"/>
      <c r="F3" s="136"/>
      <c r="G3" s="137"/>
      <c r="H3" s="138" t="s">
        <v>36</v>
      </c>
      <c r="I3" s="136"/>
      <c r="J3" s="136"/>
      <c r="K3" s="136"/>
      <c r="L3" s="137"/>
    </row>
    <row r="4" spans="1:13" customFormat="1" ht="30" customHeight="1" x14ac:dyDescent="0.2">
      <c r="B4" s="142"/>
      <c r="C4" s="146" t="s">
        <v>0</v>
      </c>
      <c r="D4" s="150" t="s">
        <v>1</v>
      </c>
      <c r="E4" s="151"/>
      <c r="F4" s="150" t="s">
        <v>50</v>
      </c>
      <c r="G4" s="152"/>
      <c r="H4" s="148" t="s">
        <v>0</v>
      </c>
      <c r="I4" s="150" t="s">
        <v>1</v>
      </c>
      <c r="J4" s="151"/>
      <c r="K4" s="150" t="s">
        <v>50</v>
      </c>
      <c r="L4" s="152"/>
    </row>
    <row r="5" spans="1:13" customFormat="1" ht="30" customHeight="1" x14ac:dyDescent="0.2">
      <c r="B5" s="143"/>
      <c r="C5" s="147"/>
      <c r="D5" s="36" t="s">
        <v>41</v>
      </c>
      <c r="E5" s="37" t="s">
        <v>49</v>
      </c>
      <c r="F5" s="36" t="s">
        <v>41</v>
      </c>
      <c r="G5" s="37" t="s">
        <v>49</v>
      </c>
      <c r="H5" s="149"/>
      <c r="I5" s="36" t="s">
        <v>41</v>
      </c>
      <c r="J5" s="37" t="s">
        <v>49</v>
      </c>
      <c r="K5" s="36" t="s">
        <v>41</v>
      </c>
      <c r="L5" s="37" t="s">
        <v>49</v>
      </c>
    </row>
    <row r="6" spans="1:13" customFormat="1" ht="15" customHeight="1" x14ac:dyDescent="0.2">
      <c r="B6" s="21">
        <v>2008</v>
      </c>
      <c r="C6" s="38">
        <v>29718</v>
      </c>
      <c r="D6" s="40">
        <v>9586</v>
      </c>
      <c r="E6" s="21">
        <f>D6/C6*100</f>
        <v>32.256544854970052</v>
      </c>
      <c r="F6" s="40">
        <f t="shared" ref="F6:F11" si="0">C6-D6</f>
        <v>20132</v>
      </c>
      <c r="G6" s="21">
        <f>F6/C6*100</f>
        <v>67.743455145029955</v>
      </c>
      <c r="H6" s="40">
        <v>20357</v>
      </c>
      <c r="I6" s="23">
        <v>18372</v>
      </c>
      <c r="J6" s="35">
        <f>I6/H6*100</f>
        <v>90.249054379328982</v>
      </c>
      <c r="K6" s="23">
        <f t="shared" ref="K6:K11" si="1">H6-I6</f>
        <v>1985</v>
      </c>
      <c r="L6" s="41">
        <f>K6/H6*100</f>
        <v>9.7509456206710219</v>
      </c>
    </row>
    <row r="7" spans="1:13" customFormat="1" ht="15" customHeight="1" x14ac:dyDescent="0.2">
      <c r="B7" s="71">
        <v>2009</v>
      </c>
      <c r="C7" s="83">
        <v>32307</v>
      </c>
      <c r="D7" s="84">
        <v>17883</v>
      </c>
      <c r="E7" s="71">
        <f t="shared" ref="E7:E11" si="2">D7/C7*100</f>
        <v>55.353328999907134</v>
      </c>
      <c r="F7" s="84">
        <f t="shared" si="0"/>
        <v>14424</v>
      </c>
      <c r="G7" s="71">
        <f t="shared" ref="G7:G11" si="3">F7/C7*100</f>
        <v>44.646671000092859</v>
      </c>
      <c r="H7" s="84">
        <v>16899</v>
      </c>
      <c r="I7" s="73">
        <v>14138</v>
      </c>
      <c r="J7" s="85">
        <f t="shared" ref="J7:J11" si="4">I7/H7*100</f>
        <v>83.661755133439854</v>
      </c>
      <c r="K7" s="73">
        <f t="shared" si="1"/>
        <v>2761</v>
      </c>
      <c r="L7" s="86">
        <f t="shared" ref="L7:L11" si="5">K7/H7*100</f>
        <v>16.338244866560149</v>
      </c>
    </row>
    <row r="8" spans="1:13" customFormat="1" ht="15" customHeight="1" x14ac:dyDescent="0.2">
      <c r="B8" s="21">
        <v>2010</v>
      </c>
      <c r="C8" s="38">
        <v>27575</v>
      </c>
      <c r="D8" s="40">
        <v>19222</v>
      </c>
      <c r="E8" s="21">
        <f t="shared" si="2"/>
        <v>69.70806890299184</v>
      </c>
      <c r="F8" s="40">
        <f t="shared" si="0"/>
        <v>8353</v>
      </c>
      <c r="G8" s="21">
        <f t="shared" si="3"/>
        <v>30.291931097008163</v>
      </c>
      <c r="H8" s="40">
        <v>23760</v>
      </c>
      <c r="I8" s="23">
        <v>21796</v>
      </c>
      <c r="J8" s="35">
        <f t="shared" si="4"/>
        <v>91.734006734006741</v>
      </c>
      <c r="K8" s="23">
        <f t="shared" si="1"/>
        <v>1964</v>
      </c>
      <c r="L8" s="41">
        <f t="shared" si="5"/>
        <v>8.2659932659932664</v>
      </c>
    </row>
    <row r="9" spans="1:13" customFormat="1" ht="15" customHeight="1" x14ac:dyDescent="0.2">
      <c r="B9" s="71">
        <v>2011</v>
      </c>
      <c r="C9" s="83">
        <v>19667</v>
      </c>
      <c r="D9" s="84">
        <v>11872</v>
      </c>
      <c r="E9" s="71">
        <f t="shared" si="2"/>
        <v>60.36507855799055</v>
      </c>
      <c r="F9" s="84">
        <f t="shared" si="0"/>
        <v>7795</v>
      </c>
      <c r="G9" s="71">
        <f t="shared" si="3"/>
        <v>39.634921442009457</v>
      </c>
      <c r="H9" s="84">
        <v>43998</v>
      </c>
      <c r="I9" s="73">
        <v>41443</v>
      </c>
      <c r="J9" s="85">
        <f t="shared" si="4"/>
        <v>94.192917859902721</v>
      </c>
      <c r="K9" s="73">
        <f t="shared" si="1"/>
        <v>2555</v>
      </c>
      <c r="L9" s="86">
        <f t="shared" si="5"/>
        <v>5.8070821400972772</v>
      </c>
    </row>
    <row r="10" spans="1:13" customFormat="1" ht="15" customHeight="1" x14ac:dyDescent="0.2">
      <c r="B10" s="21">
        <v>2012</v>
      </c>
      <c r="C10" s="38">
        <v>14606</v>
      </c>
      <c r="D10" s="40">
        <v>9334</v>
      </c>
      <c r="E10" s="21">
        <f t="shared" si="2"/>
        <v>63.905244420101326</v>
      </c>
      <c r="F10" s="40">
        <f t="shared" si="0"/>
        <v>5272</v>
      </c>
      <c r="G10" s="21">
        <f t="shared" si="3"/>
        <v>36.094755579898674</v>
      </c>
      <c r="H10" s="40">
        <v>51958</v>
      </c>
      <c r="I10" s="23">
        <v>49458</v>
      </c>
      <c r="J10" s="35">
        <f t="shared" si="4"/>
        <v>95.188421417298585</v>
      </c>
      <c r="K10" s="23">
        <f t="shared" si="1"/>
        <v>2500</v>
      </c>
      <c r="L10" s="41">
        <f t="shared" si="5"/>
        <v>4.8115785827014124</v>
      </c>
    </row>
    <row r="11" spans="1:13" customFormat="1" ht="15" customHeight="1" thickBot="1" x14ac:dyDescent="0.25">
      <c r="B11" s="77">
        <v>2013</v>
      </c>
      <c r="C11" s="87">
        <v>17554</v>
      </c>
      <c r="D11" s="88">
        <v>12156</v>
      </c>
      <c r="E11" s="77">
        <f t="shared" si="2"/>
        <v>69.249173977441032</v>
      </c>
      <c r="F11" s="88">
        <f t="shared" si="0"/>
        <v>5398</v>
      </c>
      <c r="G11" s="77">
        <f t="shared" si="3"/>
        <v>30.750826022558964</v>
      </c>
      <c r="H11" s="88">
        <v>53786</v>
      </c>
      <c r="I11" s="79">
        <v>50835</v>
      </c>
      <c r="J11" s="89">
        <f t="shared" si="4"/>
        <v>94.513442159669808</v>
      </c>
      <c r="K11" s="79">
        <f t="shared" si="1"/>
        <v>2951</v>
      </c>
      <c r="L11" s="90">
        <f t="shared" si="5"/>
        <v>5.4865578403301978</v>
      </c>
    </row>
    <row r="12" spans="1:13" customFormat="1" ht="15" customHeight="1" x14ac:dyDescent="0.2">
      <c r="B12" s="21"/>
      <c r="C12" s="35"/>
      <c r="D12" s="35"/>
      <c r="E12" s="35"/>
      <c r="F12" s="35"/>
      <c r="G12" s="26"/>
      <c r="H12" s="28"/>
      <c r="I12" s="35"/>
      <c r="J12" s="35"/>
      <c r="K12" s="35"/>
      <c r="L12" s="26"/>
    </row>
    <row r="13" spans="1:13" ht="15" customHeight="1" x14ac:dyDescent="0.2">
      <c r="A13" s="17" t="s">
        <v>43</v>
      </c>
      <c r="B13" s="145" t="s">
        <v>51</v>
      </c>
      <c r="C13" s="145"/>
      <c r="D13" s="145"/>
      <c r="E13" s="145"/>
      <c r="F13" s="145"/>
      <c r="G13" s="145"/>
      <c r="H13" s="145"/>
      <c r="I13" s="145"/>
      <c r="J13" s="145"/>
      <c r="K13" s="145"/>
      <c r="L13" s="145"/>
    </row>
    <row r="14" spans="1:13" ht="15" customHeight="1" x14ac:dyDescent="0.2">
      <c r="A14" s="17" t="s">
        <v>44</v>
      </c>
      <c r="B14" s="124" t="s">
        <v>85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</row>
    <row r="15" spans="1:13" customFormat="1" ht="15" customHeight="1" x14ac:dyDescent="0.2">
      <c r="A15" s="31" t="s">
        <v>45</v>
      </c>
      <c r="B15" s="128" t="s">
        <v>47</v>
      </c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3" customFormat="1" ht="15" customHeight="1" x14ac:dyDescent="0.2">
      <c r="A16" s="29" t="s">
        <v>46</v>
      </c>
      <c r="B16" s="130" t="s">
        <v>87</v>
      </c>
      <c r="C16" s="131"/>
      <c r="D16" s="131"/>
      <c r="E16" s="131"/>
      <c r="F16" s="131"/>
      <c r="G16" s="131"/>
      <c r="H16" s="131"/>
      <c r="I16" s="131"/>
      <c r="J16" s="131"/>
      <c r="K16" s="131"/>
      <c r="L16" s="131"/>
    </row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</sheetData>
  <sortState xmlns:xlrd2="http://schemas.microsoft.com/office/spreadsheetml/2017/richdata2" ref="O6:P11">
    <sortCondition descending="1" ref="P6:P11"/>
  </sortState>
  <mergeCells count="14">
    <mergeCell ref="B14:L14"/>
    <mergeCell ref="B15:L15"/>
    <mergeCell ref="B16:L16"/>
    <mergeCell ref="C4:C5"/>
    <mergeCell ref="H4:H5"/>
    <mergeCell ref="D4:E4"/>
    <mergeCell ref="F4:G4"/>
    <mergeCell ref="I4:J4"/>
    <mergeCell ref="K4:L4"/>
    <mergeCell ref="B2:L2"/>
    <mergeCell ref="B3:B5"/>
    <mergeCell ref="C3:G3"/>
    <mergeCell ref="H3:L3"/>
    <mergeCell ref="B13:L13"/>
  </mergeCells>
  <hyperlinks>
    <hyperlink ref="B16" r:id="rId1" xr:uid="{00000000-0004-0000-0200-000000000000}"/>
    <hyperlink ref="L1" location="Indice!A1" display="[índice Ç]" xr:uid="{00000000-0004-0000-02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8"/>
  <sheetViews>
    <sheetView showGridLines="0" workbookViewId="0">
      <selection activeCell="J15" sqref="J15"/>
    </sheetView>
  </sheetViews>
  <sheetFormatPr defaultColWidth="12.83203125" defaultRowHeight="15" customHeight="1" x14ac:dyDescent="0.2"/>
  <cols>
    <col min="1" max="1" width="14.83203125" style="6" customWidth="1"/>
    <col min="2" max="3" width="12.83203125" style="2" customWidth="1"/>
    <col min="4" max="16384" width="12.83203125" style="6"/>
  </cols>
  <sheetData>
    <row r="1" spans="1:12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12" ht="30" customHeight="1" thickBot="1" x14ac:dyDescent="0.25">
      <c r="B2" s="126" t="s">
        <v>59</v>
      </c>
      <c r="C2" s="127"/>
      <c r="D2" s="127"/>
      <c r="E2" s="127"/>
      <c r="F2" s="127"/>
      <c r="G2" s="127"/>
      <c r="H2" s="127"/>
      <c r="I2" s="127"/>
      <c r="J2" s="12"/>
    </row>
    <row r="3" spans="1:12" customFormat="1" ht="45" customHeight="1" x14ac:dyDescent="0.2">
      <c r="B3" s="134" t="s">
        <v>6</v>
      </c>
      <c r="C3" s="132" t="s">
        <v>2</v>
      </c>
      <c r="D3" s="138" t="s">
        <v>54</v>
      </c>
      <c r="E3" s="139"/>
      <c r="F3" s="136" t="s">
        <v>53</v>
      </c>
      <c r="G3" s="137"/>
      <c r="H3" s="140" t="s">
        <v>52</v>
      </c>
      <c r="I3" s="141"/>
    </row>
    <row r="4" spans="1:12" customFormat="1" ht="30" customHeight="1" x14ac:dyDescent="0.2">
      <c r="B4" s="135"/>
      <c r="C4" s="133"/>
      <c r="D4" s="13" t="s">
        <v>41</v>
      </c>
      <c r="E4" s="15" t="s">
        <v>42</v>
      </c>
      <c r="F4" s="13" t="s">
        <v>41</v>
      </c>
      <c r="G4" s="14" t="s">
        <v>42</v>
      </c>
      <c r="H4" s="13" t="s">
        <v>41</v>
      </c>
      <c r="I4" s="14" t="s">
        <v>42</v>
      </c>
    </row>
    <row r="5" spans="1:12" customFormat="1" ht="15" customHeight="1" x14ac:dyDescent="0.2">
      <c r="B5" s="21">
        <v>2008</v>
      </c>
      <c r="C5" s="19">
        <v>10553339</v>
      </c>
      <c r="D5" s="40">
        <v>20132</v>
      </c>
      <c r="E5" s="25">
        <f t="shared" ref="E5:G10" si="0">D5/$C5*100</f>
        <v>0.19076426901476395</v>
      </c>
      <c r="F5" s="28">
        <v>18372</v>
      </c>
      <c r="G5" s="25">
        <f t="shared" si="0"/>
        <v>0.17408708277067572</v>
      </c>
      <c r="H5" s="28">
        <f t="shared" ref="H5:H10" si="1">D5-F5</f>
        <v>1760</v>
      </c>
      <c r="I5" s="34">
        <f t="shared" ref="I5:I10" si="2">H5/$C5*100</f>
        <v>1.6677186244088246E-2</v>
      </c>
    </row>
    <row r="6" spans="1:12" customFormat="1" ht="15" customHeight="1" x14ac:dyDescent="0.2">
      <c r="B6" s="71">
        <v>2009</v>
      </c>
      <c r="C6" s="72">
        <v>10563014</v>
      </c>
      <c r="D6" s="84">
        <v>14424</v>
      </c>
      <c r="E6" s="74">
        <f t="shared" si="0"/>
        <v>0.13655193489282511</v>
      </c>
      <c r="F6" s="75">
        <v>14138</v>
      </c>
      <c r="G6" s="74">
        <f t="shared" si="0"/>
        <v>0.13384437434239888</v>
      </c>
      <c r="H6" s="75">
        <f t="shared" si="1"/>
        <v>286</v>
      </c>
      <c r="I6" s="76">
        <f t="shared" si="2"/>
        <v>2.7075605504262323E-3</v>
      </c>
    </row>
    <row r="7" spans="1:12" customFormat="1" ht="15" customHeight="1" x14ac:dyDescent="0.2">
      <c r="B7" s="21">
        <v>2010</v>
      </c>
      <c r="C7" s="19">
        <v>10573479</v>
      </c>
      <c r="D7" s="40">
        <v>8353</v>
      </c>
      <c r="E7" s="25">
        <f t="shared" si="0"/>
        <v>7.8999542156370672E-2</v>
      </c>
      <c r="F7" s="28">
        <v>21796</v>
      </c>
      <c r="G7" s="25">
        <f t="shared" si="0"/>
        <v>0.20613839588653837</v>
      </c>
      <c r="H7" s="28">
        <f t="shared" si="1"/>
        <v>-13443</v>
      </c>
      <c r="I7" s="34">
        <f t="shared" si="2"/>
        <v>-0.1271388537301677</v>
      </c>
    </row>
    <row r="8" spans="1:12" customFormat="1" ht="15" customHeight="1" x14ac:dyDescent="0.2">
      <c r="B8" s="71">
        <v>2011</v>
      </c>
      <c r="C8" s="72">
        <v>10572721</v>
      </c>
      <c r="D8" s="84">
        <v>7795</v>
      </c>
      <c r="E8" s="74">
        <f t="shared" si="0"/>
        <v>7.3727472804777511E-2</v>
      </c>
      <c r="F8" s="75">
        <v>41443</v>
      </c>
      <c r="G8" s="74">
        <f t="shared" si="0"/>
        <v>0.39198045611910121</v>
      </c>
      <c r="H8" s="75">
        <f t="shared" si="1"/>
        <v>-33648</v>
      </c>
      <c r="I8" s="76">
        <f t="shared" si="2"/>
        <v>-0.31825298331432372</v>
      </c>
    </row>
    <row r="9" spans="1:12" customFormat="1" ht="15" customHeight="1" x14ac:dyDescent="0.2">
      <c r="B9" s="21">
        <v>2012</v>
      </c>
      <c r="C9" s="19">
        <v>10542398</v>
      </c>
      <c r="D9" s="40">
        <v>5272</v>
      </c>
      <c r="E9" s="25">
        <f t="shared" si="0"/>
        <v>5.0007597891864826E-2</v>
      </c>
      <c r="F9" s="28">
        <v>49458</v>
      </c>
      <c r="G9" s="25">
        <f t="shared" si="0"/>
        <v>0.46913425199845427</v>
      </c>
      <c r="H9" s="28">
        <f t="shared" si="1"/>
        <v>-44186</v>
      </c>
      <c r="I9" s="34">
        <f t="shared" si="2"/>
        <v>-0.41912665410658945</v>
      </c>
    </row>
    <row r="10" spans="1:12" customFormat="1" ht="15" customHeight="1" thickBot="1" x14ac:dyDescent="0.25">
      <c r="B10" s="77">
        <v>2013</v>
      </c>
      <c r="C10" s="78">
        <v>10487289</v>
      </c>
      <c r="D10" s="88">
        <v>5398</v>
      </c>
      <c r="E10" s="80">
        <f t="shared" si="0"/>
        <v>5.147183414131145E-2</v>
      </c>
      <c r="F10" s="81">
        <v>50835</v>
      </c>
      <c r="G10" s="80">
        <f t="shared" si="0"/>
        <v>0.48472965701622223</v>
      </c>
      <c r="H10" s="81">
        <f t="shared" si="1"/>
        <v>-45437</v>
      </c>
      <c r="I10" s="82">
        <f t="shared" si="2"/>
        <v>-0.43325782287491077</v>
      </c>
    </row>
    <row r="11" spans="1:12" customFormat="1" ht="15" customHeight="1" x14ac:dyDescent="0.2">
      <c r="B11" s="21"/>
      <c r="C11" s="35"/>
      <c r="D11" s="35"/>
      <c r="E11" s="26"/>
      <c r="F11" s="28"/>
      <c r="G11" s="26"/>
      <c r="H11" s="28"/>
      <c r="I11" s="34"/>
    </row>
    <row r="12" spans="1:12" customFormat="1" ht="15" customHeight="1" x14ac:dyDescent="0.2">
      <c r="A12" s="17" t="s">
        <v>43</v>
      </c>
      <c r="B12" s="145" t="s">
        <v>51</v>
      </c>
      <c r="C12" s="145"/>
      <c r="D12" s="145"/>
      <c r="E12" s="145"/>
      <c r="F12" s="145"/>
      <c r="G12" s="145"/>
      <c r="H12" s="145"/>
      <c r="I12" s="145"/>
      <c r="J12" s="39"/>
      <c r="K12" s="39"/>
      <c r="L12" s="39"/>
    </row>
    <row r="13" spans="1:12" customFormat="1" ht="30" customHeight="1" x14ac:dyDescent="0.2">
      <c r="A13" s="17" t="s">
        <v>44</v>
      </c>
      <c r="B13" s="124" t="s">
        <v>85</v>
      </c>
      <c r="C13" s="125"/>
      <c r="D13" s="125"/>
      <c r="E13" s="125"/>
      <c r="F13" s="125"/>
      <c r="G13" s="125"/>
      <c r="H13" s="125"/>
      <c r="I13" s="125"/>
    </row>
    <row r="14" spans="1:12" customFormat="1" ht="15" customHeight="1" x14ac:dyDescent="0.2">
      <c r="A14" s="31" t="s">
        <v>45</v>
      </c>
      <c r="B14" s="128" t="s">
        <v>47</v>
      </c>
      <c r="C14" s="129"/>
      <c r="D14" s="129"/>
      <c r="E14" s="129"/>
      <c r="F14" s="129"/>
      <c r="G14" s="129"/>
      <c r="H14" s="129"/>
      <c r="I14" s="129"/>
    </row>
    <row r="15" spans="1:12" customFormat="1" ht="15" customHeight="1" x14ac:dyDescent="0.2">
      <c r="A15" s="29" t="s">
        <v>46</v>
      </c>
      <c r="B15" s="130" t="s">
        <v>87</v>
      </c>
      <c r="C15" s="131"/>
      <c r="D15" s="131"/>
      <c r="E15" s="131"/>
      <c r="F15" s="131"/>
      <c r="G15" s="131"/>
      <c r="H15" s="131"/>
      <c r="I15" s="131"/>
    </row>
    <row r="16" spans="1:12" customFormat="1" ht="15" customHeight="1" x14ac:dyDescent="0.2"/>
    <row r="17" customFormat="1" ht="15" customHeight="1" x14ac:dyDescent="0.2"/>
    <row r="18" customFormat="1" ht="15" customHeight="1" x14ac:dyDescent="0.2"/>
    <row r="19" customFormat="1" ht="15" customHeight="1" x14ac:dyDescent="0.2"/>
    <row r="20" customFormat="1" ht="15" customHeight="1" x14ac:dyDescent="0.2"/>
    <row r="21" customFormat="1" ht="15" customHeight="1" x14ac:dyDescent="0.2"/>
    <row r="22" customFormat="1" ht="15" customHeight="1" x14ac:dyDescent="0.2"/>
    <row r="23" customFormat="1" ht="15" customHeight="1" x14ac:dyDescent="0.2"/>
    <row r="24" customFormat="1" ht="15" customHeight="1" x14ac:dyDescent="0.2"/>
    <row r="25" customFormat="1" ht="15" customHeight="1" x14ac:dyDescent="0.2"/>
    <row r="26" customFormat="1" ht="15" customHeight="1" x14ac:dyDescent="0.2"/>
    <row r="27" customFormat="1" ht="15" customHeight="1" x14ac:dyDescent="0.2"/>
    <row r="28" customFormat="1" ht="15" customHeight="1" x14ac:dyDescent="0.2"/>
    <row r="29" customFormat="1" ht="15" customHeight="1" x14ac:dyDescent="0.2"/>
    <row r="30" customFormat="1" ht="15" customHeight="1" x14ac:dyDescent="0.2"/>
    <row r="31" customFormat="1" ht="15" customHeight="1" x14ac:dyDescent="0.2"/>
    <row r="3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</sheetData>
  <mergeCells count="10">
    <mergeCell ref="B13:I13"/>
    <mergeCell ref="B14:I14"/>
    <mergeCell ref="B15:I15"/>
    <mergeCell ref="B12:I12"/>
    <mergeCell ref="B2:I2"/>
    <mergeCell ref="B3:B4"/>
    <mergeCell ref="C3:C4"/>
    <mergeCell ref="D3:E3"/>
    <mergeCell ref="F3:G3"/>
    <mergeCell ref="H3:I3"/>
  </mergeCells>
  <hyperlinks>
    <hyperlink ref="B15" r:id="rId1" xr:uid="{00000000-0004-0000-0300-000000000000}"/>
    <hyperlink ref="I1" location="Indice!A1" display="[índice Ç]" xr:uid="{00000000-0004-0000-03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1"/>
  <sheetViews>
    <sheetView showGridLines="0" topLeftCell="A19" zoomScaleNormal="100" workbookViewId="0">
      <selection activeCell="J40" sqref="J40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3" width="13.83203125" style="6" customWidth="1"/>
    <col min="4" max="9" width="12.83203125" style="6" customWidth="1"/>
    <col min="20" max="16384" width="12.83203125" style="1"/>
  </cols>
  <sheetData>
    <row r="1" spans="1:19" s="6" customFormat="1" ht="30" customHeight="1" x14ac:dyDescent="0.2">
      <c r="A1" s="7" t="s">
        <v>38</v>
      </c>
      <c r="B1" s="8" t="s">
        <v>39</v>
      </c>
      <c r="C1" s="8"/>
      <c r="D1" s="8"/>
      <c r="E1" s="8"/>
      <c r="F1" s="9"/>
      <c r="G1" s="10"/>
      <c r="H1" s="10"/>
      <c r="I1" s="11" t="s">
        <v>40</v>
      </c>
      <c r="J1"/>
      <c r="K1"/>
      <c r="L1"/>
      <c r="M1"/>
      <c r="N1"/>
      <c r="O1"/>
      <c r="P1"/>
      <c r="Q1"/>
      <c r="R1"/>
      <c r="S1"/>
    </row>
    <row r="2" spans="1:19" s="5" customFormat="1" ht="30" customHeight="1" thickBot="1" x14ac:dyDescent="0.25">
      <c r="A2" s="6"/>
      <c r="B2" s="154" t="s">
        <v>56</v>
      </c>
      <c r="C2" s="155"/>
      <c r="D2" s="155"/>
      <c r="E2" s="155"/>
      <c r="F2" s="155"/>
      <c r="G2" s="155"/>
      <c r="H2" s="155"/>
      <c r="I2" s="155"/>
      <c r="J2"/>
      <c r="K2"/>
      <c r="L2"/>
      <c r="M2"/>
      <c r="N2"/>
      <c r="O2"/>
      <c r="P2"/>
      <c r="Q2"/>
      <c r="R2"/>
      <c r="S2"/>
    </row>
    <row r="3" spans="1:19" ht="30" customHeight="1" x14ac:dyDescent="0.2">
      <c r="A3"/>
      <c r="B3" s="157" t="s">
        <v>55</v>
      </c>
      <c r="C3" s="132" t="s">
        <v>2</v>
      </c>
      <c r="D3" s="138" t="s">
        <v>37</v>
      </c>
      <c r="E3" s="136"/>
      <c r="F3" s="138" t="s">
        <v>36</v>
      </c>
      <c r="G3" s="134"/>
      <c r="H3" s="136" t="s">
        <v>48</v>
      </c>
      <c r="I3" s="136"/>
    </row>
    <row r="4" spans="1:19" ht="30" customHeight="1" x14ac:dyDescent="0.2">
      <c r="A4"/>
      <c r="B4" s="158"/>
      <c r="C4" s="156"/>
      <c r="D4" s="13" t="s">
        <v>41</v>
      </c>
      <c r="E4" s="14" t="s">
        <v>42</v>
      </c>
      <c r="F4" s="13" t="s">
        <v>41</v>
      </c>
      <c r="G4" s="15" t="s">
        <v>42</v>
      </c>
      <c r="H4" s="14" t="s">
        <v>41</v>
      </c>
      <c r="I4" s="14" t="s">
        <v>42</v>
      </c>
    </row>
    <row r="5" spans="1:19" ht="15" customHeight="1" x14ac:dyDescent="0.2">
      <c r="A5"/>
      <c r="B5" s="3" t="s">
        <v>11</v>
      </c>
      <c r="C5" s="4">
        <v>82020578</v>
      </c>
      <c r="D5" s="40">
        <v>692713</v>
      </c>
      <c r="E5" s="42">
        <f>D5/$C5*100</f>
        <v>0.84456000785558949</v>
      </c>
      <c r="F5" s="40">
        <v>259328</v>
      </c>
      <c r="G5" s="43">
        <f t="shared" ref="G5:G36" si="0">F5/$C5*100</f>
        <v>0.31617431420685671</v>
      </c>
      <c r="H5" s="28">
        <f>D5-F5</f>
        <v>433385</v>
      </c>
      <c r="I5" s="42">
        <f t="shared" ref="I5:I36" si="1">H5/$C5*100</f>
        <v>0.52838569364873289</v>
      </c>
    </row>
    <row r="6" spans="1:19" ht="15" customHeight="1" x14ac:dyDescent="0.2">
      <c r="A6"/>
      <c r="B6" s="91" t="s">
        <v>25</v>
      </c>
      <c r="C6" s="92">
        <v>8451860</v>
      </c>
      <c r="D6" s="84">
        <v>101866</v>
      </c>
      <c r="E6" s="93">
        <f t="shared" ref="E6:E36" si="2">D6/$C6*100</f>
        <v>1.2052494953773489</v>
      </c>
      <c r="F6" s="84">
        <v>54071</v>
      </c>
      <c r="G6" s="94">
        <f t="shared" si="0"/>
        <v>0.63975266982652335</v>
      </c>
      <c r="H6" s="75">
        <f t="shared" ref="H6:H36" si="3">D6-F6</f>
        <v>47795</v>
      </c>
      <c r="I6" s="93">
        <f t="shared" si="1"/>
        <v>0.56549682555082548</v>
      </c>
    </row>
    <row r="7" spans="1:19" ht="15" customHeight="1" x14ac:dyDescent="0.2">
      <c r="A7"/>
      <c r="B7" s="3" t="s">
        <v>7</v>
      </c>
      <c r="C7" s="4">
        <v>11161642</v>
      </c>
      <c r="D7" s="40">
        <v>118256</v>
      </c>
      <c r="E7" s="42">
        <f t="shared" si="2"/>
        <v>1.0594856921589135</v>
      </c>
      <c r="F7" s="40">
        <v>90800</v>
      </c>
      <c r="G7" s="43">
        <f t="shared" si="0"/>
        <v>0.81350037924527596</v>
      </c>
      <c r="H7" s="28">
        <f t="shared" si="3"/>
        <v>27456</v>
      </c>
      <c r="I7" s="42">
        <f t="shared" si="1"/>
        <v>0.24598531291363762</v>
      </c>
    </row>
    <row r="8" spans="1:19" ht="15" customHeight="1" x14ac:dyDescent="0.2">
      <c r="A8"/>
      <c r="B8" s="91" t="s">
        <v>8</v>
      </c>
      <c r="C8" s="92">
        <v>7284552</v>
      </c>
      <c r="D8" s="84">
        <v>18570</v>
      </c>
      <c r="E8" s="93">
        <f t="shared" si="2"/>
        <v>0.25492302066070771</v>
      </c>
      <c r="F8" s="84">
        <v>19678</v>
      </c>
      <c r="G8" s="94">
        <f t="shared" si="0"/>
        <v>0.27013329028332833</v>
      </c>
      <c r="H8" s="75">
        <f t="shared" si="3"/>
        <v>-1108</v>
      </c>
      <c r="I8" s="93">
        <f t="shared" si="1"/>
        <v>-1.521026962262058E-2</v>
      </c>
    </row>
    <row r="9" spans="1:19" ht="15" customHeight="1" x14ac:dyDescent="0.2">
      <c r="A9"/>
      <c r="B9" s="3" t="s">
        <v>19</v>
      </c>
      <c r="C9" s="4">
        <v>865878</v>
      </c>
      <c r="D9" s="40">
        <v>13149</v>
      </c>
      <c r="E9" s="42">
        <f t="shared" si="2"/>
        <v>1.5185742102236113</v>
      </c>
      <c r="F9" s="40">
        <v>25227</v>
      </c>
      <c r="G9" s="43">
        <f t="shared" si="0"/>
        <v>2.9134589399430406</v>
      </c>
      <c r="H9" s="28">
        <f t="shared" si="3"/>
        <v>-12078</v>
      </c>
      <c r="I9" s="42">
        <f t="shared" si="1"/>
        <v>-1.3948847297194293</v>
      </c>
    </row>
    <row r="10" spans="1:19" ht="15" customHeight="1" x14ac:dyDescent="0.2">
      <c r="A10"/>
      <c r="B10" s="91" t="s">
        <v>17</v>
      </c>
      <c r="C10" s="92">
        <v>4262140</v>
      </c>
      <c r="D10" s="84">
        <v>10378</v>
      </c>
      <c r="E10" s="93">
        <f t="shared" si="2"/>
        <v>0.24349270554228628</v>
      </c>
      <c r="F10" s="84">
        <v>15262</v>
      </c>
      <c r="G10" s="94">
        <f t="shared" si="0"/>
        <v>0.35808302871327546</v>
      </c>
      <c r="H10" s="75">
        <f t="shared" si="3"/>
        <v>-4884</v>
      </c>
      <c r="I10" s="93">
        <f t="shared" si="1"/>
        <v>-0.11459032317098922</v>
      </c>
    </row>
    <row r="11" spans="1:19" ht="15" customHeight="1" x14ac:dyDescent="0.2">
      <c r="A11"/>
      <c r="B11" s="3" t="s">
        <v>10</v>
      </c>
      <c r="C11" s="4">
        <v>5602628</v>
      </c>
      <c r="D11" s="40">
        <v>60312</v>
      </c>
      <c r="E11" s="42">
        <f t="shared" si="2"/>
        <v>1.0764948163611792</v>
      </c>
      <c r="F11" s="40">
        <v>43310</v>
      </c>
      <c r="G11" s="43">
        <f t="shared" si="0"/>
        <v>0.77303008516717509</v>
      </c>
      <c r="H11" s="28">
        <f t="shared" si="3"/>
        <v>17002</v>
      </c>
      <c r="I11" s="42">
        <f t="shared" si="1"/>
        <v>0.30346473119400397</v>
      </c>
    </row>
    <row r="12" spans="1:19" ht="15" customHeight="1" x14ac:dyDescent="0.2">
      <c r="A12" s="1"/>
      <c r="B12" s="91" t="s">
        <v>29</v>
      </c>
      <c r="C12" s="92">
        <v>5410836</v>
      </c>
      <c r="D12" s="84">
        <v>5149</v>
      </c>
      <c r="E12" s="93">
        <f t="shared" si="2"/>
        <v>9.5160895654571684E-2</v>
      </c>
      <c r="F12" s="84">
        <v>2770</v>
      </c>
      <c r="G12" s="94">
        <f t="shared" si="0"/>
        <v>5.1193567870103616E-2</v>
      </c>
      <c r="H12" s="75">
        <f t="shared" si="3"/>
        <v>2379</v>
      </c>
      <c r="I12" s="93">
        <f t="shared" si="1"/>
        <v>4.3967327784468054E-2</v>
      </c>
    </row>
    <row r="13" spans="1:19" ht="15" customHeight="1" x14ac:dyDescent="0.2">
      <c r="A13" s="1"/>
      <c r="B13" s="3" t="s">
        <v>28</v>
      </c>
      <c r="C13" s="4">
        <v>2058821</v>
      </c>
      <c r="D13" s="40">
        <v>13871</v>
      </c>
      <c r="E13" s="42">
        <f t="shared" si="2"/>
        <v>0.67373511344599646</v>
      </c>
      <c r="F13" s="40">
        <v>13384</v>
      </c>
      <c r="G13" s="43">
        <f t="shared" si="0"/>
        <v>0.65008079867069546</v>
      </c>
      <c r="H13" s="28">
        <f t="shared" si="3"/>
        <v>487</v>
      </c>
      <c r="I13" s="42">
        <f t="shared" si="1"/>
        <v>2.365431477530101E-2</v>
      </c>
    </row>
    <row r="14" spans="1:19" ht="15" customHeight="1" x14ac:dyDescent="0.2">
      <c r="A14" s="1"/>
      <c r="B14" s="91" t="s">
        <v>15</v>
      </c>
      <c r="C14" s="92">
        <v>46727890</v>
      </c>
      <c r="D14" s="84">
        <v>280772</v>
      </c>
      <c r="E14" s="93">
        <f t="shared" si="2"/>
        <v>0.60086599245118921</v>
      </c>
      <c r="F14" s="84">
        <v>532303</v>
      </c>
      <c r="G14" s="94">
        <f t="shared" si="0"/>
        <v>1.1391547959901465</v>
      </c>
      <c r="H14" s="75">
        <f t="shared" si="3"/>
        <v>-251531</v>
      </c>
      <c r="I14" s="93">
        <f t="shared" si="1"/>
        <v>-0.53828880353895714</v>
      </c>
    </row>
    <row r="15" spans="1:19" ht="15" customHeight="1" x14ac:dyDescent="0.2">
      <c r="A15" s="1"/>
      <c r="B15" s="3" t="s">
        <v>12</v>
      </c>
      <c r="C15" s="4">
        <v>1320174</v>
      </c>
      <c r="D15" s="40">
        <v>4109</v>
      </c>
      <c r="E15" s="42">
        <f t="shared" si="2"/>
        <v>0.31124685079391051</v>
      </c>
      <c r="F15" s="40">
        <v>6740</v>
      </c>
      <c r="G15" s="43">
        <f t="shared" si="0"/>
        <v>0.51053876231466455</v>
      </c>
      <c r="H15" s="28">
        <f t="shared" si="3"/>
        <v>-2631</v>
      </c>
      <c r="I15" s="42">
        <f t="shared" si="1"/>
        <v>-0.19929191152075407</v>
      </c>
    </row>
    <row r="16" spans="1:19" ht="15" customHeight="1" x14ac:dyDescent="0.2">
      <c r="A16"/>
      <c r="B16" s="91" t="s">
        <v>30</v>
      </c>
      <c r="C16" s="92">
        <v>5426674</v>
      </c>
      <c r="D16" s="84">
        <v>31941</v>
      </c>
      <c r="E16" s="93">
        <f t="shared" si="2"/>
        <v>0.58859257069800019</v>
      </c>
      <c r="F16" s="84">
        <v>13893</v>
      </c>
      <c r="G16" s="94">
        <f t="shared" si="0"/>
        <v>0.25601316754977355</v>
      </c>
      <c r="H16" s="75">
        <f t="shared" si="3"/>
        <v>18048</v>
      </c>
      <c r="I16" s="93">
        <f t="shared" si="1"/>
        <v>0.3325794031482267</v>
      </c>
    </row>
    <row r="17" spans="1:9" ht="15" customHeight="1" x14ac:dyDescent="0.2">
      <c r="A17"/>
      <c r="B17" s="3" t="s">
        <v>16</v>
      </c>
      <c r="C17" s="4">
        <v>65600350</v>
      </c>
      <c r="D17" s="40">
        <v>332640</v>
      </c>
      <c r="E17" s="42">
        <f t="shared" si="2"/>
        <v>0.50707046532526123</v>
      </c>
      <c r="F17" s="40">
        <v>286820</v>
      </c>
      <c r="G17" s="43">
        <f t="shared" si="0"/>
        <v>0.43722327700995495</v>
      </c>
      <c r="H17" s="28">
        <f t="shared" si="3"/>
        <v>45820</v>
      </c>
      <c r="I17" s="42">
        <f t="shared" si="1"/>
        <v>6.9847188315306244E-2</v>
      </c>
    </row>
    <row r="18" spans="1:9" ht="15" customHeight="1" x14ac:dyDescent="0.2">
      <c r="A18"/>
      <c r="B18" s="91" t="s">
        <v>14</v>
      </c>
      <c r="C18" s="92">
        <v>11003615</v>
      </c>
      <c r="D18" s="84">
        <v>57946</v>
      </c>
      <c r="E18" s="93">
        <f t="shared" si="2"/>
        <v>0.52660875539538599</v>
      </c>
      <c r="F18" s="84">
        <v>117094</v>
      </c>
      <c r="G18" s="94">
        <f t="shared" si="0"/>
        <v>1.0641411935986491</v>
      </c>
      <c r="H18" s="75">
        <f t="shared" si="3"/>
        <v>-59148</v>
      </c>
      <c r="I18" s="93">
        <f t="shared" si="1"/>
        <v>-0.53753243820326324</v>
      </c>
    </row>
    <row r="19" spans="1:9" ht="15" customHeight="1" x14ac:dyDescent="0.2">
      <c r="A19"/>
      <c r="B19" s="3" t="s">
        <v>24</v>
      </c>
      <c r="C19" s="4">
        <v>16779575</v>
      </c>
      <c r="D19" s="40">
        <v>129428</v>
      </c>
      <c r="E19" s="42">
        <f t="shared" si="2"/>
        <v>0.77134253996302049</v>
      </c>
      <c r="F19" s="40">
        <v>112625</v>
      </c>
      <c r="G19" s="43">
        <f t="shared" si="0"/>
        <v>0.67120293571201883</v>
      </c>
      <c r="H19" s="28">
        <f t="shared" si="3"/>
        <v>16803</v>
      </c>
      <c r="I19" s="42">
        <f t="shared" si="1"/>
        <v>0.10013960425100157</v>
      </c>
    </row>
    <row r="20" spans="1:9" ht="15" customHeight="1" x14ac:dyDescent="0.2">
      <c r="A20"/>
      <c r="B20" s="91" t="s">
        <v>23</v>
      </c>
      <c r="C20" s="92">
        <v>9908798</v>
      </c>
      <c r="D20" s="84">
        <v>38968</v>
      </c>
      <c r="E20" s="93">
        <f t="shared" si="2"/>
        <v>0.39326667069002724</v>
      </c>
      <c r="F20" s="84">
        <v>34691</v>
      </c>
      <c r="G20" s="94">
        <f t="shared" si="0"/>
        <v>0.3501030094669404</v>
      </c>
      <c r="H20" s="75">
        <f t="shared" si="3"/>
        <v>4277</v>
      </c>
      <c r="I20" s="93">
        <f t="shared" si="1"/>
        <v>4.3163661223086791E-2</v>
      </c>
    </row>
    <row r="21" spans="1:9" ht="15" customHeight="1" x14ac:dyDescent="0.2">
      <c r="A21"/>
      <c r="B21" s="3" t="s">
        <v>13</v>
      </c>
      <c r="C21" s="4">
        <v>4591087</v>
      </c>
      <c r="D21" s="40">
        <v>59294</v>
      </c>
      <c r="E21" s="42">
        <f t="shared" si="2"/>
        <v>1.2915024263317163</v>
      </c>
      <c r="F21" s="40">
        <v>83791</v>
      </c>
      <c r="G21" s="43">
        <f t="shared" si="0"/>
        <v>1.8250797686909441</v>
      </c>
      <c r="H21" s="28">
        <f t="shared" si="3"/>
        <v>-24497</v>
      </c>
      <c r="I21" s="42">
        <f t="shared" si="1"/>
        <v>-0.53357734235922782</v>
      </c>
    </row>
    <row r="22" spans="1:9" ht="15" customHeight="1" x14ac:dyDescent="0.2">
      <c r="A22"/>
      <c r="B22" s="91" t="s">
        <v>33</v>
      </c>
      <c r="C22" s="92">
        <v>321857</v>
      </c>
      <c r="D22" s="84">
        <v>6406</v>
      </c>
      <c r="E22" s="93">
        <f t="shared" si="2"/>
        <v>1.9903248958388353</v>
      </c>
      <c r="F22" s="84">
        <v>4372</v>
      </c>
      <c r="G22" s="94">
        <f t="shared" si="0"/>
        <v>1.3583672251962828</v>
      </c>
      <c r="H22" s="75">
        <f t="shared" si="3"/>
        <v>2034</v>
      </c>
      <c r="I22" s="93">
        <f t="shared" si="1"/>
        <v>0.63195767064255248</v>
      </c>
    </row>
    <row r="23" spans="1:9" ht="15" customHeight="1" x14ac:dyDescent="0.2">
      <c r="A23"/>
      <c r="B23" s="3" t="s">
        <v>18</v>
      </c>
      <c r="C23" s="4">
        <v>59685227</v>
      </c>
      <c r="D23" s="40">
        <v>307454</v>
      </c>
      <c r="E23" s="42">
        <f t="shared" si="2"/>
        <v>0.51512579486377763</v>
      </c>
      <c r="F23" s="40">
        <v>125735</v>
      </c>
      <c r="G23" s="43">
        <f t="shared" si="0"/>
        <v>0.21066351980197712</v>
      </c>
      <c r="H23" s="28">
        <f t="shared" si="3"/>
        <v>181719</v>
      </c>
      <c r="I23" s="42">
        <f t="shared" si="1"/>
        <v>0.30446227506180046</v>
      </c>
    </row>
    <row r="24" spans="1:9" ht="15" customHeight="1" x14ac:dyDescent="0.2">
      <c r="A24"/>
      <c r="B24" s="91" t="s">
        <v>20</v>
      </c>
      <c r="C24" s="92">
        <v>2023825</v>
      </c>
      <c r="D24" s="84">
        <v>8299</v>
      </c>
      <c r="E24" s="93">
        <f t="shared" si="2"/>
        <v>0.41006509950218029</v>
      </c>
      <c r="F24" s="84">
        <v>22561</v>
      </c>
      <c r="G24" s="94">
        <f t="shared" si="0"/>
        <v>1.114770298815362</v>
      </c>
      <c r="H24" s="75">
        <f t="shared" si="3"/>
        <v>-14262</v>
      </c>
      <c r="I24" s="93">
        <f t="shared" si="1"/>
        <v>-0.70470519931318176</v>
      </c>
    </row>
    <row r="25" spans="1:9" ht="15" customHeight="1" x14ac:dyDescent="0.2">
      <c r="A25"/>
      <c r="B25" s="3" t="s">
        <v>5</v>
      </c>
      <c r="C25" s="4">
        <v>36838</v>
      </c>
      <c r="D25" s="40">
        <v>696</v>
      </c>
      <c r="E25" s="42">
        <f t="shared" si="2"/>
        <v>1.8893533850914814</v>
      </c>
      <c r="F25" s="40">
        <v>497</v>
      </c>
      <c r="G25" s="43">
        <f t="shared" si="0"/>
        <v>1.3491503338943482</v>
      </c>
      <c r="H25" s="28">
        <f t="shared" si="3"/>
        <v>199</v>
      </c>
      <c r="I25" s="42">
        <f t="shared" si="1"/>
        <v>0.54020305119713341</v>
      </c>
    </row>
    <row r="26" spans="1:9" ht="15" customHeight="1" x14ac:dyDescent="0.2">
      <c r="A26"/>
      <c r="B26" s="91" t="s">
        <v>21</v>
      </c>
      <c r="C26" s="92">
        <v>2971905</v>
      </c>
      <c r="D26" s="84">
        <v>22011</v>
      </c>
      <c r="E26" s="93">
        <f t="shared" si="2"/>
        <v>0.7406360566707213</v>
      </c>
      <c r="F26" s="84">
        <v>38818</v>
      </c>
      <c r="G26" s="94">
        <f t="shared" si="0"/>
        <v>1.3061655739332179</v>
      </c>
      <c r="H26" s="75">
        <f t="shared" si="3"/>
        <v>-16807</v>
      </c>
      <c r="I26" s="93">
        <f t="shared" si="1"/>
        <v>-0.56552951726249656</v>
      </c>
    </row>
    <row r="27" spans="1:9" ht="15" customHeight="1" x14ac:dyDescent="0.2">
      <c r="A27"/>
      <c r="B27" s="3" t="s">
        <v>22</v>
      </c>
      <c r="C27" s="4">
        <v>537039</v>
      </c>
      <c r="D27" s="40">
        <v>21098</v>
      </c>
      <c r="E27" s="42">
        <f t="shared" si="2"/>
        <v>3.9285787438156263</v>
      </c>
      <c r="F27" s="40">
        <v>10750</v>
      </c>
      <c r="G27" s="43">
        <f t="shared" si="0"/>
        <v>2.0017168213109291</v>
      </c>
      <c r="H27" s="28">
        <f t="shared" si="3"/>
        <v>10348</v>
      </c>
      <c r="I27" s="42">
        <f t="shared" si="1"/>
        <v>1.9268619225046972</v>
      </c>
    </row>
    <row r="28" spans="1:9" ht="15" customHeight="1" x14ac:dyDescent="0.2">
      <c r="A28"/>
      <c r="B28" s="91" t="s">
        <v>3</v>
      </c>
      <c r="C28" s="92">
        <v>421364</v>
      </c>
      <c r="D28" s="84">
        <v>8428</v>
      </c>
      <c r="E28" s="93">
        <f t="shared" si="2"/>
        <v>2.0001708736389441</v>
      </c>
      <c r="F28" s="84">
        <v>5204</v>
      </c>
      <c r="G28" s="94">
        <f t="shared" si="0"/>
        <v>1.2350366903674732</v>
      </c>
      <c r="H28" s="75">
        <f t="shared" si="3"/>
        <v>3224</v>
      </c>
      <c r="I28" s="93">
        <f t="shared" si="1"/>
        <v>0.76513418327147076</v>
      </c>
    </row>
    <row r="29" spans="1:9" ht="15" customHeight="1" x14ac:dyDescent="0.2">
      <c r="A29"/>
      <c r="B29" s="3" t="s">
        <v>34</v>
      </c>
      <c r="C29" s="4">
        <v>5051275</v>
      </c>
      <c r="D29" s="40">
        <v>68313</v>
      </c>
      <c r="E29" s="42">
        <f t="shared" si="2"/>
        <v>1.3523912279572978</v>
      </c>
      <c r="F29" s="40">
        <v>26523</v>
      </c>
      <c r="G29" s="43">
        <f t="shared" si="0"/>
        <v>0.52507535226254753</v>
      </c>
      <c r="H29" s="28">
        <f t="shared" si="3"/>
        <v>41790</v>
      </c>
      <c r="I29" s="42">
        <f t="shared" si="1"/>
        <v>0.8273158756947504</v>
      </c>
    </row>
    <row r="30" spans="1:9" ht="15" customHeight="1" x14ac:dyDescent="0.2">
      <c r="A30"/>
      <c r="B30" s="91" t="s">
        <v>26</v>
      </c>
      <c r="C30" s="92">
        <v>38062535</v>
      </c>
      <c r="D30" s="84">
        <v>220311</v>
      </c>
      <c r="E30" s="93">
        <f t="shared" si="2"/>
        <v>0.57881326086136931</v>
      </c>
      <c r="F30" s="84">
        <v>276446</v>
      </c>
      <c r="G30" s="94">
        <f t="shared" si="0"/>
        <v>0.72629424183123903</v>
      </c>
      <c r="H30" s="75">
        <f t="shared" si="3"/>
        <v>-56135</v>
      </c>
      <c r="I30" s="93">
        <f t="shared" si="1"/>
        <v>-0.1474809809698697</v>
      </c>
    </row>
    <row r="31" spans="1:9" ht="15" customHeight="1" x14ac:dyDescent="0.2">
      <c r="A31" s="108" t="s">
        <v>86</v>
      </c>
      <c r="B31" s="103" t="s">
        <v>4</v>
      </c>
      <c r="C31" s="104">
        <v>10487289</v>
      </c>
      <c r="D31" s="105">
        <v>17554</v>
      </c>
      <c r="E31" s="106">
        <f t="shared" si="2"/>
        <v>0.16738358216313101</v>
      </c>
      <c r="F31" s="105">
        <v>53786</v>
      </c>
      <c r="G31" s="107">
        <f t="shared" si="0"/>
        <v>0.51286848297972909</v>
      </c>
      <c r="H31" s="27">
        <f t="shared" si="3"/>
        <v>-36232</v>
      </c>
      <c r="I31" s="106">
        <f t="shared" si="1"/>
        <v>-0.34548490081659805</v>
      </c>
    </row>
    <row r="32" spans="1:9" ht="15" customHeight="1" x14ac:dyDescent="0.2">
      <c r="A32"/>
      <c r="B32" s="91" t="s">
        <v>32</v>
      </c>
      <c r="C32" s="92">
        <v>63905297</v>
      </c>
      <c r="D32" s="84">
        <v>526046</v>
      </c>
      <c r="E32" s="93">
        <f t="shared" si="2"/>
        <v>0.82316494045869149</v>
      </c>
      <c r="F32" s="84">
        <v>316934</v>
      </c>
      <c r="G32" s="94">
        <f t="shared" si="0"/>
        <v>0.49594323925918071</v>
      </c>
      <c r="H32" s="75">
        <f t="shared" si="3"/>
        <v>209112</v>
      </c>
      <c r="I32" s="93">
        <f t="shared" si="1"/>
        <v>0.32722170119951088</v>
      </c>
    </row>
    <row r="33" spans="1:19" ht="15" customHeight="1" x14ac:dyDescent="0.2">
      <c r="A33"/>
      <c r="B33" s="3" t="s">
        <v>9</v>
      </c>
      <c r="C33" s="4">
        <v>10516125</v>
      </c>
      <c r="D33" s="40">
        <v>30124</v>
      </c>
      <c r="E33" s="42">
        <f t="shared" si="2"/>
        <v>0.28645532456109074</v>
      </c>
      <c r="F33" s="40">
        <v>25894</v>
      </c>
      <c r="G33" s="43">
        <f t="shared" si="0"/>
        <v>0.24623138275743206</v>
      </c>
      <c r="H33" s="28">
        <f t="shared" si="3"/>
        <v>4230</v>
      </c>
      <c r="I33" s="42">
        <f t="shared" si="1"/>
        <v>4.0223941803658667E-2</v>
      </c>
    </row>
    <row r="34" spans="1:19" ht="15" customHeight="1" x14ac:dyDescent="0.2">
      <c r="A34"/>
      <c r="B34" s="91" t="s">
        <v>27</v>
      </c>
      <c r="C34" s="92">
        <v>20020074</v>
      </c>
      <c r="D34" s="84">
        <v>153646</v>
      </c>
      <c r="E34" s="93">
        <f t="shared" si="2"/>
        <v>0.76745970069840908</v>
      </c>
      <c r="F34" s="84">
        <v>161755</v>
      </c>
      <c r="G34" s="94">
        <f t="shared" si="0"/>
        <v>0.80796404648654141</v>
      </c>
      <c r="H34" s="75">
        <f t="shared" si="3"/>
        <v>-8109</v>
      </c>
      <c r="I34" s="93">
        <f t="shared" si="1"/>
        <v>-4.0504345788132452E-2</v>
      </c>
    </row>
    <row r="35" spans="1:19" ht="15" customHeight="1" x14ac:dyDescent="0.2">
      <c r="A35"/>
      <c r="B35" s="3" t="s">
        <v>31</v>
      </c>
      <c r="C35" s="4">
        <v>9555893</v>
      </c>
      <c r="D35" s="40">
        <v>115845</v>
      </c>
      <c r="E35" s="42">
        <f t="shared" si="2"/>
        <v>1.2122885846461446</v>
      </c>
      <c r="F35" s="40">
        <v>50715</v>
      </c>
      <c r="G35" s="43">
        <f t="shared" si="0"/>
        <v>0.53071963028468394</v>
      </c>
      <c r="H35" s="28">
        <f t="shared" si="3"/>
        <v>65130</v>
      </c>
      <c r="I35" s="42">
        <f t="shared" si="1"/>
        <v>0.68156895436146059</v>
      </c>
    </row>
    <row r="36" spans="1:19" ht="15" customHeight="1" thickBot="1" x14ac:dyDescent="0.25">
      <c r="A36"/>
      <c r="B36" s="95" t="s">
        <v>35</v>
      </c>
      <c r="C36" s="96">
        <v>8039060</v>
      </c>
      <c r="D36" s="88">
        <v>160157</v>
      </c>
      <c r="E36" s="97">
        <f t="shared" si="2"/>
        <v>1.9922354106077078</v>
      </c>
      <c r="F36" s="88">
        <v>106196</v>
      </c>
      <c r="G36" s="98">
        <f t="shared" si="0"/>
        <v>1.321000216443216</v>
      </c>
      <c r="H36" s="81">
        <f t="shared" si="3"/>
        <v>53961</v>
      </c>
      <c r="I36" s="97">
        <f t="shared" si="1"/>
        <v>0.67123519416449184</v>
      </c>
    </row>
    <row r="37" spans="1:19" ht="15" customHeight="1" x14ac:dyDescent="0.2">
      <c r="A37"/>
    </row>
    <row r="38" spans="1:19" ht="30" customHeight="1" x14ac:dyDescent="0.2">
      <c r="A38" s="17" t="s">
        <v>44</v>
      </c>
      <c r="B38" s="124" t="s">
        <v>85</v>
      </c>
      <c r="C38" s="125"/>
      <c r="D38" s="125"/>
      <c r="E38" s="125"/>
      <c r="F38" s="125"/>
      <c r="G38" s="125"/>
      <c r="H38" s="125"/>
      <c r="I38" s="125"/>
    </row>
    <row r="39" spans="1:19" ht="15" customHeight="1" x14ac:dyDescent="0.2">
      <c r="A39" s="31" t="s">
        <v>45</v>
      </c>
      <c r="B39" s="128" t="s">
        <v>47</v>
      </c>
      <c r="C39" s="129"/>
      <c r="D39" s="129"/>
      <c r="E39" s="129"/>
      <c r="F39" s="129"/>
      <c r="G39" s="129"/>
      <c r="H39" s="153"/>
      <c r="I39" s="153"/>
    </row>
    <row r="40" spans="1:19" ht="15" customHeight="1" x14ac:dyDescent="0.2">
      <c r="A40" s="29" t="s">
        <v>46</v>
      </c>
      <c r="B40" s="130" t="s">
        <v>87</v>
      </c>
      <c r="C40" s="131"/>
      <c r="D40" s="131"/>
      <c r="E40" s="131"/>
      <c r="F40" s="131"/>
      <c r="G40" s="131"/>
      <c r="H40" s="153"/>
      <c r="I40" s="153"/>
    </row>
    <row r="41" spans="1:19" s="6" customFormat="1" ht="15" customHeight="1" x14ac:dyDescent="0.2">
      <c r="A41" s="29"/>
      <c r="B41" s="2"/>
      <c r="J41"/>
      <c r="K41"/>
      <c r="L41"/>
      <c r="M41"/>
      <c r="N41"/>
      <c r="O41"/>
      <c r="P41"/>
      <c r="Q41"/>
      <c r="R41"/>
      <c r="S41"/>
    </row>
  </sheetData>
  <sortState xmlns:xlrd2="http://schemas.microsoft.com/office/spreadsheetml/2017/richdata2" ref="W247:X278">
    <sortCondition descending="1" ref="X247:X278"/>
  </sortState>
  <mergeCells count="9">
    <mergeCell ref="D3:E3"/>
    <mergeCell ref="B38:I38"/>
    <mergeCell ref="B39:I39"/>
    <mergeCell ref="B40:I40"/>
    <mergeCell ref="B2:I2"/>
    <mergeCell ref="C3:C4"/>
    <mergeCell ref="F3:G3"/>
    <mergeCell ref="H3:I3"/>
    <mergeCell ref="B3:B4"/>
  </mergeCells>
  <hyperlinks>
    <hyperlink ref="B40" r:id="rId1" xr:uid="{00000000-0004-0000-0400-000000000000}"/>
    <hyperlink ref="I1" location="Indice!A1" display="[índice Ç]" xr:uid="{00000000-0004-0000-04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4"/>
  <sheetViews>
    <sheetView showGridLines="0" topLeftCell="A22" zoomScaleNormal="100" workbookViewId="0">
      <selection activeCell="M42" sqref="M42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12" width="12.83203125" style="6" customWidth="1"/>
    <col min="22" max="16384" width="12.83203125" style="6"/>
  </cols>
  <sheetData>
    <row r="1" spans="1:21" ht="30" customHeight="1" x14ac:dyDescent="0.2">
      <c r="A1" s="7" t="s">
        <v>38</v>
      </c>
      <c r="B1" s="8" t="s">
        <v>39</v>
      </c>
      <c r="C1" s="9"/>
      <c r="D1" s="10"/>
      <c r="E1" s="10"/>
      <c r="F1" s="10"/>
      <c r="G1" s="10"/>
      <c r="H1" s="10"/>
      <c r="I1" s="10"/>
      <c r="J1" s="10"/>
      <c r="K1" s="10"/>
      <c r="L1" s="11" t="s">
        <v>40</v>
      </c>
      <c r="S1" s="6"/>
      <c r="T1" s="6"/>
      <c r="U1" s="6"/>
    </row>
    <row r="2" spans="1:21" ht="30" customHeight="1" thickBot="1" x14ac:dyDescent="0.25">
      <c r="B2" s="154" t="s">
        <v>60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21" ht="30" customHeight="1" x14ac:dyDescent="0.2">
      <c r="A3"/>
      <c r="B3" s="159" t="s">
        <v>55</v>
      </c>
      <c r="C3" s="138" t="s">
        <v>37</v>
      </c>
      <c r="D3" s="136"/>
      <c r="E3" s="136"/>
      <c r="F3" s="137"/>
      <c r="G3" s="139"/>
      <c r="H3" s="138" t="s">
        <v>36</v>
      </c>
      <c r="I3" s="136"/>
      <c r="J3" s="136"/>
      <c r="K3" s="137"/>
      <c r="L3" s="137"/>
    </row>
    <row r="4" spans="1:21" ht="30" customHeight="1" x14ac:dyDescent="0.2">
      <c r="A4"/>
      <c r="B4" s="160"/>
      <c r="C4" s="148" t="s">
        <v>0</v>
      </c>
      <c r="D4" s="150" t="s">
        <v>1</v>
      </c>
      <c r="E4" s="151"/>
      <c r="F4" s="162" t="s">
        <v>50</v>
      </c>
      <c r="G4" s="151"/>
      <c r="H4" s="148" t="s">
        <v>0</v>
      </c>
      <c r="I4" s="150" t="s">
        <v>1</v>
      </c>
      <c r="J4" s="151"/>
      <c r="K4" s="162" t="s">
        <v>50</v>
      </c>
      <c r="L4" s="152"/>
    </row>
    <row r="5" spans="1:21" ht="30" customHeight="1" x14ac:dyDescent="0.2">
      <c r="A5"/>
      <c r="B5" s="161"/>
      <c r="C5" s="149"/>
      <c r="D5" s="36" t="s">
        <v>41</v>
      </c>
      <c r="E5" s="44" t="s">
        <v>49</v>
      </c>
      <c r="F5" s="37" t="s">
        <v>41</v>
      </c>
      <c r="G5" s="44" t="s">
        <v>49</v>
      </c>
      <c r="H5" s="149"/>
      <c r="I5" s="36" t="s">
        <v>41</v>
      </c>
      <c r="J5" s="44" t="s">
        <v>49</v>
      </c>
      <c r="K5" s="37" t="s">
        <v>41</v>
      </c>
      <c r="L5" s="37" t="s">
        <v>49</v>
      </c>
    </row>
    <row r="6" spans="1:21" ht="15" customHeight="1" x14ac:dyDescent="0.2">
      <c r="A6"/>
      <c r="B6" s="3" t="s">
        <v>11</v>
      </c>
      <c r="C6" s="40">
        <v>692713</v>
      </c>
      <c r="D6" s="40">
        <v>83229</v>
      </c>
      <c r="E6" s="45">
        <f>D6/C6*100</f>
        <v>12.014932591130814</v>
      </c>
      <c r="F6" s="28">
        <f>C6-D6</f>
        <v>609484</v>
      </c>
      <c r="G6" s="45">
        <f>F6/C6*100</f>
        <v>87.985067408869185</v>
      </c>
      <c r="H6" s="40">
        <v>259328</v>
      </c>
      <c r="I6" s="40">
        <v>104245</v>
      </c>
      <c r="J6" s="45">
        <f t="shared" ref="J6:J37" si="0">I6/H6*100</f>
        <v>40.198127467917075</v>
      </c>
      <c r="K6" s="28">
        <f t="shared" ref="K6:K37" si="1">H6-I6</f>
        <v>155083</v>
      </c>
      <c r="L6" s="46">
        <f t="shared" ref="L6:L37" si="2">K6/H6*100</f>
        <v>59.801872532082925</v>
      </c>
      <c r="O6" s="6"/>
      <c r="P6" s="6"/>
    </row>
    <row r="7" spans="1:21" ht="15" customHeight="1" x14ac:dyDescent="0.2">
      <c r="A7"/>
      <c r="B7" s="91" t="s">
        <v>25</v>
      </c>
      <c r="C7" s="84">
        <v>101866</v>
      </c>
      <c r="D7" s="84">
        <v>9237</v>
      </c>
      <c r="E7" s="99">
        <f t="shared" ref="E7:E37" si="3">D7/C7*100</f>
        <v>9.0677949463020049</v>
      </c>
      <c r="F7" s="75">
        <f t="shared" ref="F7:F37" si="4">C7-D7</f>
        <v>92629</v>
      </c>
      <c r="G7" s="99">
        <f t="shared" ref="G7:G37" si="5">F7/C7*100</f>
        <v>90.932205053697999</v>
      </c>
      <c r="H7" s="84">
        <v>54071</v>
      </c>
      <c r="I7" s="84">
        <v>15368</v>
      </c>
      <c r="J7" s="99">
        <f t="shared" si="0"/>
        <v>28.421889737567273</v>
      </c>
      <c r="K7" s="75">
        <f t="shared" si="1"/>
        <v>38703</v>
      </c>
      <c r="L7" s="100">
        <f t="shared" si="2"/>
        <v>71.57811026243273</v>
      </c>
      <c r="O7" s="6"/>
      <c r="P7" s="6"/>
    </row>
    <row r="8" spans="1:21" ht="15" customHeight="1" x14ac:dyDescent="0.2">
      <c r="A8"/>
      <c r="B8" s="3" t="s">
        <v>7</v>
      </c>
      <c r="C8" s="40">
        <v>118256</v>
      </c>
      <c r="D8" s="40">
        <v>17531</v>
      </c>
      <c r="E8" s="45">
        <f t="shared" si="3"/>
        <v>14.824617778379109</v>
      </c>
      <c r="F8" s="28">
        <f t="shared" si="4"/>
        <v>100725</v>
      </c>
      <c r="G8" s="45">
        <f t="shared" si="5"/>
        <v>85.175382221620893</v>
      </c>
      <c r="H8" s="40">
        <v>90800</v>
      </c>
      <c r="I8" s="40">
        <v>28068</v>
      </c>
      <c r="J8" s="45">
        <f t="shared" si="0"/>
        <v>30.911894273127754</v>
      </c>
      <c r="K8" s="28">
        <f t="shared" si="1"/>
        <v>62732</v>
      </c>
      <c r="L8" s="46">
        <f t="shared" si="2"/>
        <v>69.088105726872257</v>
      </c>
      <c r="O8" s="6"/>
      <c r="P8" s="6"/>
    </row>
    <row r="9" spans="1:21" ht="15" customHeight="1" x14ac:dyDescent="0.2">
      <c r="A9"/>
      <c r="B9" s="91" t="s">
        <v>8</v>
      </c>
      <c r="C9" s="84">
        <v>18570</v>
      </c>
      <c r="D9" s="84">
        <v>4682</v>
      </c>
      <c r="E9" s="99">
        <f t="shared" si="3"/>
        <v>25.212708669897683</v>
      </c>
      <c r="F9" s="75">
        <f t="shared" si="4"/>
        <v>13888</v>
      </c>
      <c r="G9" s="99">
        <f t="shared" si="5"/>
        <v>74.787291330102306</v>
      </c>
      <c r="H9" s="84">
        <v>19678</v>
      </c>
      <c r="I9" s="84">
        <v>16036</v>
      </c>
      <c r="J9" s="99">
        <f t="shared" si="0"/>
        <v>81.492021546905164</v>
      </c>
      <c r="K9" s="75">
        <f t="shared" si="1"/>
        <v>3642</v>
      </c>
      <c r="L9" s="100">
        <f t="shared" si="2"/>
        <v>18.507978453094825</v>
      </c>
      <c r="O9" s="6"/>
      <c r="P9" s="6"/>
    </row>
    <row r="10" spans="1:21" ht="15" customHeight="1" x14ac:dyDescent="0.2">
      <c r="A10"/>
      <c r="B10" s="3" t="s">
        <v>19</v>
      </c>
      <c r="C10" s="40">
        <v>13149</v>
      </c>
      <c r="D10" s="40">
        <v>1534</v>
      </c>
      <c r="E10" s="45">
        <f t="shared" si="3"/>
        <v>11.666286409612898</v>
      </c>
      <c r="F10" s="28">
        <f t="shared" si="4"/>
        <v>11615</v>
      </c>
      <c r="G10" s="45">
        <f t="shared" si="5"/>
        <v>88.333713590387092</v>
      </c>
      <c r="H10" s="40">
        <v>25227</v>
      </c>
      <c r="I10" s="40">
        <v>3579</v>
      </c>
      <c r="J10" s="45">
        <f t="shared" si="0"/>
        <v>14.187180401950291</v>
      </c>
      <c r="K10" s="28">
        <f t="shared" si="1"/>
        <v>21648</v>
      </c>
      <c r="L10" s="46">
        <f t="shared" si="2"/>
        <v>85.8128195980497</v>
      </c>
      <c r="O10" s="6"/>
      <c r="P10" s="6"/>
    </row>
    <row r="11" spans="1:21" ht="15" customHeight="1" x14ac:dyDescent="0.2">
      <c r="A11"/>
      <c r="B11" s="91" t="s">
        <v>17</v>
      </c>
      <c r="C11" s="84">
        <v>10378</v>
      </c>
      <c r="D11" s="84">
        <v>5085</v>
      </c>
      <c r="E11" s="99">
        <f t="shared" si="3"/>
        <v>48.997880131046443</v>
      </c>
      <c r="F11" s="75">
        <f t="shared" si="4"/>
        <v>5293</v>
      </c>
      <c r="G11" s="99">
        <f t="shared" si="5"/>
        <v>51.002119868953557</v>
      </c>
      <c r="H11" s="84">
        <v>15262</v>
      </c>
      <c r="I11" s="84">
        <v>13394</v>
      </c>
      <c r="J11" s="99">
        <f t="shared" si="0"/>
        <v>87.760450792818773</v>
      </c>
      <c r="K11" s="75">
        <f t="shared" si="1"/>
        <v>1868</v>
      </c>
      <c r="L11" s="100">
        <f t="shared" si="2"/>
        <v>12.239549207181234</v>
      </c>
      <c r="O11" s="6"/>
      <c r="P11" s="6"/>
    </row>
    <row r="12" spans="1:21" ht="15" customHeight="1" x14ac:dyDescent="0.2">
      <c r="A12"/>
      <c r="B12" s="3" t="s">
        <v>10</v>
      </c>
      <c r="C12" s="40">
        <v>60312</v>
      </c>
      <c r="D12" s="40">
        <v>18970</v>
      </c>
      <c r="E12" s="45">
        <f t="shared" si="3"/>
        <v>31.453110492107704</v>
      </c>
      <c r="F12" s="28">
        <f t="shared" si="4"/>
        <v>41342</v>
      </c>
      <c r="G12" s="45">
        <f t="shared" si="5"/>
        <v>68.546889507892288</v>
      </c>
      <c r="H12" s="40">
        <v>43310</v>
      </c>
      <c r="I12" s="40">
        <v>13572</v>
      </c>
      <c r="J12" s="45">
        <f t="shared" si="0"/>
        <v>31.336873701223737</v>
      </c>
      <c r="K12" s="28">
        <f t="shared" si="1"/>
        <v>29738</v>
      </c>
      <c r="L12" s="46">
        <f t="shared" si="2"/>
        <v>68.663126298776263</v>
      </c>
      <c r="O12" s="6"/>
      <c r="P12" s="6"/>
    </row>
    <row r="13" spans="1:21" ht="15" customHeight="1" x14ac:dyDescent="0.2">
      <c r="B13" s="91" t="s">
        <v>29</v>
      </c>
      <c r="C13" s="84">
        <v>5149</v>
      </c>
      <c r="D13" s="84">
        <v>2674</v>
      </c>
      <c r="E13" s="99">
        <f t="shared" si="3"/>
        <v>51.932414060982715</v>
      </c>
      <c r="F13" s="75">
        <f t="shared" si="4"/>
        <v>2475</v>
      </c>
      <c r="G13" s="99">
        <f t="shared" si="5"/>
        <v>48.067585939017285</v>
      </c>
      <c r="H13" s="84">
        <v>2770</v>
      </c>
      <c r="I13" s="84">
        <v>2732</v>
      </c>
      <c r="J13" s="99">
        <f t="shared" si="0"/>
        <v>98.628158844765352</v>
      </c>
      <c r="K13" s="75">
        <f t="shared" si="1"/>
        <v>38</v>
      </c>
      <c r="L13" s="100">
        <f t="shared" si="2"/>
        <v>1.371841155234657</v>
      </c>
      <c r="O13" s="6"/>
      <c r="P13" s="6"/>
    </row>
    <row r="14" spans="1:21" ht="15" customHeight="1" x14ac:dyDescent="0.2">
      <c r="B14" s="3" t="s">
        <v>28</v>
      </c>
      <c r="C14" s="40">
        <v>13871</v>
      </c>
      <c r="D14" s="40">
        <v>2250</v>
      </c>
      <c r="E14" s="45">
        <f t="shared" si="3"/>
        <v>16.220892509552304</v>
      </c>
      <c r="F14" s="28">
        <f t="shared" si="4"/>
        <v>11621</v>
      </c>
      <c r="G14" s="45">
        <f t="shared" si="5"/>
        <v>83.7791074904477</v>
      </c>
      <c r="H14" s="40">
        <v>13384</v>
      </c>
      <c r="I14" s="40">
        <v>7789</v>
      </c>
      <c r="J14" s="45">
        <f t="shared" si="0"/>
        <v>58.19635385534967</v>
      </c>
      <c r="K14" s="28">
        <f t="shared" si="1"/>
        <v>5595</v>
      </c>
      <c r="L14" s="46">
        <f t="shared" si="2"/>
        <v>41.80364614465033</v>
      </c>
      <c r="O14" s="6"/>
      <c r="P14" s="6"/>
    </row>
    <row r="15" spans="1:21" ht="15" customHeight="1" x14ac:dyDescent="0.2">
      <c r="B15" s="91" t="s">
        <v>15</v>
      </c>
      <c r="C15" s="84">
        <v>280772</v>
      </c>
      <c r="D15" s="84">
        <v>32422</v>
      </c>
      <c r="E15" s="99">
        <f t="shared" si="3"/>
        <v>11.547447751200263</v>
      </c>
      <c r="F15" s="75">
        <f t="shared" si="4"/>
        <v>248350</v>
      </c>
      <c r="G15" s="99">
        <f t="shared" si="5"/>
        <v>88.452552248799748</v>
      </c>
      <c r="H15" s="84">
        <v>532303</v>
      </c>
      <c r="I15" s="84">
        <v>73329</v>
      </c>
      <c r="J15" s="99">
        <f t="shared" si="0"/>
        <v>13.775800624832096</v>
      </c>
      <c r="K15" s="75">
        <f t="shared" si="1"/>
        <v>458974</v>
      </c>
      <c r="L15" s="100">
        <f t="shared" si="2"/>
        <v>86.224199375167899</v>
      </c>
      <c r="O15" s="6"/>
      <c r="P15" s="6"/>
    </row>
    <row r="16" spans="1:21" ht="15" customHeight="1" x14ac:dyDescent="0.2">
      <c r="B16" s="3" t="s">
        <v>12</v>
      </c>
      <c r="C16" s="40">
        <v>4109</v>
      </c>
      <c r="D16" s="40">
        <v>2472</v>
      </c>
      <c r="E16" s="45">
        <f t="shared" si="3"/>
        <v>60.160623022633239</v>
      </c>
      <c r="F16" s="28">
        <f t="shared" si="4"/>
        <v>1637</v>
      </c>
      <c r="G16" s="45">
        <f t="shared" si="5"/>
        <v>39.839376977366761</v>
      </c>
      <c r="H16" s="40">
        <v>6740</v>
      </c>
      <c r="I16" s="40">
        <v>6414</v>
      </c>
      <c r="J16" s="45">
        <f t="shared" si="0"/>
        <v>95.163204747774472</v>
      </c>
      <c r="K16" s="28">
        <f t="shared" si="1"/>
        <v>326</v>
      </c>
      <c r="L16" s="46">
        <f t="shared" si="2"/>
        <v>4.83679525222552</v>
      </c>
      <c r="O16" s="6"/>
      <c r="P16" s="6"/>
    </row>
    <row r="17" spans="1:24" ht="15" customHeight="1" x14ac:dyDescent="0.2">
      <c r="A17"/>
      <c r="B17" s="91" t="s">
        <v>30</v>
      </c>
      <c r="C17" s="84">
        <v>31941</v>
      </c>
      <c r="D17" s="84">
        <v>8068</v>
      </c>
      <c r="E17" s="99">
        <f t="shared" si="3"/>
        <v>25.259071412917567</v>
      </c>
      <c r="F17" s="75">
        <f t="shared" si="4"/>
        <v>23873</v>
      </c>
      <c r="G17" s="99">
        <f t="shared" si="5"/>
        <v>74.740928587082436</v>
      </c>
      <c r="H17" s="84">
        <v>13893</v>
      </c>
      <c r="I17" s="84">
        <v>9658</v>
      </c>
      <c r="J17" s="99">
        <f t="shared" si="0"/>
        <v>69.51702296120348</v>
      </c>
      <c r="K17" s="75">
        <f t="shared" si="1"/>
        <v>4235</v>
      </c>
      <c r="L17" s="100">
        <f t="shared" si="2"/>
        <v>30.482977038796516</v>
      </c>
      <c r="O17" s="6"/>
      <c r="P17" s="6"/>
    </row>
    <row r="18" spans="1:24" customFormat="1" ht="15" customHeight="1" x14ac:dyDescent="0.2">
      <c r="B18" s="3" t="s">
        <v>16</v>
      </c>
      <c r="C18" s="40">
        <v>332640</v>
      </c>
      <c r="D18" s="40">
        <v>115402</v>
      </c>
      <c r="E18" s="45">
        <f t="shared" si="3"/>
        <v>34.692760942760941</v>
      </c>
      <c r="F18" s="28">
        <f t="shared" si="4"/>
        <v>217238</v>
      </c>
      <c r="G18" s="45">
        <f t="shared" si="5"/>
        <v>65.307239057239059</v>
      </c>
      <c r="H18" s="40">
        <v>286820</v>
      </c>
      <c r="I18" s="40">
        <v>240929</v>
      </c>
      <c r="J18" s="45">
        <f t="shared" si="0"/>
        <v>84.000069730144347</v>
      </c>
      <c r="K18" s="28">
        <f t="shared" si="1"/>
        <v>45891</v>
      </c>
      <c r="L18" s="46">
        <f t="shared" si="2"/>
        <v>15.999930269855659</v>
      </c>
      <c r="V18" s="6"/>
      <c r="W18" s="6"/>
      <c r="X18" s="6"/>
    </row>
    <row r="19" spans="1:24" customFormat="1" ht="15" customHeight="1" x14ac:dyDescent="0.2">
      <c r="B19" s="91" t="s">
        <v>14</v>
      </c>
      <c r="C19" s="84">
        <v>57946</v>
      </c>
      <c r="D19" s="84">
        <v>26644</v>
      </c>
      <c r="E19" s="99">
        <f t="shared" si="3"/>
        <v>45.980740689607565</v>
      </c>
      <c r="F19" s="75">
        <f t="shared" si="4"/>
        <v>31302</v>
      </c>
      <c r="G19" s="99">
        <f t="shared" si="5"/>
        <v>54.019259310392428</v>
      </c>
      <c r="H19" s="84">
        <v>117094</v>
      </c>
      <c r="I19" s="84">
        <v>62089</v>
      </c>
      <c r="J19" s="99">
        <f t="shared" si="0"/>
        <v>53.024920149623377</v>
      </c>
      <c r="K19" s="75">
        <f t="shared" si="1"/>
        <v>55005</v>
      </c>
      <c r="L19" s="100">
        <f t="shared" si="2"/>
        <v>46.975079850376623</v>
      </c>
      <c r="V19" s="6"/>
      <c r="W19" s="6"/>
      <c r="X19" s="6"/>
    </row>
    <row r="20" spans="1:24" customFormat="1" ht="15" customHeight="1" x14ac:dyDescent="0.2">
      <c r="B20" s="3" t="s">
        <v>24</v>
      </c>
      <c r="C20" s="40">
        <v>129428</v>
      </c>
      <c r="D20" s="40">
        <v>36319</v>
      </c>
      <c r="E20" s="45">
        <f t="shared" si="3"/>
        <v>28.061161417931206</v>
      </c>
      <c r="F20" s="28">
        <f t="shared" si="4"/>
        <v>93109</v>
      </c>
      <c r="G20" s="45">
        <f t="shared" si="5"/>
        <v>71.938838582068797</v>
      </c>
      <c r="H20" s="40">
        <v>112625</v>
      </c>
      <c r="I20" s="40">
        <v>57090</v>
      </c>
      <c r="J20" s="45">
        <f t="shared" si="0"/>
        <v>50.690344062153159</v>
      </c>
      <c r="K20" s="28">
        <f t="shared" si="1"/>
        <v>55535</v>
      </c>
      <c r="L20" s="46">
        <f t="shared" si="2"/>
        <v>49.309655937846834</v>
      </c>
      <c r="V20" s="6"/>
      <c r="W20" s="6"/>
      <c r="X20" s="6"/>
    </row>
    <row r="21" spans="1:24" customFormat="1" ht="15" customHeight="1" x14ac:dyDescent="0.2">
      <c r="B21" s="91" t="s">
        <v>23</v>
      </c>
      <c r="C21" s="84">
        <v>38968</v>
      </c>
      <c r="D21" s="84">
        <v>17718</v>
      </c>
      <c r="E21" s="99">
        <f t="shared" si="3"/>
        <v>45.468076370355163</v>
      </c>
      <c r="F21" s="75">
        <f t="shared" si="4"/>
        <v>21250</v>
      </c>
      <c r="G21" s="99">
        <f t="shared" si="5"/>
        <v>54.531923629644844</v>
      </c>
      <c r="H21" s="84">
        <v>34691</v>
      </c>
      <c r="I21" s="84">
        <v>21580</v>
      </c>
      <c r="J21" s="99">
        <f t="shared" si="0"/>
        <v>62.206335937274794</v>
      </c>
      <c r="K21" s="75">
        <f t="shared" si="1"/>
        <v>13111</v>
      </c>
      <c r="L21" s="100">
        <f t="shared" si="2"/>
        <v>37.793664062725199</v>
      </c>
      <c r="V21" s="6"/>
      <c r="W21" s="6"/>
      <c r="X21" s="6"/>
    </row>
    <row r="22" spans="1:24" customFormat="1" ht="15" customHeight="1" x14ac:dyDescent="0.2">
      <c r="B22" s="3" t="s">
        <v>13</v>
      </c>
      <c r="C22" s="40">
        <v>59294</v>
      </c>
      <c r="D22" s="40">
        <v>12695</v>
      </c>
      <c r="E22" s="45">
        <f t="shared" si="3"/>
        <v>21.410260734644314</v>
      </c>
      <c r="F22" s="28">
        <f t="shared" si="4"/>
        <v>46599</v>
      </c>
      <c r="G22" s="45">
        <f t="shared" si="5"/>
        <v>78.589739265355689</v>
      </c>
      <c r="H22" s="40">
        <v>83791</v>
      </c>
      <c r="I22" s="40">
        <v>37301</v>
      </c>
      <c r="J22" s="45">
        <f t="shared" si="0"/>
        <v>44.516714205582943</v>
      </c>
      <c r="K22" s="28">
        <f t="shared" si="1"/>
        <v>46490</v>
      </c>
      <c r="L22" s="46">
        <f t="shared" si="2"/>
        <v>55.483285794417057</v>
      </c>
      <c r="V22" s="6"/>
      <c r="W22" s="6"/>
      <c r="X22" s="6"/>
    </row>
    <row r="23" spans="1:24" customFormat="1" ht="15" customHeight="1" x14ac:dyDescent="0.2">
      <c r="B23" s="91" t="s">
        <v>33</v>
      </c>
      <c r="C23" s="84">
        <v>6406</v>
      </c>
      <c r="D23" s="84">
        <v>2802</v>
      </c>
      <c r="E23" s="99">
        <f t="shared" si="3"/>
        <v>43.74024352169841</v>
      </c>
      <c r="F23" s="75">
        <f t="shared" si="4"/>
        <v>3604</v>
      </c>
      <c r="G23" s="99">
        <f t="shared" si="5"/>
        <v>56.25975647830159</v>
      </c>
      <c r="H23" s="84">
        <v>4372</v>
      </c>
      <c r="I23" s="84">
        <v>2808</v>
      </c>
      <c r="J23" s="99">
        <f t="shared" si="0"/>
        <v>64.226898444647759</v>
      </c>
      <c r="K23" s="75">
        <f t="shared" si="1"/>
        <v>1564</v>
      </c>
      <c r="L23" s="100">
        <f t="shared" si="2"/>
        <v>35.773101555352241</v>
      </c>
      <c r="V23" s="6"/>
      <c r="W23" s="6"/>
      <c r="X23" s="6"/>
    </row>
    <row r="24" spans="1:24" customFormat="1" ht="15" customHeight="1" x14ac:dyDescent="0.2">
      <c r="B24" s="3" t="s">
        <v>18</v>
      </c>
      <c r="C24" s="40">
        <v>307454</v>
      </c>
      <c r="D24" s="40">
        <v>28433</v>
      </c>
      <c r="E24" s="45">
        <f t="shared" si="3"/>
        <v>9.2478874888601226</v>
      </c>
      <c r="F24" s="28">
        <f t="shared" si="4"/>
        <v>279021</v>
      </c>
      <c r="G24" s="45">
        <f t="shared" si="5"/>
        <v>90.752112511139885</v>
      </c>
      <c r="H24" s="40">
        <v>125735</v>
      </c>
      <c r="I24" s="40">
        <v>82095</v>
      </c>
      <c r="J24" s="45">
        <f t="shared" si="0"/>
        <v>65.292082554579082</v>
      </c>
      <c r="K24" s="28">
        <f t="shared" si="1"/>
        <v>43640</v>
      </c>
      <c r="L24" s="46">
        <f t="shared" si="2"/>
        <v>34.707917445420925</v>
      </c>
      <c r="V24" s="6"/>
      <c r="W24" s="6"/>
      <c r="X24" s="6"/>
    </row>
    <row r="25" spans="1:24" customFormat="1" ht="15" customHeight="1" x14ac:dyDescent="0.2">
      <c r="B25" s="91" t="s">
        <v>20</v>
      </c>
      <c r="C25" s="84">
        <v>8299</v>
      </c>
      <c r="D25" s="84">
        <v>4774</v>
      </c>
      <c r="E25" s="99">
        <f t="shared" si="3"/>
        <v>57.525003012411133</v>
      </c>
      <c r="F25" s="75">
        <f t="shared" si="4"/>
        <v>3525</v>
      </c>
      <c r="G25" s="99">
        <f t="shared" si="5"/>
        <v>42.474996987588867</v>
      </c>
      <c r="H25" s="84">
        <v>22561</v>
      </c>
      <c r="I25" s="84">
        <v>19150</v>
      </c>
      <c r="J25" s="99">
        <f t="shared" si="0"/>
        <v>84.880989317849384</v>
      </c>
      <c r="K25" s="75">
        <f t="shared" si="1"/>
        <v>3411</v>
      </c>
      <c r="L25" s="100">
        <f t="shared" si="2"/>
        <v>15.119010682150613</v>
      </c>
      <c r="V25" s="6"/>
      <c r="W25" s="6"/>
      <c r="X25" s="6"/>
    </row>
    <row r="26" spans="1:24" customFormat="1" ht="15" customHeight="1" x14ac:dyDescent="0.2">
      <c r="B26" s="3" t="s">
        <v>5</v>
      </c>
      <c r="C26" s="40">
        <v>696</v>
      </c>
      <c r="D26" s="40">
        <v>165</v>
      </c>
      <c r="E26" s="45">
        <f t="shared" si="3"/>
        <v>23.706896551724139</v>
      </c>
      <c r="F26" s="28">
        <f t="shared" si="4"/>
        <v>531</v>
      </c>
      <c r="G26" s="45">
        <f t="shared" si="5"/>
        <v>76.293103448275872</v>
      </c>
      <c r="H26" s="40">
        <v>497</v>
      </c>
      <c r="I26" s="40">
        <v>236</v>
      </c>
      <c r="J26" s="45">
        <f t="shared" si="0"/>
        <v>47.484909456740439</v>
      </c>
      <c r="K26" s="28">
        <f t="shared" si="1"/>
        <v>261</v>
      </c>
      <c r="L26" s="46">
        <f t="shared" si="2"/>
        <v>52.515090543259561</v>
      </c>
      <c r="V26" s="6"/>
      <c r="W26" s="6"/>
      <c r="X26" s="6"/>
    </row>
    <row r="27" spans="1:24" customFormat="1" ht="15" customHeight="1" x14ac:dyDescent="0.2">
      <c r="B27" s="91" t="s">
        <v>21</v>
      </c>
      <c r="C27" s="84">
        <v>22011</v>
      </c>
      <c r="D27" s="84">
        <v>18975</v>
      </c>
      <c r="E27" s="99">
        <f t="shared" si="3"/>
        <v>86.206896551724128</v>
      </c>
      <c r="F27" s="75">
        <f t="shared" si="4"/>
        <v>3036</v>
      </c>
      <c r="G27" s="99">
        <f t="shared" si="5"/>
        <v>13.793103448275861</v>
      </c>
      <c r="H27" s="84">
        <v>38818</v>
      </c>
      <c r="I27" s="84">
        <v>35492</v>
      </c>
      <c r="J27" s="99">
        <f t="shared" si="0"/>
        <v>91.431809985058479</v>
      </c>
      <c r="K27" s="75">
        <f t="shared" si="1"/>
        <v>3326</v>
      </c>
      <c r="L27" s="100">
        <f t="shared" si="2"/>
        <v>8.5681900149415213</v>
      </c>
      <c r="V27" s="6"/>
      <c r="W27" s="6"/>
      <c r="X27" s="6"/>
    </row>
    <row r="28" spans="1:24" customFormat="1" ht="15" customHeight="1" x14ac:dyDescent="0.2">
      <c r="B28" s="3" t="s">
        <v>22</v>
      </c>
      <c r="C28" s="40">
        <v>21098</v>
      </c>
      <c r="D28" s="40">
        <v>1301</v>
      </c>
      <c r="E28" s="45">
        <f t="shared" si="3"/>
        <v>6.1664612759503274</v>
      </c>
      <c r="F28" s="28">
        <f t="shared" si="4"/>
        <v>19797</v>
      </c>
      <c r="G28" s="45">
        <f t="shared" si="5"/>
        <v>93.833538724049674</v>
      </c>
      <c r="H28" s="40">
        <v>10750</v>
      </c>
      <c r="I28" s="40">
        <v>1817</v>
      </c>
      <c r="J28" s="45">
        <f t="shared" si="0"/>
        <v>16.902325581395349</v>
      </c>
      <c r="K28" s="28">
        <f t="shared" si="1"/>
        <v>8933</v>
      </c>
      <c r="L28" s="46">
        <f t="shared" si="2"/>
        <v>83.097674418604655</v>
      </c>
      <c r="V28" s="6"/>
      <c r="W28" s="6"/>
      <c r="X28" s="6"/>
    </row>
    <row r="29" spans="1:24" customFormat="1" ht="15" customHeight="1" x14ac:dyDescent="0.2">
      <c r="B29" s="91" t="s">
        <v>3</v>
      </c>
      <c r="C29" s="84">
        <v>8428</v>
      </c>
      <c r="D29" s="84">
        <v>1824</v>
      </c>
      <c r="E29" s="99">
        <f t="shared" si="3"/>
        <v>21.642145230185097</v>
      </c>
      <c r="F29" s="75">
        <f t="shared" si="4"/>
        <v>6604</v>
      </c>
      <c r="G29" s="99">
        <f t="shared" si="5"/>
        <v>78.357854769814907</v>
      </c>
      <c r="H29" s="84">
        <v>5204</v>
      </c>
      <c r="I29" s="84">
        <v>1333</v>
      </c>
      <c r="J29" s="99">
        <f t="shared" si="0"/>
        <v>25.61491160645657</v>
      </c>
      <c r="K29" s="75">
        <f t="shared" si="1"/>
        <v>3871</v>
      </c>
      <c r="L29" s="100">
        <f t="shared" si="2"/>
        <v>74.385088393543427</v>
      </c>
      <c r="V29" s="6"/>
      <c r="W29" s="6"/>
      <c r="X29" s="6"/>
    </row>
    <row r="30" spans="1:24" customFormat="1" ht="15" customHeight="1" x14ac:dyDescent="0.2">
      <c r="B30" s="3" t="s">
        <v>34</v>
      </c>
      <c r="C30" s="40">
        <v>68313</v>
      </c>
      <c r="D30" s="40">
        <v>7006</v>
      </c>
      <c r="E30" s="45">
        <f t="shared" si="3"/>
        <v>10.255734633232327</v>
      </c>
      <c r="F30" s="28">
        <f t="shared" si="4"/>
        <v>61307</v>
      </c>
      <c r="G30" s="45">
        <f t="shared" si="5"/>
        <v>89.744265366767678</v>
      </c>
      <c r="H30" s="40">
        <v>26523</v>
      </c>
      <c r="I30" s="40">
        <v>8712</v>
      </c>
      <c r="J30" s="45">
        <f t="shared" si="0"/>
        <v>32.846963013233797</v>
      </c>
      <c r="K30" s="28">
        <f t="shared" si="1"/>
        <v>17811</v>
      </c>
      <c r="L30" s="46">
        <f t="shared" si="2"/>
        <v>67.153036986766196</v>
      </c>
      <c r="V30" s="6"/>
      <c r="W30" s="6"/>
      <c r="X30" s="6"/>
    </row>
    <row r="31" spans="1:24" customFormat="1" ht="15" customHeight="1" x14ac:dyDescent="0.2">
      <c r="B31" s="91" t="s">
        <v>26</v>
      </c>
      <c r="C31" s="84">
        <v>220311</v>
      </c>
      <c r="D31" s="84">
        <v>131431</v>
      </c>
      <c r="E31" s="99">
        <f t="shared" si="3"/>
        <v>59.657030289000545</v>
      </c>
      <c r="F31" s="75">
        <f t="shared" si="4"/>
        <v>88880</v>
      </c>
      <c r="G31" s="99">
        <f t="shared" si="5"/>
        <v>40.342969710999448</v>
      </c>
      <c r="H31" s="84">
        <v>276446</v>
      </c>
      <c r="I31" s="84">
        <v>226969</v>
      </c>
      <c r="J31" s="99">
        <f t="shared" si="0"/>
        <v>82.102472092198838</v>
      </c>
      <c r="K31" s="75">
        <f t="shared" si="1"/>
        <v>49477</v>
      </c>
      <c r="L31" s="100">
        <f t="shared" si="2"/>
        <v>17.897527907801162</v>
      </c>
      <c r="V31" s="6"/>
      <c r="W31" s="6"/>
      <c r="X31" s="6"/>
    </row>
    <row r="32" spans="1:24" customFormat="1" ht="15" customHeight="1" x14ac:dyDescent="0.2">
      <c r="A32" s="108" t="s">
        <v>86</v>
      </c>
      <c r="B32" s="103" t="s">
        <v>4</v>
      </c>
      <c r="C32" s="105">
        <v>17554</v>
      </c>
      <c r="D32" s="105">
        <v>12156</v>
      </c>
      <c r="E32" s="109">
        <f t="shared" si="3"/>
        <v>69.249173977441032</v>
      </c>
      <c r="F32" s="27">
        <f t="shared" si="4"/>
        <v>5398</v>
      </c>
      <c r="G32" s="109">
        <f t="shared" si="5"/>
        <v>30.750826022558964</v>
      </c>
      <c r="H32" s="105">
        <v>53786</v>
      </c>
      <c r="I32" s="105">
        <v>50835</v>
      </c>
      <c r="J32" s="109">
        <f t="shared" si="0"/>
        <v>94.513442159669808</v>
      </c>
      <c r="K32" s="27">
        <f t="shared" si="1"/>
        <v>2951</v>
      </c>
      <c r="L32" s="110">
        <f t="shared" si="2"/>
        <v>5.4865578403301978</v>
      </c>
      <c r="V32" s="6"/>
      <c r="W32" s="6"/>
      <c r="X32" s="6"/>
    </row>
    <row r="33" spans="1:24" customFormat="1" ht="15" customHeight="1" x14ac:dyDescent="0.2">
      <c r="B33" s="91" t="s">
        <v>32</v>
      </c>
      <c r="C33" s="84">
        <v>526046</v>
      </c>
      <c r="D33" s="84">
        <v>76136</v>
      </c>
      <c r="E33" s="99">
        <f t="shared" si="3"/>
        <v>14.473258992559588</v>
      </c>
      <c r="F33" s="75">
        <f t="shared" si="4"/>
        <v>449910</v>
      </c>
      <c r="G33" s="99">
        <f t="shared" si="5"/>
        <v>85.526741007440407</v>
      </c>
      <c r="H33" s="84">
        <v>316934</v>
      </c>
      <c r="I33" s="84">
        <v>133576</v>
      </c>
      <c r="J33" s="99">
        <f t="shared" si="0"/>
        <v>42.146314374601651</v>
      </c>
      <c r="K33" s="75">
        <f t="shared" si="1"/>
        <v>183358</v>
      </c>
      <c r="L33" s="100">
        <f t="shared" si="2"/>
        <v>57.853685625398342</v>
      </c>
      <c r="V33" s="6"/>
      <c r="W33" s="6"/>
      <c r="X33" s="6"/>
    </row>
    <row r="34" spans="1:24" ht="15" customHeight="1" x14ac:dyDescent="0.2">
      <c r="A34"/>
      <c r="B34" s="3" t="s">
        <v>9</v>
      </c>
      <c r="C34" s="40">
        <v>30124</v>
      </c>
      <c r="D34" s="40">
        <v>5326</v>
      </c>
      <c r="E34" s="45">
        <f t="shared" si="3"/>
        <v>17.680254946222281</v>
      </c>
      <c r="F34" s="28">
        <f t="shared" si="4"/>
        <v>24798</v>
      </c>
      <c r="G34" s="45">
        <f t="shared" si="5"/>
        <v>82.319745053777709</v>
      </c>
      <c r="H34" s="40">
        <v>25894</v>
      </c>
      <c r="I34" s="40">
        <v>9267</v>
      </c>
      <c r="J34" s="45">
        <f t="shared" si="0"/>
        <v>35.788213485749594</v>
      </c>
      <c r="K34" s="28">
        <f t="shared" si="1"/>
        <v>16627</v>
      </c>
      <c r="L34" s="46">
        <f t="shared" si="2"/>
        <v>64.211786514250406</v>
      </c>
      <c r="O34" s="6"/>
      <c r="P34" s="6"/>
    </row>
    <row r="35" spans="1:24" ht="15" customHeight="1" x14ac:dyDescent="0.2">
      <c r="A35"/>
      <c r="B35" s="91" t="s">
        <v>27</v>
      </c>
      <c r="C35" s="84">
        <v>153646</v>
      </c>
      <c r="D35" s="84">
        <v>138923</v>
      </c>
      <c r="E35" s="99">
        <f t="shared" si="3"/>
        <v>90.417583275841878</v>
      </c>
      <c r="F35" s="75">
        <f t="shared" si="4"/>
        <v>14723</v>
      </c>
      <c r="G35" s="99">
        <f t="shared" si="5"/>
        <v>9.5824167241581293</v>
      </c>
      <c r="H35" s="84">
        <v>161755</v>
      </c>
      <c r="I35" s="84">
        <v>154374</v>
      </c>
      <c r="J35" s="99">
        <f t="shared" si="0"/>
        <v>95.436926215572939</v>
      </c>
      <c r="K35" s="75">
        <f t="shared" si="1"/>
        <v>7381</v>
      </c>
      <c r="L35" s="100">
        <f t="shared" si="2"/>
        <v>4.5630737844270657</v>
      </c>
      <c r="O35" s="6"/>
      <c r="P35" s="6"/>
    </row>
    <row r="36" spans="1:24" ht="15" customHeight="1" x14ac:dyDescent="0.2">
      <c r="A36"/>
      <c r="B36" s="3" t="s">
        <v>31</v>
      </c>
      <c r="C36" s="40">
        <v>115845</v>
      </c>
      <c r="D36" s="40">
        <v>20484</v>
      </c>
      <c r="E36" s="45">
        <f t="shared" si="3"/>
        <v>17.682247831153695</v>
      </c>
      <c r="F36" s="28">
        <f t="shared" si="4"/>
        <v>95361</v>
      </c>
      <c r="G36" s="45">
        <f t="shared" si="5"/>
        <v>82.317752168846297</v>
      </c>
      <c r="H36" s="40">
        <v>50715</v>
      </c>
      <c r="I36" s="40">
        <v>26112</v>
      </c>
      <c r="J36" s="45">
        <f t="shared" si="0"/>
        <v>51.487725524992598</v>
      </c>
      <c r="K36" s="28">
        <f t="shared" si="1"/>
        <v>24603</v>
      </c>
      <c r="L36" s="46">
        <f t="shared" si="2"/>
        <v>48.512274475007395</v>
      </c>
      <c r="O36" s="6"/>
      <c r="P36" s="6"/>
    </row>
    <row r="37" spans="1:24" ht="15" customHeight="1" thickBot="1" x14ac:dyDescent="0.25">
      <c r="A37"/>
      <c r="B37" s="95" t="s">
        <v>35</v>
      </c>
      <c r="C37" s="88">
        <v>160157</v>
      </c>
      <c r="D37" s="88">
        <v>26054</v>
      </c>
      <c r="E37" s="101">
        <f t="shared" si="3"/>
        <v>16.267787233776858</v>
      </c>
      <c r="F37" s="81">
        <f t="shared" si="4"/>
        <v>134103</v>
      </c>
      <c r="G37" s="101">
        <f t="shared" si="5"/>
        <v>83.732212766223142</v>
      </c>
      <c r="H37" s="88">
        <v>106196</v>
      </c>
      <c r="I37" s="88">
        <v>28489</v>
      </c>
      <c r="J37" s="101">
        <f t="shared" si="0"/>
        <v>26.826810802666767</v>
      </c>
      <c r="K37" s="81">
        <f t="shared" si="1"/>
        <v>77707</v>
      </c>
      <c r="L37" s="102">
        <f t="shared" si="2"/>
        <v>73.17318919733323</v>
      </c>
      <c r="O37" s="6"/>
      <c r="P37" s="6"/>
    </row>
    <row r="38" spans="1:24" ht="15" customHeight="1" x14ac:dyDescent="0.2">
      <c r="A38"/>
    </row>
    <row r="39" spans="1:24" ht="15" customHeight="1" x14ac:dyDescent="0.2">
      <c r="A39" s="17" t="s">
        <v>43</v>
      </c>
      <c r="B39" s="124" t="s">
        <v>51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</row>
    <row r="40" spans="1:24" ht="15" customHeight="1" x14ac:dyDescent="0.2">
      <c r="A40" s="17" t="s">
        <v>44</v>
      </c>
      <c r="B40" s="124" t="s">
        <v>85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1:24" ht="15" customHeight="1" x14ac:dyDescent="0.2">
      <c r="A41" s="31" t="s">
        <v>45</v>
      </c>
      <c r="B41" s="128" t="s">
        <v>47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</row>
    <row r="42" spans="1:24" ht="15" customHeight="1" x14ac:dyDescent="0.2">
      <c r="A42" s="29" t="s">
        <v>46</v>
      </c>
      <c r="B42" s="130" t="s">
        <v>87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</row>
    <row r="43" spans="1:24" ht="15" customHeight="1" x14ac:dyDescent="0.2">
      <c r="A43" s="29"/>
    </row>
    <row r="44" spans="1:24" ht="15" customHeight="1" x14ac:dyDescent="0.2">
      <c r="A44" s="29"/>
    </row>
  </sheetData>
  <mergeCells count="14">
    <mergeCell ref="B39:L39"/>
    <mergeCell ref="B40:L40"/>
    <mergeCell ref="B41:L41"/>
    <mergeCell ref="B42:L42"/>
    <mergeCell ref="B2:L2"/>
    <mergeCell ref="B3:B5"/>
    <mergeCell ref="I4:J4"/>
    <mergeCell ref="K4:L4"/>
    <mergeCell ref="C3:G3"/>
    <mergeCell ref="H3:L3"/>
    <mergeCell ref="C4:C5"/>
    <mergeCell ref="D4:E4"/>
    <mergeCell ref="F4:G4"/>
    <mergeCell ref="H4:H5"/>
  </mergeCells>
  <hyperlinks>
    <hyperlink ref="B42" r:id="rId1" xr:uid="{00000000-0004-0000-0500-000000000000}"/>
    <hyperlink ref="L1" location="Indice!A1" display="[índice Ç]" xr:uid="{00000000-0004-0000-05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42"/>
  <sheetViews>
    <sheetView showGridLines="0" topLeftCell="A19" zoomScaleNormal="100" workbookViewId="0">
      <selection activeCell="J41" sqref="J41"/>
    </sheetView>
  </sheetViews>
  <sheetFormatPr defaultColWidth="12.83203125" defaultRowHeight="15" customHeight="1" x14ac:dyDescent="0.2"/>
  <cols>
    <col min="1" max="1" width="14.83203125" style="6" customWidth="1"/>
    <col min="2" max="2" width="18.83203125" style="2" customWidth="1"/>
    <col min="3" max="3" width="13.83203125" style="6" customWidth="1"/>
    <col min="4" max="9" width="12.83203125" style="6" customWidth="1"/>
    <col min="20" max="16384" width="12.83203125" style="6"/>
  </cols>
  <sheetData>
    <row r="1" spans="1:9" ht="30" customHeight="1" x14ac:dyDescent="0.2">
      <c r="A1" s="7" t="s">
        <v>38</v>
      </c>
      <c r="B1" s="8" t="s">
        <v>39</v>
      </c>
      <c r="C1" s="8"/>
      <c r="D1" s="9"/>
      <c r="E1" s="10"/>
      <c r="F1" s="10"/>
      <c r="G1" s="10"/>
      <c r="H1" s="10"/>
      <c r="I1" s="11" t="s">
        <v>40</v>
      </c>
    </row>
    <row r="2" spans="1:9" ht="30" customHeight="1" thickBot="1" x14ac:dyDescent="0.25">
      <c r="B2" s="154" t="s">
        <v>61</v>
      </c>
      <c r="C2" s="155"/>
      <c r="D2" s="155"/>
      <c r="E2" s="155"/>
      <c r="F2" s="155"/>
      <c r="G2" s="155"/>
      <c r="H2" s="155"/>
      <c r="I2" s="155"/>
    </row>
    <row r="3" spans="1:9" ht="30" customHeight="1" x14ac:dyDescent="0.2">
      <c r="A3"/>
      <c r="B3" s="157" t="s">
        <v>55</v>
      </c>
      <c r="C3" s="132" t="s">
        <v>2</v>
      </c>
      <c r="D3" s="138" t="s">
        <v>54</v>
      </c>
      <c r="E3" s="139"/>
      <c r="F3" s="138" t="s">
        <v>53</v>
      </c>
      <c r="G3" s="139"/>
      <c r="H3" s="163" t="s">
        <v>52</v>
      </c>
      <c r="I3" s="141"/>
    </row>
    <row r="4" spans="1:9" ht="30" customHeight="1" x14ac:dyDescent="0.2">
      <c r="A4"/>
      <c r="B4" s="158"/>
      <c r="C4" s="133"/>
      <c r="D4" s="13" t="s">
        <v>41</v>
      </c>
      <c r="E4" s="15" t="s">
        <v>42</v>
      </c>
      <c r="F4" s="13" t="s">
        <v>41</v>
      </c>
      <c r="G4" s="15" t="s">
        <v>42</v>
      </c>
      <c r="H4" s="14" t="s">
        <v>41</v>
      </c>
      <c r="I4" s="14" t="s">
        <v>42</v>
      </c>
    </row>
    <row r="5" spans="1:9" ht="15" customHeight="1" x14ac:dyDescent="0.2">
      <c r="A5"/>
      <c r="B5" s="3" t="s">
        <v>11</v>
      </c>
      <c r="C5" s="4">
        <v>82020578</v>
      </c>
      <c r="D5" s="28">
        <v>609484</v>
      </c>
      <c r="E5" s="42">
        <f>D5/$C5*100</f>
        <v>0.74308669222009138</v>
      </c>
      <c r="F5" s="40">
        <v>104245</v>
      </c>
      <c r="G5" s="43">
        <f t="shared" ref="G5:G36" si="0">F5/$C5*100</f>
        <v>0.1270961538456849</v>
      </c>
      <c r="H5" s="28">
        <f>D5-F5</f>
        <v>505239</v>
      </c>
      <c r="I5" s="42">
        <f t="shared" ref="I5:I36" si="1">H5/$C5*100</f>
        <v>0.61599053837440643</v>
      </c>
    </row>
    <row r="6" spans="1:9" ht="15" customHeight="1" x14ac:dyDescent="0.2">
      <c r="A6"/>
      <c r="B6" s="91" t="s">
        <v>25</v>
      </c>
      <c r="C6" s="92">
        <v>8451860</v>
      </c>
      <c r="D6" s="75">
        <v>92629</v>
      </c>
      <c r="E6" s="93">
        <f t="shared" ref="E6:E36" si="2">D6/$C6*100</f>
        <v>1.0959599425451911</v>
      </c>
      <c r="F6" s="84">
        <v>15368</v>
      </c>
      <c r="G6" s="94">
        <f t="shared" si="0"/>
        <v>0.18182979841123728</v>
      </c>
      <c r="H6" s="75">
        <f t="shared" ref="H6:H36" si="3">D6-F6</f>
        <v>77261</v>
      </c>
      <c r="I6" s="93">
        <f t="shared" si="1"/>
        <v>0.91413014413395388</v>
      </c>
    </row>
    <row r="7" spans="1:9" ht="15" customHeight="1" x14ac:dyDescent="0.2">
      <c r="A7"/>
      <c r="B7" s="3" t="s">
        <v>7</v>
      </c>
      <c r="C7" s="4">
        <v>11161642</v>
      </c>
      <c r="D7" s="28">
        <v>100725</v>
      </c>
      <c r="E7" s="42">
        <f t="shared" si="2"/>
        <v>0.90242098787974034</v>
      </c>
      <c r="F7" s="40">
        <v>28068</v>
      </c>
      <c r="G7" s="43">
        <f t="shared" si="0"/>
        <v>0.251468377143793</v>
      </c>
      <c r="H7" s="28">
        <f t="shared" si="3"/>
        <v>72657</v>
      </c>
      <c r="I7" s="42">
        <f t="shared" si="1"/>
        <v>0.65095261073594723</v>
      </c>
    </row>
    <row r="8" spans="1:9" ht="15" customHeight="1" x14ac:dyDescent="0.2">
      <c r="A8"/>
      <c r="B8" s="91" t="s">
        <v>8</v>
      </c>
      <c r="C8" s="92">
        <v>7284552</v>
      </c>
      <c r="D8" s="75">
        <v>13888</v>
      </c>
      <c r="E8" s="93">
        <f t="shared" si="2"/>
        <v>0.19065002212902044</v>
      </c>
      <c r="F8" s="84">
        <v>16036</v>
      </c>
      <c r="G8" s="94">
        <f t="shared" si="0"/>
        <v>0.22013707912305383</v>
      </c>
      <c r="H8" s="75">
        <f t="shared" si="3"/>
        <v>-2148</v>
      </c>
      <c r="I8" s="93">
        <f t="shared" si="1"/>
        <v>-2.9487056994033398E-2</v>
      </c>
    </row>
    <row r="9" spans="1:9" ht="15" customHeight="1" x14ac:dyDescent="0.2">
      <c r="A9"/>
      <c r="B9" s="3" t="s">
        <v>19</v>
      </c>
      <c r="C9" s="4">
        <v>865878</v>
      </c>
      <c r="D9" s="28">
        <v>11615</v>
      </c>
      <c r="E9" s="42">
        <f t="shared" si="2"/>
        <v>1.3414129935164076</v>
      </c>
      <c r="F9" s="40">
        <v>3579</v>
      </c>
      <c r="G9" s="43">
        <f t="shared" si="0"/>
        <v>0.41333767574646774</v>
      </c>
      <c r="H9" s="28">
        <f t="shared" si="3"/>
        <v>8036</v>
      </c>
      <c r="I9" s="42">
        <f t="shared" si="1"/>
        <v>0.9280753177699399</v>
      </c>
    </row>
    <row r="10" spans="1:9" ht="15" customHeight="1" x14ac:dyDescent="0.2">
      <c r="A10"/>
      <c r="B10" s="91" t="s">
        <v>17</v>
      </c>
      <c r="C10" s="92">
        <v>4262140</v>
      </c>
      <c r="D10" s="75">
        <v>5293</v>
      </c>
      <c r="E10" s="93">
        <f t="shared" si="2"/>
        <v>0.12418644155283497</v>
      </c>
      <c r="F10" s="84">
        <v>13394</v>
      </c>
      <c r="G10" s="94">
        <f t="shared" si="0"/>
        <v>0.31425528021134924</v>
      </c>
      <c r="H10" s="75">
        <f t="shared" si="3"/>
        <v>-8101</v>
      </c>
      <c r="I10" s="93">
        <f t="shared" si="1"/>
        <v>-0.19006883865851426</v>
      </c>
    </row>
    <row r="11" spans="1:9" ht="15" customHeight="1" x14ac:dyDescent="0.2">
      <c r="A11"/>
      <c r="B11" s="3" t="s">
        <v>10</v>
      </c>
      <c r="C11" s="4">
        <v>5602628</v>
      </c>
      <c r="D11" s="28">
        <v>41342</v>
      </c>
      <c r="E11" s="42">
        <f t="shared" si="2"/>
        <v>0.73790371232928553</v>
      </c>
      <c r="F11" s="40">
        <v>13572</v>
      </c>
      <c r="G11" s="43">
        <f t="shared" si="0"/>
        <v>0.24224346146129996</v>
      </c>
      <c r="H11" s="28">
        <f t="shared" si="3"/>
        <v>27770</v>
      </c>
      <c r="I11" s="42">
        <f t="shared" si="1"/>
        <v>0.49566025086798554</v>
      </c>
    </row>
    <row r="12" spans="1:9" ht="15" customHeight="1" x14ac:dyDescent="0.2">
      <c r="B12" s="91" t="s">
        <v>29</v>
      </c>
      <c r="C12" s="92">
        <v>5410836</v>
      </c>
      <c r="D12" s="75">
        <v>2475</v>
      </c>
      <c r="E12" s="93">
        <f t="shared" si="2"/>
        <v>4.5741545299099809E-2</v>
      </c>
      <c r="F12" s="84">
        <v>2732</v>
      </c>
      <c r="G12" s="94">
        <f t="shared" si="0"/>
        <v>5.0491273437228555E-2</v>
      </c>
      <c r="H12" s="75">
        <f t="shared" si="3"/>
        <v>-257</v>
      </c>
      <c r="I12" s="93">
        <f t="shared" si="1"/>
        <v>-4.7497281381287471E-3</v>
      </c>
    </row>
    <row r="13" spans="1:9" ht="15" customHeight="1" x14ac:dyDescent="0.2">
      <c r="B13" s="3" t="s">
        <v>28</v>
      </c>
      <c r="C13" s="4">
        <v>2058821</v>
      </c>
      <c r="D13" s="28">
        <v>11621</v>
      </c>
      <c r="E13" s="42">
        <f t="shared" si="2"/>
        <v>0.56444926489481118</v>
      </c>
      <c r="F13" s="40">
        <v>7789</v>
      </c>
      <c r="G13" s="43">
        <f t="shared" si="0"/>
        <v>0.37832332194008128</v>
      </c>
      <c r="H13" s="28">
        <f t="shared" si="3"/>
        <v>3832</v>
      </c>
      <c r="I13" s="42">
        <f t="shared" si="1"/>
        <v>0.18612594295472989</v>
      </c>
    </row>
    <row r="14" spans="1:9" ht="15" customHeight="1" x14ac:dyDescent="0.2">
      <c r="B14" s="91" t="s">
        <v>15</v>
      </c>
      <c r="C14" s="92">
        <v>46727890</v>
      </c>
      <c r="D14" s="75">
        <v>248350</v>
      </c>
      <c r="E14" s="93">
        <f t="shared" si="2"/>
        <v>0.53148130591815723</v>
      </c>
      <c r="F14" s="84">
        <v>73329</v>
      </c>
      <c r="G14" s="94">
        <f t="shared" si="0"/>
        <v>0.15692769350381539</v>
      </c>
      <c r="H14" s="75">
        <f t="shared" si="3"/>
        <v>175021</v>
      </c>
      <c r="I14" s="93">
        <f t="shared" si="1"/>
        <v>0.37455361241434182</v>
      </c>
    </row>
    <row r="15" spans="1:9" ht="15" customHeight="1" x14ac:dyDescent="0.2">
      <c r="B15" s="3" t="s">
        <v>12</v>
      </c>
      <c r="C15" s="4">
        <v>1320174</v>
      </c>
      <c r="D15" s="28">
        <v>1637</v>
      </c>
      <c r="E15" s="42">
        <f t="shared" si="2"/>
        <v>0.12399880621796824</v>
      </c>
      <c r="F15" s="40">
        <v>6414</v>
      </c>
      <c r="G15" s="43">
        <f t="shared" si="0"/>
        <v>0.48584504769825798</v>
      </c>
      <c r="H15" s="28">
        <f t="shared" si="3"/>
        <v>-4777</v>
      </c>
      <c r="I15" s="42">
        <f t="shared" si="1"/>
        <v>-0.36184624148028971</v>
      </c>
    </row>
    <row r="16" spans="1:9" ht="15" customHeight="1" x14ac:dyDescent="0.2">
      <c r="A16"/>
      <c r="B16" s="91" t="s">
        <v>30</v>
      </c>
      <c r="C16" s="92">
        <v>5426674</v>
      </c>
      <c r="D16" s="75">
        <v>23873</v>
      </c>
      <c r="E16" s="93">
        <f t="shared" si="2"/>
        <v>0.4399195529342651</v>
      </c>
      <c r="F16" s="84">
        <v>9658</v>
      </c>
      <c r="G16" s="94">
        <f t="shared" si="0"/>
        <v>0.17797273246928044</v>
      </c>
      <c r="H16" s="75">
        <f t="shared" si="3"/>
        <v>14215</v>
      </c>
      <c r="I16" s="93">
        <f t="shared" si="1"/>
        <v>0.26194682046498463</v>
      </c>
    </row>
    <row r="17" spans="1:9" ht="15" customHeight="1" x14ac:dyDescent="0.2">
      <c r="A17"/>
      <c r="B17" s="3" t="s">
        <v>16</v>
      </c>
      <c r="C17" s="4">
        <v>65600350</v>
      </c>
      <c r="D17" s="28">
        <v>217238</v>
      </c>
      <c r="E17" s="42">
        <f t="shared" si="2"/>
        <v>0.33115372097862283</v>
      </c>
      <c r="F17" s="40">
        <v>240929</v>
      </c>
      <c r="G17" s="43">
        <f t="shared" si="0"/>
        <v>0.36726785756478431</v>
      </c>
      <c r="H17" s="28">
        <f t="shared" si="3"/>
        <v>-23691</v>
      </c>
      <c r="I17" s="42">
        <f t="shared" si="1"/>
        <v>-3.6114136586161506E-2</v>
      </c>
    </row>
    <row r="18" spans="1:9" ht="15" customHeight="1" x14ac:dyDescent="0.2">
      <c r="A18"/>
      <c r="B18" s="91" t="s">
        <v>14</v>
      </c>
      <c r="C18" s="92">
        <v>11003615</v>
      </c>
      <c r="D18" s="75">
        <v>31302</v>
      </c>
      <c r="E18" s="93">
        <f t="shared" si="2"/>
        <v>0.28447014912826374</v>
      </c>
      <c r="F18" s="84">
        <v>62089</v>
      </c>
      <c r="G18" s="94">
        <f t="shared" si="0"/>
        <v>0.56426001818493288</v>
      </c>
      <c r="H18" s="75">
        <f t="shared" si="3"/>
        <v>-30787</v>
      </c>
      <c r="I18" s="93">
        <f t="shared" si="1"/>
        <v>-0.27978986905666914</v>
      </c>
    </row>
    <row r="19" spans="1:9" ht="15" customHeight="1" x14ac:dyDescent="0.2">
      <c r="A19"/>
      <c r="B19" s="3" t="s">
        <v>24</v>
      </c>
      <c r="C19" s="4">
        <v>16779575</v>
      </c>
      <c r="D19" s="28">
        <v>93109</v>
      </c>
      <c r="E19" s="42">
        <f t="shared" si="2"/>
        <v>0.55489486473882688</v>
      </c>
      <c r="F19" s="40">
        <v>57090</v>
      </c>
      <c r="G19" s="43">
        <f t="shared" si="0"/>
        <v>0.3402350774676951</v>
      </c>
      <c r="H19" s="28">
        <f t="shared" si="3"/>
        <v>36019</v>
      </c>
      <c r="I19" s="42">
        <f t="shared" si="1"/>
        <v>0.21465978727113175</v>
      </c>
    </row>
    <row r="20" spans="1:9" ht="15" customHeight="1" x14ac:dyDescent="0.2">
      <c r="A20"/>
      <c r="B20" s="91" t="s">
        <v>23</v>
      </c>
      <c r="C20" s="92">
        <v>9908798</v>
      </c>
      <c r="D20" s="75">
        <v>21250</v>
      </c>
      <c r="E20" s="93">
        <f t="shared" si="2"/>
        <v>0.2144558805215325</v>
      </c>
      <c r="F20" s="84">
        <v>21580</v>
      </c>
      <c r="G20" s="94">
        <f t="shared" si="0"/>
        <v>0.21778625419551392</v>
      </c>
      <c r="H20" s="75">
        <f t="shared" si="3"/>
        <v>-330</v>
      </c>
      <c r="I20" s="93">
        <f t="shared" si="1"/>
        <v>-3.3303736739814455E-3</v>
      </c>
    </row>
    <row r="21" spans="1:9" ht="15" customHeight="1" x14ac:dyDescent="0.2">
      <c r="A21"/>
      <c r="B21" s="3" t="s">
        <v>13</v>
      </c>
      <c r="C21" s="4">
        <v>4591087</v>
      </c>
      <c r="D21" s="28">
        <v>46599</v>
      </c>
      <c r="E21" s="42">
        <f t="shared" si="2"/>
        <v>1.0149883894598382</v>
      </c>
      <c r="F21" s="40">
        <v>37301</v>
      </c>
      <c r="G21" s="43">
        <f t="shared" si="0"/>
        <v>0.81246554465206167</v>
      </c>
      <c r="H21" s="28">
        <f t="shared" si="3"/>
        <v>9298</v>
      </c>
      <c r="I21" s="42">
        <f t="shared" si="1"/>
        <v>0.20252284480777646</v>
      </c>
    </row>
    <row r="22" spans="1:9" ht="15" customHeight="1" x14ac:dyDescent="0.2">
      <c r="A22"/>
      <c r="B22" s="91" t="s">
        <v>33</v>
      </c>
      <c r="C22" s="92">
        <v>321857</v>
      </c>
      <c r="D22" s="75">
        <v>3604</v>
      </c>
      <c r="E22" s="93">
        <f t="shared" si="2"/>
        <v>1.1197519395259385</v>
      </c>
      <c r="F22" s="84">
        <v>2808</v>
      </c>
      <c r="G22" s="94">
        <f t="shared" si="0"/>
        <v>0.87243713823219626</v>
      </c>
      <c r="H22" s="75">
        <f t="shared" si="3"/>
        <v>796</v>
      </c>
      <c r="I22" s="93">
        <f t="shared" si="1"/>
        <v>0.24731480129374225</v>
      </c>
    </row>
    <row r="23" spans="1:9" ht="15" customHeight="1" x14ac:dyDescent="0.2">
      <c r="A23"/>
      <c r="B23" s="3" t="s">
        <v>18</v>
      </c>
      <c r="C23" s="4">
        <v>59685227</v>
      </c>
      <c r="D23" s="28">
        <v>279021</v>
      </c>
      <c r="E23" s="42">
        <f t="shared" si="2"/>
        <v>0.46748754092867906</v>
      </c>
      <c r="F23" s="40">
        <v>82095</v>
      </c>
      <c r="G23" s="43">
        <f t="shared" si="0"/>
        <v>0.13754659926148893</v>
      </c>
      <c r="H23" s="28">
        <f t="shared" si="3"/>
        <v>196926</v>
      </c>
      <c r="I23" s="42">
        <f t="shared" si="1"/>
        <v>0.32994094166719012</v>
      </c>
    </row>
    <row r="24" spans="1:9" ht="15" customHeight="1" x14ac:dyDescent="0.2">
      <c r="A24"/>
      <c r="B24" s="91" t="s">
        <v>20</v>
      </c>
      <c r="C24" s="92">
        <v>2023825</v>
      </c>
      <c r="D24" s="75">
        <v>3525</v>
      </c>
      <c r="E24" s="93">
        <f t="shared" si="2"/>
        <v>0.17417513866070436</v>
      </c>
      <c r="F24" s="84">
        <v>19150</v>
      </c>
      <c r="G24" s="94">
        <f t="shared" si="0"/>
        <v>0.94622805825602518</v>
      </c>
      <c r="H24" s="75">
        <f t="shared" si="3"/>
        <v>-15625</v>
      </c>
      <c r="I24" s="93">
        <f t="shared" si="1"/>
        <v>-0.77205291959532074</v>
      </c>
    </row>
    <row r="25" spans="1:9" ht="15" customHeight="1" x14ac:dyDescent="0.2">
      <c r="A25"/>
      <c r="B25" s="3" t="s">
        <v>5</v>
      </c>
      <c r="C25" s="4">
        <v>36838</v>
      </c>
      <c r="D25" s="28">
        <v>531</v>
      </c>
      <c r="E25" s="42">
        <f t="shared" si="2"/>
        <v>1.4414463325913458</v>
      </c>
      <c r="F25" s="40">
        <v>236</v>
      </c>
      <c r="G25" s="43">
        <f t="shared" si="0"/>
        <v>0.64064281448504268</v>
      </c>
      <c r="H25" s="28">
        <f t="shared" si="3"/>
        <v>295</v>
      </c>
      <c r="I25" s="42">
        <f t="shared" si="1"/>
        <v>0.80080351810630324</v>
      </c>
    </row>
    <row r="26" spans="1:9" ht="15" customHeight="1" x14ac:dyDescent="0.2">
      <c r="A26"/>
      <c r="B26" s="91" t="s">
        <v>21</v>
      </c>
      <c r="C26" s="92">
        <v>2971905</v>
      </c>
      <c r="D26" s="75">
        <v>3036</v>
      </c>
      <c r="E26" s="93">
        <f t="shared" si="2"/>
        <v>0.10215669747182363</v>
      </c>
      <c r="F26" s="84">
        <v>35492</v>
      </c>
      <c r="G26" s="94">
        <f t="shared" si="0"/>
        <v>1.1942508256488684</v>
      </c>
      <c r="H26" s="75">
        <f t="shared" si="3"/>
        <v>-32456</v>
      </c>
      <c r="I26" s="93">
        <f t="shared" si="1"/>
        <v>-1.0920941281770447</v>
      </c>
    </row>
    <row r="27" spans="1:9" ht="15" customHeight="1" x14ac:dyDescent="0.2">
      <c r="A27"/>
      <c r="B27" s="3" t="s">
        <v>22</v>
      </c>
      <c r="C27" s="4">
        <v>537039</v>
      </c>
      <c r="D27" s="28">
        <v>19797</v>
      </c>
      <c r="E27" s="42">
        <f t="shared" si="2"/>
        <v>3.6863244568830194</v>
      </c>
      <c r="F27" s="40">
        <v>1817</v>
      </c>
      <c r="G27" s="43">
        <f t="shared" si="0"/>
        <v>0.33833669435553099</v>
      </c>
      <c r="H27" s="28">
        <f t="shared" si="3"/>
        <v>17980</v>
      </c>
      <c r="I27" s="42">
        <f t="shared" si="1"/>
        <v>3.3479877625274885</v>
      </c>
    </row>
    <row r="28" spans="1:9" ht="15" customHeight="1" x14ac:dyDescent="0.2">
      <c r="A28"/>
      <c r="B28" s="91" t="s">
        <v>3</v>
      </c>
      <c r="C28" s="92">
        <v>421364</v>
      </c>
      <c r="D28" s="75">
        <v>6604</v>
      </c>
      <c r="E28" s="93">
        <f t="shared" si="2"/>
        <v>1.5672909883141417</v>
      </c>
      <c r="F28" s="84">
        <v>1333</v>
      </c>
      <c r="G28" s="94">
        <f t="shared" si="0"/>
        <v>0.31635355654493502</v>
      </c>
      <c r="H28" s="75">
        <f t="shared" si="3"/>
        <v>5271</v>
      </c>
      <c r="I28" s="93">
        <f t="shared" si="1"/>
        <v>1.2509374317692068</v>
      </c>
    </row>
    <row r="29" spans="1:9" ht="15" customHeight="1" x14ac:dyDescent="0.2">
      <c r="A29"/>
      <c r="B29" s="3" t="s">
        <v>34</v>
      </c>
      <c r="C29" s="4">
        <v>5051275</v>
      </c>
      <c r="D29" s="28">
        <v>61307</v>
      </c>
      <c r="E29" s="42">
        <f t="shared" si="2"/>
        <v>1.2136935724148854</v>
      </c>
      <c r="F29" s="40">
        <v>8712</v>
      </c>
      <c r="G29" s="43">
        <f t="shared" si="0"/>
        <v>0.17247130674928607</v>
      </c>
      <c r="H29" s="28">
        <f t="shared" si="3"/>
        <v>52595</v>
      </c>
      <c r="I29" s="42">
        <f t="shared" si="1"/>
        <v>1.0412222656655992</v>
      </c>
    </row>
    <row r="30" spans="1:9" ht="15" customHeight="1" x14ac:dyDescent="0.2">
      <c r="A30"/>
      <c r="B30" s="91" t="s">
        <v>26</v>
      </c>
      <c r="C30" s="92">
        <v>38062535</v>
      </c>
      <c r="D30" s="75">
        <v>88880</v>
      </c>
      <c r="E30" s="93">
        <f t="shared" si="2"/>
        <v>0.23351045851255048</v>
      </c>
      <c r="F30" s="84">
        <v>226969</v>
      </c>
      <c r="G30" s="94">
        <f t="shared" si="0"/>
        <v>0.59630552720674013</v>
      </c>
      <c r="H30" s="75">
        <f t="shared" si="3"/>
        <v>-138089</v>
      </c>
      <c r="I30" s="93">
        <f t="shared" si="1"/>
        <v>-0.3627950686941897</v>
      </c>
    </row>
    <row r="31" spans="1:9" ht="15" customHeight="1" x14ac:dyDescent="0.2">
      <c r="A31" s="108" t="s">
        <v>86</v>
      </c>
      <c r="B31" s="103" t="s">
        <v>4</v>
      </c>
      <c r="C31" s="104">
        <v>10487289</v>
      </c>
      <c r="D31" s="27">
        <v>5398</v>
      </c>
      <c r="E31" s="106">
        <f t="shared" si="2"/>
        <v>5.147183414131145E-2</v>
      </c>
      <c r="F31" s="105">
        <v>50835</v>
      </c>
      <c r="G31" s="107">
        <f t="shared" si="0"/>
        <v>0.48472965701622223</v>
      </c>
      <c r="H31" s="27">
        <f t="shared" si="3"/>
        <v>-45437</v>
      </c>
      <c r="I31" s="106">
        <f t="shared" si="1"/>
        <v>-0.43325782287491077</v>
      </c>
    </row>
    <row r="32" spans="1:9" ht="15" customHeight="1" x14ac:dyDescent="0.2">
      <c r="A32"/>
      <c r="B32" s="91" t="s">
        <v>32</v>
      </c>
      <c r="C32" s="92">
        <v>63905297</v>
      </c>
      <c r="D32" s="75">
        <v>449910</v>
      </c>
      <c r="E32" s="93">
        <f t="shared" si="2"/>
        <v>0.70402614669015628</v>
      </c>
      <c r="F32" s="84">
        <v>133576</v>
      </c>
      <c r="G32" s="94">
        <f t="shared" si="0"/>
        <v>0.20902179673775714</v>
      </c>
      <c r="H32" s="75">
        <f t="shared" si="3"/>
        <v>316334</v>
      </c>
      <c r="I32" s="93">
        <f t="shared" si="1"/>
        <v>0.49500434995239911</v>
      </c>
    </row>
    <row r="33" spans="1:9" ht="15" customHeight="1" x14ac:dyDescent="0.2">
      <c r="A33"/>
      <c r="B33" s="3" t="s">
        <v>9</v>
      </c>
      <c r="C33" s="4">
        <v>10516125</v>
      </c>
      <c r="D33" s="28">
        <v>24798</v>
      </c>
      <c r="E33" s="42">
        <f t="shared" si="2"/>
        <v>0.23580929287166136</v>
      </c>
      <c r="F33" s="40">
        <v>9267</v>
      </c>
      <c r="G33" s="43">
        <f t="shared" si="0"/>
        <v>8.8121812930142998E-2</v>
      </c>
      <c r="H33" s="28">
        <f t="shared" si="3"/>
        <v>15531</v>
      </c>
      <c r="I33" s="42">
        <f t="shared" si="1"/>
        <v>0.14768747994151837</v>
      </c>
    </row>
    <row r="34" spans="1:9" ht="15" customHeight="1" x14ac:dyDescent="0.2">
      <c r="A34"/>
      <c r="B34" s="91" t="s">
        <v>27</v>
      </c>
      <c r="C34" s="92">
        <v>20020074</v>
      </c>
      <c r="D34" s="75">
        <v>14723</v>
      </c>
      <c r="E34" s="93">
        <f t="shared" si="2"/>
        <v>7.3541186710898279E-2</v>
      </c>
      <c r="F34" s="84">
        <v>154374</v>
      </c>
      <c r="G34" s="94">
        <f t="shared" si="0"/>
        <v>0.77109605089371802</v>
      </c>
      <c r="H34" s="75">
        <f t="shared" si="3"/>
        <v>-139651</v>
      </c>
      <c r="I34" s="93">
        <f t="shared" si="1"/>
        <v>-0.69755486418281976</v>
      </c>
    </row>
    <row r="35" spans="1:9" ht="15" customHeight="1" x14ac:dyDescent="0.2">
      <c r="A35"/>
      <c r="B35" s="3" t="s">
        <v>31</v>
      </c>
      <c r="C35" s="4">
        <v>9555893</v>
      </c>
      <c r="D35" s="28">
        <v>95361</v>
      </c>
      <c r="E35" s="42">
        <f t="shared" si="2"/>
        <v>0.99792871268022787</v>
      </c>
      <c r="F35" s="40">
        <v>26112</v>
      </c>
      <c r="G35" s="43">
        <f t="shared" si="0"/>
        <v>0.27325546654823363</v>
      </c>
      <c r="H35" s="28">
        <f t="shared" si="3"/>
        <v>69249</v>
      </c>
      <c r="I35" s="42">
        <f t="shared" si="1"/>
        <v>0.72467324613199413</v>
      </c>
    </row>
    <row r="36" spans="1:9" ht="15" customHeight="1" thickBot="1" x14ac:dyDescent="0.25">
      <c r="A36"/>
      <c r="B36" s="95" t="s">
        <v>35</v>
      </c>
      <c r="C36" s="96">
        <v>8039060</v>
      </c>
      <c r="D36" s="81">
        <v>134103</v>
      </c>
      <c r="E36" s="97">
        <f t="shared" si="2"/>
        <v>1.6681427928140851</v>
      </c>
      <c r="F36" s="88">
        <v>28489</v>
      </c>
      <c r="G36" s="98">
        <f t="shared" si="0"/>
        <v>0.35438222876804004</v>
      </c>
      <c r="H36" s="81">
        <f t="shared" si="3"/>
        <v>105614</v>
      </c>
      <c r="I36" s="97">
        <f t="shared" si="1"/>
        <v>1.3137605640460452</v>
      </c>
    </row>
    <row r="37" spans="1:9" ht="15" customHeight="1" x14ac:dyDescent="0.2">
      <c r="A37"/>
    </row>
    <row r="38" spans="1:9" ht="15" customHeight="1" x14ac:dyDescent="0.2">
      <c r="A38" s="17" t="s">
        <v>43</v>
      </c>
      <c r="B38" s="124" t="s">
        <v>51</v>
      </c>
      <c r="C38" s="124"/>
      <c r="D38" s="124"/>
      <c r="E38" s="124"/>
      <c r="F38" s="124"/>
      <c r="G38" s="124"/>
      <c r="H38" s="125"/>
      <c r="I38" s="125"/>
    </row>
    <row r="39" spans="1:9" ht="30" customHeight="1" x14ac:dyDescent="0.2">
      <c r="A39" s="17" t="s">
        <v>44</v>
      </c>
      <c r="B39" s="124" t="s">
        <v>85</v>
      </c>
      <c r="C39" s="125"/>
      <c r="D39" s="125"/>
      <c r="E39" s="125"/>
      <c r="F39" s="125"/>
      <c r="G39" s="125"/>
      <c r="H39" s="125"/>
      <c r="I39" s="125"/>
    </row>
    <row r="40" spans="1:9" ht="15" customHeight="1" x14ac:dyDescent="0.2">
      <c r="A40" s="31" t="s">
        <v>45</v>
      </c>
      <c r="B40" s="128" t="s">
        <v>47</v>
      </c>
      <c r="C40" s="129"/>
      <c r="D40" s="129"/>
      <c r="E40" s="129"/>
      <c r="F40" s="129"/>
      <c r="G40" s="129"/>
      <c r="H40" s="153"/>
      <c r="I40" s="153"/>
    </row>
    <row r="41" spans="1:9" ht="15" customHeight="1" x14ac:dyDescent="0.2">
      <c r="A41" s="29" t="s">
        <v>46</v>
      </c>
      <c r="B41" s="130" t="s">
        <v>87</v>
      </c>
      <c r="C41" s="131"/>
      <c r="D41" s="131"/>
      <c r="E41" s="131"/>
      <c r="F41" s="131"/>
      <c r="G41" s="131"/>
      <c r="H41" s="153"/>
      <c r="I41" s="153"/>
    </row>
    <row r="42" spans="1:9" ht="15" customHeight="1" x14ac:dyDescent="0.2">
      <c r="A42" s="29"/>
    </row>
  </sheetData>
  <mergeCells count="10">
    <mergeCell ref="B40:I40"/>
    <mergeCell ref="B41:I41"/>
    <mergeCell ref="B2:I2"/>
    <mergeCell ref="B3:B4"/>
    <mergeCell ref="C3:C4"/>
    <mergeCell ref="D3:E3"/>
    <mergeCell ref="F3:G3"/>
    <mergeCell ref="H3:I3"/>
    <mergeCell ref="B38:I38"/>
    <mergeCell ref="B39:I39"/>
  </mergeCells>
  <hyperlinks>
    <hyperlink ref="B41" r:id="rId1" xr:uid="{00000000-0004-0000-0600-000000000000}"/>
    <hyperlink ref="I1" location="Indice!A1" display="[índice Ç]" xr:uid="{00000000-0004-0000-0600-000001000000}"/>
  </hyperlinks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5"/>
  <sheetViews>
    <sheetView showGridLines="0" workbookViewId="0">
      <selection activeCell="G22" sqref="G22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4" t="s">
        <v>77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6" customFormat="1" ht="15" customHeight="1" x14ac:dyDescent="0.2"/>
    <row r="18" spans="1:6" customFormat="1" ht="15" customHeight="1" x14ac:dyDescent="0.2"/>
    <row r="19" spans="1:6" customFormat="1" ht="15" customHeight="1" x14ac:dyDescent="0.2"/>
    <row r="20" spans="1:6" customFormat="1" ht="30" customHeight="1" x14ac:dyDescent="0.2">
      <c r="A20" s="17" t="s">
        <v>44</v>
      </c>
      <c r="B20" s="124" t="s">
        <v>84</v>
      </c>
      <c r="C20" s="125"/>
      <c r="D20" s="125"/>
      <c r="E20" s="125"/>
      <c r="F20" s="125"/>
    </row>
    <row r="21" spans="1:6" customFormat="1" ht="15" customHeight="1" x14ac:dyDescent="0.2">
      <c r="A21" s="31" t="s">
        <v>45</v>
      </c>
      <c r="B21" s="128" t="s">
        <v>47</v>
      </c>
      <c r="C21" s="129"/>
      <c r="D21" s="129"/>
      <c r="E21" s="129"/>
      <c r="F21" s="129"/>
    </row>
    <row r="22" spans="1:6" customFormat="1" ht="15" customHeight="1" x14ac:dyDescent="0.2">
      <c r="A22" s="29" t="s">
        <v>46</v>
      </c>
      <c r="B22" s="130" t="s">
        <v>87</v>
      </c>
      <c r="C22" s="131"/>
      <c r="D22" s="131"/>
      <c r="E22" s="131"/>
      <c r="F22" s="131"/>
    </row>
    <row r="23" spans="1:6" customFormat="1" ht="15" customHeight="1" x14ac:dyDescent="0.2"/>
    <row r="24" spans="1:6" customFormat="1" ht="15" customHeight="1" x14ac:dyDescent="0.2"/>
    <row r="25" spans="1:6" customFormat="1" ht="15" customHeight="1" x14ac:dyDescent="0.2"/>
    <row r="26" spans="1:6" customFormat="1" ht="15" customHeight="1" x14ac:dyDescent="0.2"/>
    <row r="27" spans="1:6" customFormat="1" ht="15" customHeight="1" x14ac:dyDescent="0.2"/>
    <row r="28" spans="1:6" customFormat="1" ht="15" customHeight="1" x14ac:dyDescent="0.2"/>
    <row r="29" spans="1:6" customFormat="1" ht="15" customHeight="1" x14ac:dyDescent="0.2"/>
    <row r="30" spans="1:6" customFormat="1" ht="15" customHeight="1" x14ac:dyDescent="0.2"/>
    <row r="31" spans="1:6" customFormat="1" ht="15" customHeight="1" x14ac:dyDescent="0.2"/>
    <row r="32" spans="1:6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</sheetData>
  <mergeCells count="4">
    <mergeCell ref="B20:F20"/>
    <mergeCell ref="B21:F21"/>
    <mergeCell ref="B22:F22"/>
    <mergeCell ref="B2:F2"/>
  </mergeCells>
  <hyperlinks>
    <hyperlink ref="B22" r:id="rId1" xr:uid="{00000000-0004-0000-0700-000000000000}"/>
    <hyperlink ref="F1" location="Indice!A1" display="[índice Ç]" xr:uid="{00000000-0004-0000-07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6"/>
  <sheetViews>
    <sheetView showGridLines="0" workbookViewId="0">
      <selection activeCell="G23" sqref="G23"/>
    </sheetView>
  </sheetViews>
  <sheetFormatPr defaultColWidth="12.83203125" defaultRowHeight="15" customHeight="1" x14ac:dyDescent="0.2"/>
  <cols>
    <col min="1" max="1" width="14.83203125" style="6" customWidth="1"/>
    <col min="2" max="3" width="16.83203125" style="2" customWidth="1"/>
    <col min="4" max="6" width="16.83203125" style="6" customWidth="1"/>
    <col min="7" max="16384" width="12.83203125" style="6"/>
  </cols>
  <sheetData>
    <row r="1" spans="1:7" ht="30" customHeight="1" x14ac:dyDescent="0.2">
      <c r="A1" s="7" t="s">
        <v>38</v>
      </c>
      <c r="B1" s="8" t="s">
        <v>39</v>
      </c>
      <c r="C1" s="8"/>
      <c r="D1" s="10"/>
      <c r="E1" s="10"/>
      <c r="F1" s="11" t="s">
        <v>40</v>
      </c>
    </row>
    <row r="2" spans="1:7" ht="30" customHeight="1" x14ac:dyDescent="0.2">
      <c r="B2" s="164" t="s">
        <v>78</v>
      </c>
      <c r="C2" s="165"/>
      <c r="D2" s="165"/>
      <c r="E2" s="165"/>
      <c r="F2" s="165"/>
      <c r="G2" s="12"/>
    </row>
    <row r="3" spans="1:7" customFormat="1" ht="15" customHeight="1" x14ac:dyDescent="0.2"/>
    <row r="4" spans="1:7" customFormat="1" ht="15" customHeight="1" x14ac:dyDescent="0.2"/>
    <row r="5" spans="1:7" customFormat="1" ht="15" customHeight="1" x14ac:dyDescent="0.2"/>
    <row r="6" spans="1:7" customFormat="1" ht="15" customHeight="1" x14ac:dyDescent="0.2"/>
    <row r="7" spans="1:7" customFormat="1" ht="15" customHeight="1" x14ac:dyDescent="0.2"/>
    <row r="8" spans="1:7" customFormat="1" ht="15" customHeight="1" x14ac:dyDescent="0.2"/>
    <row r="9" spans="1:7" customFormat="1" ht="15" customHeight="1" x14ac:dyDescent="0.2"/>
    <row r="10" spans="1:7" customFormat="1" ht="15" customHeight="1" x14ac:dyDescent="0.2"/>
    <row r="11" spans="1:7" customFormat="1" ht="15" customHeight="1" x14ac:dyDescent="0.2"/>
    <row r="12" spans="1:7" customFormat="1" ht="15" customHeight="1" x14ac:dyDescent="0.2"/>
    <row r="13" spans="1:7" customFormat="1" ht="15" customHeight="1" x14ac:dyDescent="0.2"/>
    <row r="14" spans="1:7" customFormat="1" ht="15" customHeight="1" x14ac:dyDescent="0.2"/>
    <row r="15" spans="1:7" customFormat="1" ht="15" customHeight="1" x14ac:dyDescent="0.2"/>
    <row r="16" spans="1:7" customFormat="1" ht="15" customHeight="1" x14ac:dyDescent="0.2"/>
    <row r="17" spans="1:12" customFormat="1" ht="15" customHeight="1" x14ac:dyDescent="0.2"/>
    <row r="18" spans="1:12" customFormat="1" ht="15" customHeight="1" x14ac:dyDescent="0.2"/>
    <row r="19" spans="1:12" customFormat="1" ht="15" customHeight="1" x14ac:dyDescent="0.2"/>
    <row r="20" spans="1:12" customFormat="1" ht="15" customHeight="1" x14ac:dyDescent="0.2">
      <c r="A20" s="17" t="s">
        <v>43</v>
      </c>
      <c r="B20" s="145" t="s">
        <v>51</v>
      </c>
      <c r="C20" s="145"/>
      <c r="D20" s="145"/>
      <c r="E20" s="145"/>
      <c r="F20" s="145"/>
      <c r="G20" s="47"/>
      <c r="H20" s="47"/>
      <c r="I20" s="47"/>
      <c r="J20" s="47"/>
      <c r="K20" s="47"/>
      <c r="L20" s="47"/>
    </row>
    <row r="21" spans="1:12" customFormat="1" ht="30" customHeight="1" x14ac:dyDescent="0.2">
      <c r="A21" s="17" t="s">
        <v>44</v>
      </c>
      <c r="B21" s="124" t="s">
        <v>84</v>
      </c>
      <c r="C21" s="125"/>
      <c r="D21" s="125"/>
      <c r="E21" s="125"/>
      <c r="F21" s="125"/>
    </row>
    <row r="22" spans="1:12" customFormat="1" ht="15" customHeight="1" x14ac:dyDescent="0.2">
      <c r="A22" s="31" t="s">
        <v>45</v>
      </c>
      <c r="B22" s="128" t="s">
        <v>47</v>
      </c>
      <c r="C22" s="129"/>
      <c r="D22" s="129"/>
      <c r="E22" s="129"/>
      <c r="F22" s="129"/>
    </row>
    <row r="23" spans="1:12" customFormat="1" ht="15" customHeight="1" x14ac:dyDescent="0.2">
      <c r="A23" s="29" t="s">
        <v>46</v>
      </c>
      <c r="B23" s="130" t="s">
        <v>87</v>
      </c>
      <c r="C23" s="131"/>
      <c r="D23" s="131"/>
      <c r="E23" s="131"/>
      <c r="F23" s="131"/>
    </row>
    <row r="24" spans="1:12" customFormat="1" ht="15" customHeight="1" x14ac:dyDescent="0.2"/>
    <row r="25" spans="1:12" customFormat="1" ht="15" customHeight="1" x14ac:dyDescent="0.2"/>
    <row r="26" spans="1:12" customFormat="1" ht="15" customHeight="1" x14ac:dyDescent="0.2"/>
    <row r="27" spans="1:12" customFormat="1" ht="15" customHeight="1" x14ac:dyDescent="0.2"/>
    <row r="28" spans="1:12" customFormat="1" ht="15" customHeight="1" x14ac:dyDescent="0.2"/>
    <row r="29" spans="1:12" customFormat="1" ht="15" customHeight="1" x14ac:dyDescent="0.2"/>
    <row r="30" spans="1:12" customFormat="1" ht="15" customHeight="1" x14ac:dyDescent="0.2"/>
    <row r="31" spans="1:12" customFormat="1" ht="15" customHeight="1" x14ac:dyDescent="0.2"/>
    <row r="32" spans="1:12" customFormat="1" ht="15" customHeight="1" x14ac:dyDescent="0.2"/>
    <row r="33" customFormat="1" ht="15" customHeight="1" x14ac:dyDescent="0.2"/>
    <row r="34" customFormat="1" ht="15" customHeight="1" x14ac:dyDescent="0.2"/>
    <row r="35" customFormat="1" ht="15" customHeight="1" x14ac:dyDescent="0.2"/>
    <row r="36" customFormat="1" ht="15" customHeight="1" x14ac:dyDescent="0.2"/>
    <row r="37" customFormat="1" ht="15" customHeight="1" x14ac:dyDescent="0.2"/>
    <row r="38" customFormat="1" ht="15" customHeight="1" x14ac:dyDescent="0.2"/>
    <row r="39" customFormat="1" ht="15" customHeight="1" x14ac:dyDescent="0.2"/>
    <row r="40" customFormat="1" ht="15" customHeight="1" x14ac:dyDescent="0.2"/>
    <row r="41" customFormat="1" ht="15" customHeight="1" x14ac:dyDescent="0.2"/>
    <row r="42" customFormat="1" ht="15" customHeight="1" x14ac:dyDescent="0.2"/>
    <row r="43" customFormat="1" ht="15" customHeight="1" x14ac:dyDescent="0.2"/>
    <row r="44" customFormat="1" ht="15" customHeight="1" x14ac:dyDescent="0.2"/>
    <row r="45" customFormat="1" ht="15" customHeight="1" x14ac:dyDescent="0.2"/>
    <row r="46" customFormat="1" ht="15" customHeight="1" x14ac:dyDescent="0.2"/>
    <row r="47" customFormat="1" ht="15" customHeight="1" x14ac:dyDescent="0.2"/>
    <row r="48" customFormat="1" ht="15" customHeight="1" x14ac:dyDescent="0.2"/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  <row r="93" customFormat="1" ht="15" customHeight="1" x14ac:dyDescent="0.2"/>
    <row r="94" customFormat="1" ht="15" customHeight="1" x14ac:dyDescent="0.2"/>
    <row r="95" customFormat="1" ht="15" customHeight="1" x14ac:dyDescent="0.2"/>
    <row r="96" customFormat="1" ht="15" customHeight="1" x14ac:dyDescent="0.2"/>
  </sheetData>
  <mergeCells count="5">
    <mergeCell ref="B2:F2"/>
    <mergeCell ref="B21:F21"/>
    <mergeCell ref="B22:F22"/>
    <mergeCell ref="B23:F23"/>
    <mergeCell ref="B20:F20"/>
  </mergeCells>
  <hyperlinks>
    <hyperlink ref="B23" r:id="rId1" xr:uid="{00000000-0004-0000-0800-000000000000}"/>
    <hyperlink ref="F1" location="Indice!A1" display="[índice Ç]" xr:uid="{00000000-0004-0000-0800-000001000000}"/>
  </hyperlinks>
  <pageMargins left="0.7" right="0.7" top="0.75" bottom="0.75" header="0.3" footer="0.3"/>
  <pageSetup paperSize="9" orientation="portrait" horizontalDpi="4294967293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14</vt:i4>
      </vt:variant>
    </vt:vector>
  </HeadingPairs>
  <TitlesOfParts>
    <vt:vector size="14" baseType="lpstr">
      <vt:lpstr>Indice</vt:lpstr>
      <vt:lpstr>Quadro 1</vt:lpstr>
      <vt:lpstr>Quadro 2</vt:lpstr>
      <vt:lpstr>Quadro 3</vt:lpstr>
      <vt:lpstr>Quadro 4</vt:lpstr>
      <vt:lpstr>Quadro 5</vt:lpstr>
      <vt:lpstr>Quadro 6</vt:lpstr>
      <vt:lpstr>Grafico 1</vt:lpstr>
      <vt:lpstr>Grafico 2</vt:lpstr>
      <vt:lpstr>Grafico 3</vt:lpstr>
      <vt:lpstr>Grafico 4</vt:lpstr>
      <vt:lpstr>Grafico 5</vt:lpstr>
      <vt:lpstr>Grafico 6</vt:lpstr>
      <vt:lpstr>Metainformação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2015-09-02T20:08:05Z</dcterms:created>
  <dcterms:modified xsi:type="dcterms:W3CDTF">2020-05-15T09:28:54Z</dcterms:modified>
</cp:coreProperties>
</file>