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AlemanhaEntradas2001-2016" sheetId="1" r:id="rId1"/>
  </sheets>
  <calcPr calcId="145621"/>
</workbook>
</file>

<file path=xl/calcChain.xml><?xml version="1.0" encoding="utf-8"?>
<calcChain xmlns="http://schemas.openxmlformats.org/spreadsheetml/2006/main">
  <c r="D20" i="1" l="1"/>
  <c r="G20" i="1"/>
  <c r="G19" i="1"/>
  <c r="F19" i="1"/>
  <c r="D19" i="1"/>
  <c r="G17" i="1" l="1"/>
  <c r="G18" i="1"/>
  <c r="F17" i="1"/>
  <c r="F18" i="1"/>
  <c r="F20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<sst xmlns="http://schemas.openxmlformats.org/spreadsheetml/2006/main" count="19" uniqueCount="16">
  <si>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</si>
  <si>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</si>
  <si>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</si>
  <si>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</si>
  <si>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</si>
  <si>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</si>
  <si>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</si>
  <si>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</si>
  <si>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</si>
  <si>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</si>
  <si>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</si>
  <si>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</si>
  <si>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Statistisches Bundesamt Deutschland.
</t>
  </si>
  <si>
    <t>https://www.destatis.de/DE/Publikationen/Thematisch/Bevoelkerung/MigrationIntegration/AuslaendBevoelkerung.html</t>
  </si>
  <si>
    <t>Entradas de portugueses na Alemanha, 2001-2016</t>
  </si>
  <si>
    <t>http://observatorioemigracao.pt/np4/5858.html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</si>
</sst>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Alemanha, 2001-2016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'AlemanhaEntradas2001-2016'!$B$5:$B$20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'AlemanhaEntradas2001-2016'!$E$5:$E$20</c:f>
              <c:numCache>
                <c:formatCode>#,##0</c:formatCode>
                <c:ptCount val="16"/>
                <c:pt idx="0">
                  <c:v>9287</c:v>
                </c:pt>
                <c:pt idx="1">
                  <c:v>7955</c:v>
                </c:pt>
                <c:pt idx="2">
                  <c:v>6981</c:v>
                </c:pt>
                <c:pt idx="3">
                  <c:v>5570</c:v>
                </c:pt>
                <c:pt idx="4">
                  <c:v>3418</c:v>
                </c:pt>
                <c:pt idx="5">
                  <c:v>3371</c:v>
                </c:pt>
                <c:pt idx="6">
                  <c:v>3766</c:v>
                </c:pt>
                <c:pt idx="7">
                  <c:v>4214</c:v>
                </c:pt>
                <c:pt idx="8">
                  <c:v>4468</c:v>
                </c:pt>
                <c:pt idx="9">
                  <c:v>4238</c:v>
                </c:pt>
                <c:pt idx="10">
                  <c:v>5752</c:v>
                </c:pt>
                <c:pt idx="11">
                  <c:v>9054</c:v>
                </c:pt>
                <c:pt idx="12">
                  <c:v>11401</c:v>
                </c:pt>
                <c:pt idx="13">
                  <c:v>10121</c:v>
                </c:pt>
                <c:pt idx="14">
                  <c:v>9195</c:v>
                </c:pt>
                <c:pt idx="15">
                  <c:v>8810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540480"/>
        <c:axId val="70835520"/>
      </c:lineChart>
      <c:catAx>
        <c:axId val="57954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Statistisches Bundesamt Deutschland.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055339506172839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70835520"/>
        <c:crosses val="autoZero"/>
        <c:auto val="1"/>
        <c:lblAlgn val="ctr"/>
        <c:lblOffset val="100"/>
        <c:noMultiLvlLbl val="0"/>
      </c:catAx>
      <c:valAx>
        <c:axId val="708355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540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58.html" TargetMode="External"/><Relationship Id="rId2" Type="http://schemas.openxmlformats.org/officeDocument/2006/relationships/hyperlink" Target="https://www.destatis.de/DE/Publikationen/Thematisch/Bevoelkerung/MigrationIntegration/AuslaendBevoelkerung.html" TargetMode="External"/><Relationship Id="rId1" Type="http://schemas.openxmlformats.org/officeDocument/2006/relationships/hyperlink" Target="http://observatorioemigracao.pt/np4/5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2">
        <v>685259</v>
      </c>
      <c r="D5" s="23" t="s">
        <v>11</v>
      </c>
      <c r="E5" s="27">
        <v>9287</v>
      </c>
      <c r="F5" s="25">
        <f t="shared" ref="F5:F20" si="0">E5/C5*100</f>
        <v>1.3552539988529884</v>
      </c>
      <c r="G5" s="24" t="s">
        <v>11</v>
      </c>
    </row>
    <row r="6" spans="1:20" ht="15" customHeight="1" x14ac:dyDescent="0.2">
      <c r="A6" s="13"/>
      <c r="B6" s="8">
        <v>2002</v>
      </c>
      <c r="C6" s="32">
        <v>658341</v>
      </c>
      <c r="D6" s="23">
        <f t="shared" ref="D6:D18" si="1">((C6/C5)-1)*100</f>
        <v>-3.9281497944572807</v>
      </c>
      <c r="E6" s="27">
        <v>7955</v>
      </c>
      <c r="F6" s="25">
        <f t="shared" si="0"/>
        <v>1.2083403585679762</v>
      </c>
      <c r="G6" s="24">
        <f t="shared" ref="G6:G18" si="2">((E6/E5)-1)*100</f>
        <v>-14.342629482071711</v>
      </c>
    </row>
    <row r="7" spans="1:20" ht="15" customHeight="1" x14ac:dyDescent="0.2">
      <c r="A7" s="13"/>
      <c r="B7" s="8">
        <v>2003</v>
      </c>
      <c r="C7" s="32">
        <v>601759</v>
      </c>
      <c r="D7" s="23">
        <f t="shared" si="1"/>
        <v>-8.5946340878055629</v>
      </c>
      <c r="E7" s="27">
        <v>6981</v>
      </c>
      <c r="F7" s="25">
        <f t="shared" si="0"/>
        <v>1.1600989765005592</v>
      </c>
      <c r="G7" s="24">
        <f t="shared" si="2"/>
        <v>-12.2438717787555</v>
      </c>
    </row>
    <row r="8" spans="1:20" ht="15" customHeight="1" x14ac:dyDescent="0.2">
      <c r="A8" s="13"/>
      <c r="B8" s="8">
        <v>2004</v>
      </c>
      <c r="C8" s="32">
        <v>602182</v>
      </c>
      <c r="D8" s="23">
        <f t="shared" si="1"/>
        <v>7.0293921653030722E-2</v>
      </c>
      <c r="E8" s="27">
        <v>5570</v>
      </c>
      <c r="F8" s="25">
        <f t="shared" si="0"/>
        <v>0.92496952748504602</v>
      </c>
      <c r="G8" s="24">
        <f t="shared" si="2"/>
        <v>-20.212004010886698</v>
      </c>
    </row>
    <row r="9" spans="1:20" ht="15" customHeight="1" x14ac:dyDescent="0.2">
      <c r="A9" s="13"/>
      <c r="B9" s="8">
        <v>2005</v>
      </c>
      <c r="C9" s="32">
        <v>401493</v>
      </c>
      <c r="D9" s="23">
        <f t="shared" si="1"/>
        <v>-33.326967594514613</v>
      </c>
      <c r="E9" s="27">
        <v>3418</v>
      </c>
      <c r="F9" s="25">
        <f t="shared" si="0"/>
        <v>0.85132243899644577</v>
      </c>
      <c r="G9" s="24">
        <f t="shared" si="2"/>
        <v>-38.635547576301619</v>
      </c>
      <c r="T9" s="1"/>
    </row>
    <row r="10" spans="1:20" ht="15" customHeight="1" x14ac:dyDescent="0.2">
      <c r="A10" s="13"/>
      <c r="B10" s="8">
        <v>2006</v>
      </c>
      <c r="C10" s="32">
        <v>382772</v>
      </c>
      <c r="D10" s="23">
        <f t="shared" si="1"/>
        <v>-4.6628459275753205</v>
      </c>
      <c r="E10" s="27">
        <v>3371</v>
      </c>
      <c r="F10" s="25">
        <f t="shared" si="0"/>
        <v>0.88068092754955951</v>
      </c>
      <c r="G10" s="24">
        <f t="shared" si="2"/>
        <v>-1.3750731421884099</v>
      </c>
    </row>
    <row r="11" spans="1:20" ht="15" customHeight="1" x14ac:dyDescent="0.2">
      <c r="A11" s="13"/>
      <c r="B11" s="8">
        <v>2007</v>
      </c>
      <c r="C11" s="32">
        <v>402397</v>
      </c>
      <c r="D11" s="23">
        <f t="shared" si="1"/>
        <v>5.1270730356452354</v>
      </c>
      <c r="E11" s="27">
        <v>3766</v>
      </c>
      <c r="F11" s="25">
        <f t="shared" si="0"/>
        <v>0.9358916691724839</v>
      </c>
      <c r="G11" s="24">
        <f t="shared" si="2"/>
        <v>11.717591219222779</v>
      </c>
    </row>
    <row r="12" spans="1:20" ht="15" customHeight="1" x14ac:dyDescent="0.2">
      <c r="A12" s="13"/>
      <c r="B12" s="8">
        <v>2008</v>
      </c>
      <c r="C12" s="32">
        <v>403432</v>
      </c>
      <c r="D12" s="23">
        <f t="shared" si="1"/>
        <v>0.25720867700305128</v>
      </c>
      <c r="E12" s="27">
        <v>4214</v>
      </c>
      <c r="F12" s="25">
        <f t="shared" si="0"/>
        <v>1.0445378651172936</v>
      </c>
      <c r="G12" s="24">
        <f t="shared" si="2"/>
        <v>11.895910780669139</v>
      </c>
    </row>
    <row r="13" spans="1:20" ht="15" customHeight="1" x14ac:dyDescent="0.2">
      <c r="A13" s="13"/>
      <c r="B13" s="8">
        <v>2009</v>
      </c>
      <c r="C13" s="32">
        <v>412404</v>
      </c>
      <c r="D13" s="23">
        <f t="shared" si="1"/>
        <v>2.2239187768942514</v>
      </c>
      <c r="E13" s="27">
        <v>4468</v>
      </c>
      <c r="F13" s="25">
        <f t="shared" si="0"/>
        <v>1.0834036527288775</v>
      </c>
      <c r="G13" s="24">
        <f t="shared" si="2"/>
        <v>6.0275272899857679</v>
      </c>
    </row>
    <row r="14" spans="1:20" ht="15" customHeight="1" x14ac:dyDescent="0.2">
      <c r="A14" s="13"/>
      <c r="B14" s="8">
        <v>2010</v>
      </c>
      <c r="C14" s="32">
        <v>472105</v>
      </c>
      <c r="D14" s="23">
        <f t="shared" si="1"/>
        <v>14.476338735802763</v>
      </c>
      <c r="E14" s="27">
        <v>4238</v>
      </c>
      <c r="F14" s="25">
        <f t="shared" si="0"/>
        <v>0.89768165980025627</v>
      </c>
      <c r="G14" s="24">
        <f t="shared" si="2"/>
        <v>-5.1477170993733168</v>
      </c>
    </row>
    <row r="15" spans="1:20" ht="15" customHeight="1" x14ac:dyDescent="0.2">
      <c r="A15" s="13"/>
      <c r="B15" s="8">
        <v>2011</v>
      </c>
      <c r="C15" s="32">
        <v>609184</v>
      </c>
      <c r="D15" s="23">
        <f t="shared" si="1"/>
        <v>29.035701803624203</v>
      </c>
      <c r="E15" s="27">
        <v>5752</v>
      </c>
      <c r="F15" s="25">
        <f t="shared" si="0"/>
        <v>0.94421389924883126</v>
      </c>
      <c r="G15" s="24">
        <f t="shared" si="2"/>
        <v>35.724398301085422</v>
      </c>
    </row>
    <row r="16" spans="1:20" ht="15" customHeight="1" x14ac:dyDescent="0.2">
      <c r="A16" s="13"/>
      <c r="B16" s="8">
        <v>2012</v>
      </c>
      <c r="C16" s="32">
        <v>755318</v>
      </c>
      <c r="D16" s="23">
        <f t="shared" si="1"/>
        <v>23.988482954247004</v>
      </c>
      <c r="E16" s="27">
        <v>9054</v>
      </c>
      <c r="F16" s="25">
        <f t="shared" si="0"/>
        <v>1.1987004149245748</v>
      </c>
      <c r="G16" s="24">
        <f t="shared" si="2"/>
        <v>57.406119610570229</v>
      </c>
    </row>
    <row r="17" spans="1:15" ht="15" customHeight="1" x14ac:dyDescent="0.2">
      <c r="A17" s="13"/>
      <c r="B17" s="8">
        <v>2013</v>
      </c>
      <c r="C17" s="32">
        <v>932920</v>
      </c>
      <c r="D17" s="23">
        <f t="shared" si="1"/>
        <v>23.513539992427024</v>
      </c>
      <c r="E17" s="27">
        <v>11401</v>
      </c>
      <c r="F17" s="25">
        <f t="shared" si="0"/>
        <v>1.2220769197787591</v>
      </c>
      <c r="G17" s="24">
        <f t="shared" si="2"/>
        <v>25.922244311906351</v>
      </c>
    </row>
    <row r="18" spans="1:15" ht="15" customHeight="1" x14ac:dyDescent="0.2">
      <c r="A18" s="13"/>
      <c r="B18" s="8">
        <v>2014</v>
      </c>
      <c r="C18" s="32">
        <v>1145953</v>
      </c>
      <c r="D18" s="23">
        <f t="shared" si="1"/>
        <v>22.835076962654899</v>
      </c>
      <c r="E18" s="27">
        <v>10121</v>
      </c>
      <c r="F18" s="25">
        <f t="shared" si="0"/>
        <v>0.88319503504943053</v>
      </c>
      <c r="G18" s="24">
        <f t="shared" si="2"/>
        <v>-11.227085343390931</v>
      </c>
    </row>
    <row r="19" spans="1:15" ht="15" customHeight="1" x14ac:dyDescent="0.2">
      <c r="A19" s="13"/>
      <c r="B19" s="8">
        <v>2015</v>
      </c>
      <c r="C19" s="32">
        <v>1654092</v>
      </c>
      <c r="D19" s="23">
        <f>((C19/C18)-1)*100</f>
        <v>44.342045441654236</v>
      </c>
      <c r="E19" s="27">
        <v>9195</v>
      </c>
      <c r="F19" s="25">
        <f>E19/C19*100</f>
        <v>0.55589410988022425</v>
      </c>
      <c r="G19" s="24">
        <f>((E19/E18)-1)*100</f>
        <v>-9.1492935480683713</v>
      </c>
    </row>
    <row r="20" spans="1:15" ht="15" customHeight="1" x14ac:dyDescent="0.2">
      <c r="A20" s="13"/>
      <c r="B20" s="26">
        <v>2016</v>
      </c>
      <c r="C20" s="33">
        <v>1751360</v>
      </c>
      <c r="D20" s="28">
        <f>((C20/C19)-1)*100</f>
        <v>5.8804467949787664</v>
      </c>
      <c r="E20" s="29">
        <v>8810</v>
      </c>
      <c r="F20" s="30">
        <f t="shared" si="0"/>
        <v>0.50303763932029966</v>
      </c>
      <c r="G20" s="31">
        <f>((E20/E19)-1)*100</f>
        <v>-4.1870581837955445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12</v>
      </c>
      <c r="C22" s="46"/>
      <c r="D22" s="46"/>
      <c r="E22" s="46"/>
      <c r="F22" s="46"/>
      <c r="G22" s="46"/>
    </row>
    <row r="23" spans="1:15" ht="30" customHeight="1" x14ac:dyDescent="0.2">
      <c r="A23" s="14"/>
      <c r="B23" s="47" t="s">
        <v>13</v>
      </c>
      <c r="C23" s="48"/>
      <c r="D23" s="48"/>
      <c r="E23" s="48"/>
      <c r="F23" s="48"/>
      <c r="G23" s="48"/>
      <c r="I23" s="9"/>
    </row>
    <row r="24" spans="1:15" ht="15" customHeight="1" x14ac:dyDescent="0.2">
      <c r="A24" s="15" t="s">
        <v>2</v>
      </c>
      <c r="B24" s="39">
        <v>42932</v>
      </c>
      <c r="C24" s="39"/>
      <c r="D24" s="39"/>
      <c r="E24" s="40"/>
      <c r="F24" s="40"/>
      <c r="G24" s="40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4"/>
      <c r="F25" s="34"/>
      <c r="G25" s="34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 display="http://observatorioemigracao.pt/np4/5479.html"/>
    <hyperlink ref="B23" r:id="rId2"/>
    <hyperlink ref="B25:G25" r:id="rId3" display="http://observatorioemigracao.pt/np4/5858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AlemanhaEntradas2001-2016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2017-07-16T14:04:51Z</dcterms:modified>
</cp:coreProperties>
</file>