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45"/>
  </bookViews>
  <sheets>
    <sheet name="Índice" sheetId="11" r:id="rId1"/>
    <sheet name="Quadro 5.1" sheetId="7" r:id="rId2"/>
    <sheet name="Quadro 5.2" sheetId="6" r:id="rId3"/>
    <sheet name="Quadro 5.3" sheetId="8" r:id="rId4"/>
    <sheet name="Quadro 5.4" sheetId="10" r:id="rId5"/>
    <sheet name="Quadro 5.5" sheetId="2" r:id="rId6"/>
    <sheet name="Gráfico 5.1" sheetId="12" r:id="rId7"/>
    <sheet name="Gráfico 5.2" sheetId="13" r:id="rId8"/>
    <sheet name="Gráfico 5.3" sheetId="14" r:id="rId9"/>
    <sheet name="Gráfico 5.4" sheetId="17" r:id="rId10"/>
    <sheet name="Gráfico 5.5" sheetId="15" r:id="rId11"/>
    <sheet name="Gráfico 5.6" sheetId="16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1" l="1"/>
  <c r="E8" i="11"/>
  <c r="E7" i="11"/>
  <c r="E6" i="11"/>
  <c r="E5" i="11"/>
  <c r="E4" i="11"/>
  <c r="B8" i="11"/>
  <c r="B7" i="11"/>
  <c r="B6" i="11"/>
  <c r="B5" i="11"/>
  <c r="B4" i="11"/>
  <c r="S19" i="10" l="1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D5" i="6" l="1"/>
  <c r="C5" i="6"/>
  <c r="G23" i="8" l="1"/>
  <c r="F23" i="8"/>
  <c r="E23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G6" i="8"/>
  <c r="F6" i="8"/>
  <c r="E6" i="8"/>
  <c r="G5" i="8"/>
  <c r="F5" i="8"/>
  <c r="E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D4" i="6"/>
</calcChain>
</file>

<file path=xl/sharedStrings.xml><?xml version="1.0" encoding="utf-8"?>
<sst xmlns="http://schemas.openxmlformats.org/spreadsheetml/2006/main" count="323" uniqueCount="130">
  <si>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</si>
  <si>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</si>
  <si>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</si>
  <si>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</si>
  <si>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</si>
  <si>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</si>
  <si>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</si>
  <si>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</si>
  <si>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</si>
  <si>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</si>
  <si>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</si>
  <si>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</si>
  <si>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</si>
  <si>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</si>
  <si>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</si>
  <si>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</si>
  <si>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</si>
  <si>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</si>
  <si>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</si>
  <si>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</si>
  <si>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</si>
  <si>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</si>
  <si>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</si>
  <si>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</si>
  <si>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</si>
  <si>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El Salvador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</si>
  <si>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</si>
  <si>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</si>
  <si>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</si>
  <si>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</si>
  <si>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</si>
  <si>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</si>
  <si>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</si>
  <si>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</si>
  <si>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</si>
  <si>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</si>
  <si>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</si>
  <si>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</si>
  <si>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</si>
  <si>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</si>
  <si>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</si>
  <si>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</si>
  <si>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</si>
  <si>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</si>
  <si>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</si>
  <si>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</si>
  <si>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Jordânia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</si>
  <si>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</si>
  <si>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</si>
  <si>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</si>
  <si>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</si>
  <si>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</si>
  <si>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</si>
  <si>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</si>
  <si>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</si>
  <si>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</si>
  <si>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</si>
  <si>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</si>
  <si>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</si>
  <si>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</si>
  <si>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</si>
  <si>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</si>
  <si>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</si>
  <si>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</si>
  <si>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</si>
  <si>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</si>
  <si>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</si>
  <si>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Sérvia</t>
  </si>
  <si>
    <t>Sri Lanka</t>
  </si>
  <si>
    <t>Suécia</t>
  </si>
  <si>
    <t>Suíça</t>
  </si>
  <si>
    <t>Tailândia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</si>
  <si>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</si>
  <si>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</si>
  <si>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</si>
  <si>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</si>
  <si>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</si>
  <si>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</si>
  <si>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</si>
  <si>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</si>
  <si>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</si>
  <si>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</si>
  <si>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</si>
  <si>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</si>
  <si>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</si>
  <si>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</si>
  <si>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</si>
  <si>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</si>
  <si>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</si>
  <si>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</si>
  <si>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</si>
  <si>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</si>
  <si>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</si>
  <si>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18 de Junho de 2015.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</si>
  <si>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</si>
  <si>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</si>
  <si>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</si>
  <si>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</si>
  <si>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</si>
  <si>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</si>
  <si>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</si>
  <si>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</si>
  <si>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</si>
  <si>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</si>
  <si>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</si>
  <si>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</si>
  <si>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</si>
  <si>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Evolução anual, milhares de euros, preços correntes</t>
  </si>
  <si>
    <r>
      <rPr>
        <b/>
        <sz val="9"/>
        <color rgb="FFC00000"/>
        <rFont val="Arial"/>
        <family val="2"/>
      </rPr>
      <t>Gráfico 5.1</t>
    </r>
    <r>
      <rPr>
        <b/>
        <sz val="9"/>
        <rFont val="Arial"/>
        <family val="2"/>
      </rPr>
      <t xml:space="preserve"> Remessas recebidas em Portugal, principais países de origem das transferências, 2014</t>
    </r>
  </si>
  <si>
    <t>Gráfico elaborado pelo Observatório da Emigração, valores da Banco de Portugal.</t>
  </si>
  <si>
    <r>
      <rPr>
        <b/>
        <sz val="9"/>
        <color rgb="FFC00000"/>
        <rFont val="Arial"/>
        <family val="2"/>
      </rPr>
      <t>Gráfico 5.2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1996-2014</t>
    </r>
  </si>
  <si>
    <t>Gráfico elaborado pelo Observatório da Emigração, valores do Banco de Portugal (remessas) 
e do Instituto Nacional de Estatística (PIB).</t>
  </si>
  <si>
    <t>Variação percentual</t>
  </si>
  <si>
    <t>2000-2014</t>
  </si>
  <si>
    <r>
      <rPr>
        <b/>
        <sz val="9"/>
        <color rgb="FFC00000"/>
        <rFont val="Arial"/>
        <family val="2"/>
      </rPr>
      <t>Gráfico 5.3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2000-2014</t>
    </r>
  </si>
  <si>
    <t>2013-2014</t>
  </si>
  <si>
    <t xml:space="preserve">     Luxemburgo</t>
  </si>
  <si>
    <t>Gráfico elaborado pelo Observatório da Emigração, valores do Banco Mundial.</t>
  </si>
  <si>
    <r>
      <rPr>
        <b/>
        <sz val="9"/>
        <color rgb="FFC00000"/>
        <rFont val="Arial"/>
        <family val="2"/>
      </rPr>
      <t>Gráfico 5.4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2013-2014</t>
    </r>
  </si>
  <si>
    <t>Relatório Estatístico 2015</t>
  </si>
  <si>
    <t>5 | As remessas dos emigrantes</t>
  </si>
  <si>
    <r>
      <rPr>
        <b/>
        <sz val="9"/>
        <color indexed="60"/>
        <rFont val="Arial"/>
        <family val="2"/>
      </rPr>
      <t xml:space="preserve">Quadro 5.1 </t>
    </r>
    <r>
      <rPr>
        <b/>
        <sz val="9"/>
        <color indexed="8"/>
        <rFont val="Arial"/>
        <family val="2"/>
      </rPr>
      <t>Remessas recebidas em Portugal por país de origem das transferências, milhares de euros, 2014</t>
    </r>
  </si>
  <si>
    <r>
      <rPr>
        <b/>
        <sz val="9"/>
        <color indexed="60"/>
        <rFont val="Arial"/>
        <family val="2"/>
      </rPr>
      <t>Quadro 5.2</t>
    </r>
    <r>
      <rPr>
        <b/>
        <sz val="9"/>
        <rFont val="Arial"/>
        <family val="2"/>
      </rPr>
      <t xml:space="preserve"> Remessas recebidas em Portugal, principais países de origem das transferências, 2014</t>
    </r>
  </si>
  <si>
    <r>
      <rPr>
        <b/>
        <sz val="9"/>
        <color indexed="60"/>
        <rFont val="Arial"/>
        <family val="2"/>
      </rPr>
      <t>Quadro 5.3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1996-2014</t>
    </r>
  </si>
  <si>
    <r>
      <rPr>
        <b/>
        <sz val="9"/>
        <color indexed="60"/>
        <rFont val="Arial"/>
        <family val="2"/>
      </rPr>
      <t>Quadro 5.4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2000-2014 </t>
    </r>
  </si>
  <si>
    <r>
      <rPr>
        <b/>
        <sz val="9"/>
        <color indexed="60"/>
        <rFont val="Arial"/>
        <family val="2"/>
      </rPr>
      <t>Quadro 5.5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2013</t>
    </r>
  </si>
  <si>
    <r>
      <rPr>
        <b/>
        <sz val="9"/>
        <color rgb="FFC00000"/>
        <rFont val="Arial"/>
        <family val="2"/>
      </rPr>
      <t>Gráfico 5.5</t>
    </r>
    <r>
      <rPr>
        <b/>
        <sz val="9"/>
        <rFont val="Arial"/>
        <family val="2"/>
      </rPr>
      <t xml:space="preserve"> Remessas de mundiaisemigrantes, principais países de destino das transferências, milhares de dólares, 2013</t>
    </r>
  </si>
  <si>
    <r>
      <rPr>
        <b/>
        <sz val="9"/>
        <color rgb="FFC00000"/>
        <rFont val="Arial"/>
        <family val="2"/>
      </rPr>
      <t>Gráfico 5.6</t>
    </r>
    <r>
      <rPr>
        <b/>
        <sz val="9"/>
        <rFont val="Arial"/>
        <family val="2"/>
      </rPr>
      <t xml:space="preserve"> Remessas mundiais de emigrantes, principais países de destino das transferências, percentagem do PIB, 2013</t>
    </r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</si>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</sst>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266">
    <xf numFmtId="0" fontId="0" fillId="0" borderId="0" xfId="0"/>
    <xf numFmtId="3" fontId="4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right" vertical="center" indent="1"/>
    </xf>
    <xf numFmtId="3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 indent="1"/>
    </xf>
    <xf numFmtId="3" fontId="14" fillId="0" borderId="0" xfId="0" applyNumberFormat="1" applyFont="1" applyAlignment="1">
      <alignment horizontal="right" vertical="top" indent="1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4" fillId="0" borderId="0" xfId="0" applyNumberFormat="1" applyFont="1" applyFill="1" applyAlignment="1">
      <alignment horizontal="left" vertical="center" indent="1"/>
    </xf>
    <xf numFmtId="3" fontId="14" fillId="2" borderId="4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6" fillId="3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indent="1"/>
    </xf>
    <xf numFmtId="0" fontId="16" fillId="3" borderId="0" xfId="0" applyFont="1" applyFill="1" applyBorder="1" applyAlignment="1">
      <alignment horizontal="left" vertical="center" indent="1"/>
    </xf>
    <xf numFmtId="3" fontId="1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2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left" vertical="center" wrapText="1" inden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left" indent="1"/>
    </xf>
    <xf numFmtId="3" fontId="4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3"/>
    </xf>
    <xf numFmtId="165" fontId="4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3" fontId="12" fillId="0" borderId="0" xfId="0" applyNumberFormat="1" applyFont="1" applyAlignment="1"/>
    <xf numFmtId="3" fontId="4" fillId="2" borderId="0" xfId="0" applyNumberFormat="1" applyFont="1" applyFill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3" fontId="12" fillId="0" borderId="0" xfId="0" applyNumberFormat="1" applyFont="1" applyFill="1" applyAlignment="1">
      <alignment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12" fillId="3" borderId="0" xfId="0" applyNumberFormat="1" applyFont="1" applyFill="1" applyBorder="1" applyAlignment="1">
      <alignment horizontal="right" vertical="center" indent="3"/>
    </xf>
    <xf numFmtId="1" fontId="12" fillId="3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indent="1"/>
    </xf>
    <xf numFmtId="3" fontId="12" fillId="2" borderId="0" xfId="0" applyNumberFormat="1" applyFont="1" applyFill="1" applyBorder="1" applyAlignment="1">
      <alignment horizontal="right" vertical="center" indent="3"/>
    </xf>
    <xf numFmtId="1" fontId="12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2" fillId="0" borderId="0" xfId="0" applyNumberFormat="1" applyFont="1" applyFill="1" applyBorder="1" applyAlignment="1">
      <alignment horizontal="right" vertical="center" indent="3"/>
    </xf>
    <xf numFmtId="1" fontId="12" fillId="2" borderId="0" xfId="0" applyNumberFormat="1" applyFont="1" applyFill="1" applyBorder="1" applyAlignment="1">
      <alignment horizontal="right" vertical="center" indent="5"/>
    </xf>
    <xf numFmtId="0" fontId="12" fillId="2" borderId="0" xfId="0" applyFont="1" applyFill="1" applyAlignment="1">
      <alignment horizontal="left" vertical="center" wrapText="1"/>
    </xf>
    <xf numFmtId="3" fontId="13" fillId="0" borderId="0" xfId="0" applyNumberFormat="1" applyFont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left" vertical="center" indent="1"/>
      <protection locked="0"/>
    </xf>
    <xf numFmtId="3" fontId="4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lef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lef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4" fillId="2" borderId="0" xfId="0" applyNumberFormat="1" applyFont="1" applyFill="1" applyBorder="1" applyAlignment="1" applyProtection="1">
      <alignment horizontal="left" indent="1"/>
      <protection locked="0"/>
    </xf>
    <xf numFmtId="3" fontId="4" fillId="2" borderId="0" xfId="0" applyNumberFormat="1" applyFont="1" applyFill="1" applyBorder="1" applyAlignment="1" applyProtection="1">
      <alignment horizontal="right" indent="1"/>
      <protection locked="0"/>
    </xf>
    <xf numFmtId="1" fontId="12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3" fontId="12" fillId="0" borderId="0" xfId="0" applyNumberFormat="1" applyFont="1" applyFill="1" applyAlignment="1"/>
    <xf numFmtId="3" fontId="4" fillId="2" borderId="9" xfId="0" applyNumberFormat="1" applyFont="1" applyFill="1" applyBorder="1" applyAlignment="1" applyProtection="1">
      <alignment horizontal="left" vertical="top" indent="1"/>
      <protection locked="0"/>
    </xf>
    <xf numFmtId="3" fontId="4" fillId="2" borderId="9" xfId="0" applyNumberFormat="1" applyFont="1" applyFill="1" applyBorder="1" applyAlignment="1" applyProtection="1">
      <alignment horizontal="right" vertical="top" indent="1"/>
      <protection locked="0"/>
    </xf>
    <xf numFmtId="3" fontId="4" fillId="0" borderId="11" xfId="0" applyNumberFormat="1" applyFont="1" applyFill="1" applyBorder="1" applyAlignment="1">
      <alignment horizontal="right" vertical="top" indent="1"/>
    </xf>
    <xf numFmtId="0" fontId="14" fillId="0" borderId="0" xfId="0" applyFont="1" applyAlignment="1">
      <alignment horizontal="right" indent="1"/>
    </xf>
    <xf numFmtId="164" fontId="16" fillId="3" borderId="14" xfId="0" applyNumberFormat="1" applyFont="1" applyFill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right" vertical="center" indent="1"/>
    </xf>
    <xf numFmtId="3" fontId="4" fillId="2" borderId="14" xfId="0" applyNumberFormat="1" applyFont="1" applyFill="1" applyBorder="1" applyAlignment="1" applyProtection="1">
      <alignment horizontal="right" vertical="center" indent="1"/>
      <protection locked="0"/>
    </xf>
    <xf numFmtId="3" fontId="4" fillId="2" borderId="5" xfId="0" applyNumberFormat="1" applyFont="1" applyFill="1" applyBorder="1" applyAlignment="1" applyProtection="1">
      <alignment horizontal="right" vertical="center" indent="1"/>
      <protection locked="0"/>
    </xf>
    <xf numFmtId="3" fontId="16" fillId="3" borderId="14" xfId="0" applyNumberFormat="1" applyFont="1" applyFill="1" applyBorder="1" applyAlignment="1" applyProtection="1">
      <alignment horizontal="right" vertical="center" indent="1"/>
      <protection locked="0"/>
    </xf>
    <xf numFmtId="3" fontId="16" fillId="3" borderId="5" xfId="0" applyNumberFormat="1" applyFont="1" applyFill="1" applyBorder="1" applyAlignment="1" applyProtection="1">
      <alignment horizontal="right" vertical="center" indent="1"/>
      <protection locked="0"/>
    </xf>
    <xf numFmtId="3" fontId="16" fillId="0" borderId="14" xfId="0" applyNumberFormat="1" applyFont="1" applyFill="1" applyBorder="1" applyAlignment="1" applyProtection="1">
      <alignment horizontal="right" vertical="center" indent="1"/>
      <protection locked="0"/>
    </xf>
    <xf numFmtId="3" fontId="16" fillId="0" borderId="5" xfId="0" applyNumberFormat="1" applyFont="1" applyFill="1" applyBorder="1" applyAlignment="1" applyProtection="1">
      <alignment horizontal="right" vertical="center" indent="1"/>
      <protection locked="0"/>
    </xf>
    <xf numFmtId="3" fontId="4" fillId="2" borderId="14" xfId="0" applyNumberFormat="1" applyFont="1" applyFill="1" applyBorder="1" applyAlignment="1" applyProtection="1">
      <alignment horizontal="right" indent="1"/>
      <protection locked="0"/>
    </xf>
    <xf numFmtId="3" fontId="4" fillId="0" borderId="5" xfId="0" applyNumberFormat="1" applyFont="1" applyFill="1" applyBorder="1" applyAlignment="1">
      <alignment horizontal="right" indent="1"/>
    </xf>
    <xf numFmtId="3" fontId="4" fillId="0" borderId="5" xfId="0" applyNumberFormat="1" applyFont="1" applyFill="1" applyBorder="1" applyAlignment="1">
      <alignment horizontal="right" vertical="center" indent="1"/>
    </xf>
    <xf numFmtId="3" fontId="4" fillId="2" borderId="10" xfId="0" applyNumberFormat="1" applyFont="1" applyFill="1" applyBorder="1" applyAlignment="1" applyProtection="1">
      <alignment horizontal="right" vertical="top" indent="1"/>
      <protection locked="0"/>
    </xf>
    <xf numFmtId="1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0" xfId="0" applyNumberFormat="1" applyFont="1" applyFill="1" applyBorder="1" applyAlignment="1">
      <alignment horizontal="right" vertical="center" indent="3"/>
    </xf>
    <xf numFmtId="3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14" xfId="0" applyFont="1" applyFill="1" applyBorder="1" applyAlignment="1">
      <alignment horizontal="left" vertical="center" indent="1"/>
    </xf>
    <xf numFmtId="164" fontId="12" fillId="3" borderId="0" xfId="0" applyNumberFormat="1" applyFont="1" applyFill="1" applyBorder="1" applyAlignment="1">
      <alignment horizontal="right" vertical="center" indent="5"/>
    </xf>
    <xf numFmtId="0" fontId="12" fillId="0" borderId="14" xfId="0" applyFont="1" applyFill="1" applyBorder="1" applyAlignment="1">
      <alignment horizontal="left" vertical="center" indent="1"/>
    </xf>
    <xf numFmtId="164" fontId="12" fillId="0" borderId="0" xfId="0" applyNumberFormat="1" applyFont="1" applyFill="1" applyBorder="1" applyAlignment="1">
      <alignment horizontal="right" vertical="center" indent="5"/>
    </xf>
    <xf numFmtId="0" fontId="7" fillId="3" borderId="14" xfId="0" applyFont="1" applyFill="1" applyBorder="1" applyAlignment="1">
      <alignment horizontal="left" vertical="center" indent="1"/>
    </xf>
    <xf numFmtId="164" fontId="7" fillId="3" borderId="0" xfId="0" applyNumberFormat="1" applyFont="1" applyFill="1" applyBorder="1" applyAlignment="1">
      <alignment horizontal="right" vertical="center" indent="5"/>
    </xf>
    <xf numFmtId="0" fontId="16" fillId="0" borderId="14" xfId="0" applyFont="1" applyFill="1" applyBorder="1" applyAlignment="1">
      <alignment horizontal="left" vertical="center" indent="1"/>
    </xf>
    <xf numFmtId="164" fontId="16" fillId="0" borderId="0" xfId="0" applyNumberFormat="1" applyFont="1" applyFill="1" applyBorder="1" applyAlignment="1">
      <alignment horizontal="right" vertical="center" indent="5"/>
    </xf>
    <xf numFmtId="0" fontId="12" fillId="0" borderId="15" xfId="0" applyFont="1" applyFill="1" applyBorder="1" applyAlignment="1">
      <alignment horizontal="left" vertical="center" indent="1"/>
    </xf>
    <xf numFmtId="164" fontId="12" fillId="0" borderId="1" xfId="0" applyNumberFormat="1" applyFont="1" applyFill="1" applyBorder="1" applyAlignment="1">
      <alignment horizontal="right" vertical="center" indent="5"/>
    </xf>
    <xf numFmtId="3" fontId="16" fillId="0" borderId="0" xfId="0" applyNumberFormat="1" applyFont="1" applyFill="1" applyBorder="1" applyAlignment="1">
      <alignment horizontal="right" vertical="center" indent="3"/>
    </xf>
    <xf numFmtId="3" fontId="12" fillId="0" borderId="1" xfId="0" applyNumberFormat="1" applyFont="1" applyFill="1" applyBorder="1" applyAlignment="1">
      <alignment horizontal="right" vertical="center" indent="3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 indent="4"/>
    </xf>
    <xf numFmtId="3" fontId="12" fillId="3" borderId="0" xfId="0" applyNumberFormat="1" applyFont="1" applyFill="1" applyBorder="1" applyAlignment="1">
      <alignment horizontal="right" vertical="center" indent="4"/>
    </xf>
    <xf numFmtId="3" fontId="12" fillId="2" borderId="1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4"/>
    </xf>
    <xf numFmtId="3" fontId="12" fillId="3" borderId="15" xfId="0" applyNumberFormat="1" applyFont="1" applyFill="1" applyBorder="1" applyAlignment="1">
      <alignment horizontal="right" vertical="center" indent="4"/>
    </xf>
    <xf numFmtId="3" fontId="12" fillId="3" borderId="1" xfId="0" applyNumberFormat="1" applyFont="1" applyFill="1" applyBorder="1" applyAlignment="1">
      <alignment horizontal="right" vertical="center" indent="4"/>
    </xf>
    <xf numFmtId="1" fontId="12" fillId="3" borderId="14" xfId="0" applyNumberFormat="1" applyFont="1" applyFill="1" applyBorder="1" applyAlignment="1">
      <alignment horizontal="right" vertical="center" indent="6"/>
    </xf>
    <xf numFmtId="1" fontId="12" fillId="2" borderId="14" xfId="0" applyNumberFormat="1" applyFont="1" applyFill="1" applyBorder="1" applyAlignment="1">
      <alignment horizontal="right" vertical="center" indent="6"/>
    </xf>
    <xf numFmtId="1" fontId="12" fillId="3" borderId="15" xfId="0" applyNumberFormat="1" applyFont="1" applyFill="1" applyBorder="1" applyAlignment="1">
      <alignment horizontal="right" vertical="center" indent="6"/>
    </xf>
    <xf numFmtId="3" fontId="4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4" fillId="0" borderId="0" xfId="0" applyNumberFormat="1" applyFont="1" applyFill="1" applyBorder="1" applyAlignment="1">
      <alignment horizontal="right" indent="9"/>
    </xf>
    <xf numFmtId="3" fontId="4" fillId="0" borderId="0" xfId="0" applyNumberFormat="1" applyFont="1" applyFill="1" applyBorder="1" applyAlignment="1">
      <alignment horizontal="right" vertical="center" indent="9"/>
    </xf>
    <xf numFmtId="3" fontId="4" fillId="0" borderId="1" xfId="0" applyNumberFormat="1" applyFont="1" applyFill="1" applyBorder="1" applyAlignment="1">
      <alignment horizontal="right" vertical="top" indent="9"/>
    </xf>
    <xf numFmtId="1" fontId="4" fillId="2" borderId="7" xfId="0" applyNumberFormat="1" applyFont="1" applyFill="1" applyBorder="1" applyAlignment="1" applyProtection="1">
      <alignment horizontal="center" wrapText="1"/>
      <protection locked="0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4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6" fillId="0" borderId="0" xfId="0" applyFont="1"/>
    <xf numFmtId="0" fontId="2" fillId="0" borderId="0" xfId="0" applyFont="1"/>
    <xf numFmtId="3" fontId="14" fillId="2" borderId="12" xfId="0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right" vertical="center" indent="3"/>
      <protection locked="0"/>
    </xf>
    <xf numFmtId="3" fontId="16" fillId="3" borderId="0" xfId="0" applyNumberFormat="1" applyFont="1" applyFill="1" applyBorder="1" applyAlignment="1" applyProtection="1">
      <alignment horizontal="right" vertical="center" indent="3"/>
      <protection locked="0"/>
    </xf>
    <xf numFmtId="3" fontId="16" fillId="0" borderId="0" xfId="0" applyNumberFormat="1" applyFont="1" applyFill="1" applyBorder="1" applyAlignment="1" applyProtection="1">
      <alignment horizontal="right" vertical="center" indent="3"/>
      <protection locked="0"/>
    </xf>
    <xf numFmtId="3" fontId="4" fillId="2" borderId="0" xfId="0" applyNumberFormat="1" applyFont="1" applyFill="1" applyBorder="1" applyAlignment="1" applyProtection="1">
      <alignment horizontal="right" indent="3"/>
      <protection locked="0"/>
    </xf>
    <xf numFmtId="3" fontId="4" fillId="2" borderId="9" xfId="0" applyNumberFormat="1" applyFont="1" applyFill="1" applyBorder="1" applyAlignment="1" applyProtection="1">
      <alignment horizontal="right" vertical="top" indent="3"/>
      <protection locked="0"/>
    </xf>
    <xf numFmtId="3" fontId="4" fillId="2" borderId="0" xfId="0" applyNumberFormat="1" applyFont="1" applyFill="1" applyBorder="1" applyAlignment="1" applyProtection="1">
      <alignment horizontal="right" vertical="center" indent="2"/>
      <protection locked="0"/>
    </xf>
    <xf numFmtId="3" fontId="16" fillId="3" borderId="0" xfId="0" applyNumberFormat="1" applyFont="1" applyFill="1" applyBorder="1" applyAlignment="1" applyProtection="1">
      <alignment horizontal="right" vertical="center" indent="2"/>
      <protection locked="0"/>
    </xf>
    <xf numFmtId="3" fontId="16" fillId="0" borderId="0" xfId="0" applyNumberFormat="1" applyFont="1" applyFill="1" applyBorder="1" applyAlignment="1" applyProtection="1">
      <alignment horizontal="right" vertical="center" indent="2"/>
      <protection locked="0"/>
    </xf>
    <xf numFmtId="3" fontId="4" fillId="2" borderId="0" xfId="0" applyNumberFormat="1" applyFont="1" applyFill="1" applyBorder="1" applyAlignment="1" applyProtection="1">
      <alignment horizontal="right" indent="2"/>
      <protection locked="0"/>
    </xf>
    <xf numFmtId="3" fontId="4" fillId="2" borderId="9" xfId="0" applyNumberFormat="1" applyFont="1" applyFill="1" applyBorder="1" applyAlignment="1" applyProtection="1">
      <alignment horizontal="right" vertical="top" indent="2"/>
      <protection locked="0"/>
    </xf>
    <xf numFmtId="3" fontId="2" fillId="0" borderId="0" xfId="0" applyNumberFormat="1" applyFont="1"/>
    <xf numFmtId="3" fontId="1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top" indent="1"/>
    </xf>
    <xf numFmtId="3" fontId="1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7" fillId="0" borderId="0" xfId="2" applyFont="1" applyFill="1" applyAlignment="1">
      <alignment horizontal="left" vertical="top"/>
    </xf>
    <xf numFmtId="0" fontId="2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3" fontId="15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3" fontId="16" fillId="0" borderId="0" xfId="2" quotePrefix="1" applyNumberFormat="1" applyFont="1" applyFill="1" applyAlignment="1">
      <alignment horizontal="left" vertical="top" wrapText="1" indent="1"/>
    </xf>
    <xf numFmtId="0" fontId="16" fillId="0" borderId="0" xfId="2" applyFont="1" applyAlignment="1">
      <alignment horizontal="left" vertical="top" wrapText="1" indent="1"/>
    </xf>
    <xf numFmtId="3" fontId="16" fillId="0" borderId="0" xfId="2" quotePrefix="1" applyNumberFormat="1" applyFont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2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3" fontId="8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3" fontId="16" fillId="0" borderId="0" xfId="2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3" fontId="8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2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0" borderId="0" xfId="2" applyNumberFormat="1" applyFont="1" applyAlignment="1">
      <alignment horizontal="left" vertical="center" wrapText="1"/>
    </xf>
    <xf numFmtId="3" fontId="16" fillId="0" borderId="0" xfId="2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8" fillId="2" borderId="0" xfId="0" applyNumberFormat="1" applyFont="1" applyFill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3" fontId="14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6" fillId="0" borderId="0" xfId="2" applyFont="1" applyAlignment="1">
      <alignment wrapText="1"/>
    </xf>
    <xf numFmtId="0" fontId="16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3" fontId="14" fillId="2" borderId="8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2" fillId="0" borderId="0" xfId="0" applyFont="1" applyAlignment="1">
      <alignment wrapText="1"/>
    </xf>
    <xf numFmtId="3" fontId="8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3" fontId="16" fillId="0" borderId="0" xfId="2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/>
    <xf numFmtId="3" fontId="2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 indent="1"/>
    </xf>
    <xf numFmtId="0" fontId="16" fillId="0" borderId="0" xfId="2" applyAlignment="1">
      <alignment horizontal="left" vertical="center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5.2'!$B$6:$B$19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Angola</c:v>
                </c:pt>
                <c:pt idx="3">
                  <c:v>Reino Unido</c:v>
                </c:pt>
                <c:pt idx="4">
                  <c:v>Alemanha</c:v>
                </c:pt>
                <c:pt idx="5">
                  <c:v>Espanha</c:v>
                </c:pt>
                <c:pt idx="6">
                  <c:v>EUA</c:v>
                </c:pt>
                <c:pt idx="7">
                  <c:v>Luxemburgo</c:v>
                </c:pt>
                <c:pt idx="8">
                  <c:v>Bélgica</c:v>
                </c:pt>
                <c:pt idx="9">
                  <c:v>Canadá</c:v>
                </c:pt>
                <c:pt idx="10">
                  <c:v>Brasil</c:v>
                </c:pt>
                <c:pt idx="11">
                  <c:v>Suécia</c:v>
                </c:pt>
                <c:pt idx="12">
                  <c:v>Venezuela</c:v>
                </c:pt>
                <c:pt idx="13">
                  <c:v>África do Sul</c:v>
                </c:pt>
              </c:strCache>
            </c:strRef>
          </c:cat>
          <c:val>
            <c:numRef>
              <c:f>'Quadro 5.2'!$C$6:$C$19</c:f>
              <c:numCache>
                <c:formatCode>#,##0</c:formatCode>
                <c:ptCount val="14"/>
                <c:pt idx="0">
                  <c:v>882180</c:v>
                </c:pt>
                <c:pt idx="1">
                  <c:v>812810</c:v>
                </c:pt>
                <c:pt idx="2">
                  <c:v>247960</c:v>
                </c:pt>
                <c:pt idx="3">
                  <c:v>202220</c:v>
                </c:pt>
                <c:pt idx="4">
                  <c:v>193340</c:v>
                </c:pt>
                <c:pt idx="5">
                  <c:v>166930</c:v>
                </c:pt>
                <c:pt idx="6">
                  <c:v>162860</c:v>
                </c:pt>
                <c:pt idx="7">
                  <c:v>95150</c:v>
                </c:pt>
                <c:pt idx="8">
                  <c:v>77900</c:v>
                </c:pt>
                <c:pt idx="9">
                  <c:v>62890</c:v>
                </c:pt>
                <c:pt idx="10">
                  <c:v>26830</c:v>
                </c:pt>
                <c:pt idx="11">
                  <c:v>9340</c:v>
                </c:pt>
                <c:pt idx="12">
                  <c:v>9190</c:v>
                </c:pt>
                <c:pt idx="13">
                  <c:v>8760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13632"/>
        <c:axId val="159300928"/>
      </c:barChart>
      <c:catAx>
        <c:axId val="164613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9300928"/>
        <c:crosses val="autoZero"/>
        <c:auto val="1"/>
        <c:lblAlgn val="ctr"/>
        <c:lblOffset val="100"/>
        <c:noMultiLvlLbl val="0"/>
      </c:catAx>
      <c:valAx>
        <c:axId val="159300928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6136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5.3'!$B$5:$B$23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'Quadro 5.3'!$C$5:$C$23</c:f>
              <c:numCache>
                <c:formatCode>#,##0</c:formatCode>
                <c:ptCount val="19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3057270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67392"/>
        <c:axId val="160418048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5.3'!$G$5:$G$23</c:f>
              <c:numCache>
                <c:formatCode>0.0</c:formatCode>
                <c:ptCount val="19"/>
                <c:pt idx="0">
                  <c:v>2.9013894924272132</c:v>
                </c:pt>
                <c:pt idx="1">
                  <c:v>2.8650494353042322</c:v>
                </c:pt>
                <c:pt idx="2">
                  <c:v>2.7086423965947666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2.7511614038445966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1.6027721810580753</c:v>
                </c:pt>
                <c:pt idx="9">
                  <c:v>1.4353742782946324</c:v>
                </c:pt>
                <c:pt idx="10">
                  <c:v>1.4558190173716374</c:v>
                </c:pt>
                <c:pt idx="11">
                  <c:v>1.4751605715034735</c:v>
                </c:pt>
                <c:pt idx="12">
                  <c:v>1.3890826960060827</c:v>
                </c:pt>
                <c:pt idx="13">
                  <c:v>1.3005961880443209</c:v>
                </c:pt>
                <c:pt idx="14">
                  <c:v>1.34825403353545</c:v>
                </c:pt>
                <c:pt idx="15">
                  <c:v>1.3796589580282232</c:v>
                </c:pt>
                <c:pt idx="16">
                  <c:v>1.6327250485459954</c:v>
                </c:pt>
                <c:pt idx="17">
                  <c:v>1.7803346045314477</c:v>
                </c:pt>
                <c:pt idx="18">
                  <c:v>1.7667587434409746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67904"/>
        <c:axId val="160418624"/>
      </c:lineChart>
      <c:catAx>
        <c:axId val="16466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16041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4180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64667392"/>
        <c:crosses val="autoZero"/>
        <c:crossBetween val="between"/>
      </c:valAx>
      <c:catAx>
        <c:axId val="16466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418624"/>
        <c:crosses val="autoZero"/>
        <c:auto val="0"/>
        <c:lblAlgn val="ctr"/>
        <c:lblOffset val="100"/>
        <c:noMultiLvlLbl val="0"/>
      </c:catAx>
      <c:valAx>
        <c:axId val="160418624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64667904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'Gráfico 5.3'!$B$50:$B$59</c:f>
              <c:strCache>
                <c:ptCount val="10"/>
                <c:pt idx="0">
                  <c:v>Angola</c:v>
                </c:pt>
                <c:pt idx="1">
                  <c:v>Espanha</c:v>
                </c:pt>
                <c:pt idx="2">
                  <c:v>Holanda</c:v>
                </c:pt>
                <c:pt idx="3">
                  <c:v>Bélgica</c:v>
                </c:pt>
                <c:pt idx="4">
                  <c:v>     Luxemburgo</c:v>
                </c:pt>
                <c:pt idx="5">
                  <c:v>Suíça</c:v>
                </c:pt>
                <c:pt idx="6">
                  <c:v>Reino Unido</c:v>
                </c:pt>
                <c:pt idx="7">
                  <c:v>Alemanha</c:v>
                </c:pt>
                <c:pt idx="8">
                  <c:v>França</c:v>
                </c:pt>
                <c:pt idx="9">
                  <c:v>EUA</c:v>
                </c:pt>
              </c:strCache>
            </c:strRef>
          </c:cat>
          <c:val>
            <c:numRef>
              <c:f>'Gráfico 5.3'!$C$50:$C$59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193.78739880323826</c:v>
                </c:pt>
                <c:pt idx="2">
                  <c:v>137.14103382259094</c:v>
                </c:pt>
                <c:pt idx="3">
                  <c:v>43.462246777163898</c:v>
                </c:pt>
                <c:pt idx="4">
                  <c:v>41.529079280083295</c:v>
                </c:pt>
                <c:pt idx="5">
                  <c:v>23.926632920656218</c:v>
                </c:pt>
                <c:pt idx="6">
                  <c:v>3.2999591336330099</c:v>
                </c:pt>
                <c:pt idx="7">
                  <c:v>-30.408177956950539</c:v>
                </c:pt>
                <c:pt idx="8">
                  <c:v>-33.942357372310866</c:v>
                </c:pt>
                <c:pt idx="9">
                  <c:v>-63.275154467144723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68928"/>
        <c:axId val="160419200"/>
      </c:barChart>
      <c:catAx>
        <c:axId val="164668928"/>
        <c:scaling>
          <c:orientation val="maxMin"/>
        </c:scaling>
        <c:delete val="0"/>
        <c:axPos val="l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160419200"/>
        <c:crosses val="autoZero"/>
        <c:auto val="1"/>
        <c:lblAlgn val="ctr"/>
        <c:lblOffset val="100"/>
        <c:noMultiLvlLbl val="0"/>
      </c:catAx>
      <c:valAx>
        <c:axId val="160419200"/>
        <c:scaling>
          <c:orientation val="minMax"/>
          <c:max val="299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668928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'Gráfico 5.4'!$B$50:$B$59</c:f>
              <c:strCache>
                <c:ptCount val="10"/>
                <c:pt idx="0">
                  <c:v>Reino Unido</c:v>
                </c:pt>
                <c:pt idx="1">
                  <c:v>EUA</c:v>
                </c:pt>
                <c:pt idx="2">
                  <c:v>Bélgica</c:v>
                </c:pt>
                <c:pt idx="3">
                  <c:v>Suíça</c:v>
                </c:pt>
                <c:pt idx="4">
                  <c:v>     Luxemburgo</c:v>
                </c:pt>
                <c:pt idx="5">
                  <c:v>Espanha</c:v>
                </c:pt>
                <c:pt idx="6">
                  <c:v>França</c:v>
                </c:pt>
                <c:pt idx="7">
                  <c:v>Alemanha</c:v>
                </c:pt>
                <c:pt idx="8">
                  <c:v>Angola</c:v>
                </c:pt>
                <c:pt idx="9">
                  <c:v>Holanda</c:v>
                </c:pt>
              </c:strCache>
            </c:strRef>
          </c:cat>
          <c:val>
            <c:numRef>
              <c:f>'Gráfico 5.4'!$C$50:$C$59</c:f>
              <c:numCache>
                <c:formatCode>#,##0</c:formatCode>
                <c:ptCount val="10"/>
                <c:pt idx="0">
                  <c:v>29.439853546442038</c:v>
                </c:pt>
                <c:pt idx="1">
                  <c:v>16.063283922462944</c:v>
                </c:pt>
                <c:pt idx="2">
                  <c:v>15.913994494457256</c:v>
                </c:pt>
                <c:pt idx="3">
                  <c:v>10.117757353738099</c:v>
                </c:pt>
                <c:pt idx="4">
                  <c:v>9.447070867409721</c:v>
                </c:pt>
                <c:pt idx="5">
                  <c:v>6.5304377237598743</c:v>
                </c:pt>
                <c:pt idx="6">
                  <c:v>-1.4249127307996616</c:v>
                </c:pt>
                <c:pt idx="7">
                  <c:v>-1.9807652334382766</c:v>
                </c:pt>
                <c:pt idx="8">
                  <c:v>-18.522120869588079</c:v>
                </c:pt>
                <c:pt idx="9">
                  <c:v>-39.134850048318668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160384"/>
        <c:axId val="160420928"/>
      </c:barChart>
      <c:catAx>
        <c:axId val="166160384"/>
        <c:scaling>
          <c:orientation val="maxMin"/>
        </c:scaling>
        <c:delete val="0"/>
        <c:axPos val="l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160420928"/>
        <c:crosses val="autoZero"/>
        <c:auto val="1"/>
        <c:lblAlgn val="ctr"/>
        <c:lblOffset val="100"/>
        <c:noMultiLvlLbl val="0"/>
      </c:catAx>
      <c:valAx>
        <c:axId val="160420928"/>
        <c:scaling>
          <c:orientation val="minMax"/>
          <c:max val="30"/>
          <c:min val="-4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160384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5.5'!$C$4:$C$33</c:f>
              <c:strCache>
                <c:ptCount val="30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França</c:v>
                </c:pt>
                <c:pt idx="4">
                  <c:v>México</c:v>
                </c:pt>
                <c:pt idx="5">
                  <c:v>Alemanha</c:v>
                </c:pt>
                <c:pt idx="6">
                  <c:v>Paquistão</c:v>
                </c:pt>
                <c:pt idx="7">
                  <c:v>Bangladesh</c:v>
                </c:pt>
                <c:pt idx="8">
                  <c:v>Bélgica</c:v>
                </c:pt>
                <c:pt idx="9">
                  <c:v>Ucrânia</c:v>
                </c:pt>
                <c:pt idx="10">
                  <c:v>Espanha</c:v>
                </c:pt>
                <c:pt idx="11">
                  <c:v>Líbano</c:v>
                </c:pt>
                <c:pt idx="12">
                  <c:v>Indonésia</c:v>
                </c:pt>
                <c:pt idx="13">
                  <c:v>Itália</c:v>
                </c:pt>
                <c:pt idx="14">
                  <c:v>Polónia</c:v>
                </c:pt>
                <c:pt idx="15">
                  <c:v>Marrocos</c:v>
                </c:pt>
                <c:pt idx="16">
                  <c:v>Rússia</c:v>
                </c:pt>
                <c:pt idx="17">
                  <c:v>EUA</c:v>
                </c:pt>
                <c:pt idx="18">
                  <c:v>Coreia</c:v>
                </c:pt>
                <c:pt idx="19">
                  <c:v>Sri Lanka</c:v>
                </c:pt>
                <c:pt idx="20">
                  <c:v>Tailândia</c:v>
                </c:pt>
                <c:pt idx="21">
                  <c:v>Nepal</c:v>
                </c:pt>
                <c:pt idx="22">
                  <c:v>Guatemala</c:v>
                </c:pt>
                <c:pt idx="23">
                  <c:v>República Dominicana</c:v>
                </c:pt>
                <c:pt idx="24">
                  <c:v>Portugal</c:v>
                </c:pt>
                <c:pt idx="25">
                  <c:v>Hungria</c:v>
                </c:pt>
                <c:pt idx="26">
                  <c:v>Colômbia</c:v>
                </c:pt>
                <c:pt idx="27">
                  <c:v>Sérvia</c:v>
                </c:pt>
                <c:pt idx="28">
                  <c:v>El Salvador</c:v>
                </c:pt>
                <c:pt idx="29">
                  <c:v>Jordânia</c:v>
                </c:pt>
              </c:strCache>
            </c:strRef>
          </c:cat>
          <c:val>
            <c:numRef>
              <c:f>'Quadro 5.5'!$D$4:$D$33</c:f>
              <c:numCache>
                <c:formatCode>#,##0</c:formatCode>
                <c:ptCount val="30"/>
                <c:pt idx="0">
                  <c:v>69970361</c:v>
                </c:pt>
                <c:pt idx="1">
                  <c:v>38818824</c:v>
                </c:pt>
                <c:pt idx="2">
                  <c:v>26699667</c:v>
                </c:pt>
                <c:pt idx="3">
                  <c:v>23336429</c:v>
                </c:pt>
                <c:pt idx="4">
                  <c:v>23022470</c:v>
                </c:pt>
                <c:pt idx="5">
                  <c:v>15791512</c:v>
                </c:pt>
                <c:pt idx="6">
                  <c:v>14626000</c:v>
                </c:pt>
                <c:pt idx="7">
                  <c:v>13857128</c:v>
                </c:pt>
                <c:pt idx="8">
                  <c:v>11126212</c:v>
                </c:pt>
                <c:pt idx="9">
                  <c:v>9667000</c:v>
                </c:pt>
                <c:pt idx="10">
                  <c:v>9583975</c:v>
                </c:pt>
                <c:pt idx="11">
                  <c:v>7863564</c:v>
                </c:pt>
                <c:pt idx="12">
                  <c:v>7614419</c:v>
                </c:pt>
                <c:pt idx="13">
                  <c:v>7471027</c:v>
                </c:pt>
                <c:pt idx="14">
                  <c:v>6984000</c:v>
                </c:pt>
                <c:pt idx="15">
                  <c:v>6881700</c:v>
                </c:pt>
                <c:pt idx="16">
                  <c:v>6750810</c:v>
                </c:pt>
                <c:pt idx="17">
                  <c:v>6695000</c:v>
                </c:pt>
                <c:pt idx="18">
                  <c:v>6424800</c:v>
                </c:pt>
                <c:pt idx="19">
                  <c:v>6422187</c:v>
                </c:pt>
                <c:pt idx="20">
                  <c:v>5689777</c:v>
                </c:pt>
                <c:pt idx="21">
                  <c:v>5551528</c:v>
                </c:pt>
                <c:pt idx="22">
                  <c:v>5370645</c:v>
                </c:pt>
                <c:pt idx="23">
                  <c:v>4485500</c:v>
                </c:pt>
                <c:pt idx="24">
                  <c:v>4372366</c:v>
                </c:pt>
                <c:pt idx="25">
                  <c:v>4325360</c:v>
                </c:pt>
                <c:pt idx="26">
                  <c:v>4119493</c:v>
                </c:pt>
                <c:pt idx="27">
                  <c:v>4022603</c:v>
                </c:pt>
                <c:pt idx="28">
                  <c:v>3971079</c:v>
                </c:pt>
                <c:pt idx="29">
                  <c:v>3642676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55392"/>
        <c:axId val="160422656"/>
      </c:barChart>
      <c:catAx>
        <c:axId val="159355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60422656"/>
        <c:crosses val="autoZero"/>
        <c:auto val="1"/>
        <c:lblAlgn val="ctr"/>
        <c:lblOffset val="100"/>
        <c:noMultiLvlLbl val="0"/>
      </c:catAx>
      <c:valAx>
        <c:axId val="16042265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5539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7"/>
            <c:invertIfNegative val="0"/>
            <c:bubble3D val="0"/>
          </c:dPt>
          <c:cat>
            <c:strRef>
              <c:f>'Quadro 5.5'!$E$4:$E$33</c:f>
              <c:strCache>
                <c:ptCount val="30"/>
                <c:pt idx="0">
                  <c:v>Nepal</c:v>
                </c:pt>
                <c:pt idx="1">
                  <c:v>Líbano</c:v>
                </c:pt>
                <c:pt idx="2">
                  <c:v>El Salvador</c:v>
                </c:pt>
                <c:pt idx="3">
                  <c:v>Jordânia</c:v>
                </c:pt>
                <c:pt idx="4">
                  <c:v>Guatemala</c:v>
                </c:pt>
                <c:pt idx="5">
                  <c:v>Filipinas</c:v>
                </c:pt>
                <c:pt idx="6">
                  <c:v>Sri Lanka</c:v>
                </c:pt>
                <c:pt idx="7">
                  <c:v>Bangladesh</c:v>
                </c:pt>
                <c:pt idx="8">
                  <c:v>Sérvia</c:v>
                </c:pt>
                <c:pt idx="9">
                  <c:v>República Dominicana</c:v>
                </c:pt>
                <c:pt idx="10">
                  <c:v>Marrocos</c:v>
                </c:pt>
                <c:pt idx="11">
                  <c:v>Paquistão</c:v>
                </c:pt>
                <c:pt idx="12">
                  <c:v>Ucrânia</c:v>
                </c:pt>
                <c:pt idx="13">
                  <c:v>Índia</c:v>
                </c:pt>
                <c:pt idx="14">
                  <c:v>Hungria</c:v>
                </c:pt>
                <c:pt idx="15">
                  <c:v>Bélgica</c:v>
                </c:pt>
                <c:pt idx="16">
                  <c:v>Portugal</c:v>
                </c:pt>
                <c:pt idx="17">
                  <c:v>México</c:v>
                </c:pt>
                <c:pt idx="18">
                  <c:v>Tailândia</c:v>
                </c:pt>
                <c:pt idx="19">
                  <c:v>Polónia</c:v>
                </c:pt>
                <c:pt idx="20">
                  <c:v>Colômbia</c:v>
                </c:pt>
                <c:pt idx="21">
                  <c:v>Indonésia</c:v>
                </c:pt>
                <c:pt idx="22">
                  <c:v>França</c:v>
                </c:pt>
                <c:pt idx="23">
                  <c:v>Espanha</c:v>
                </c:pt>
                <c:pt idx="24">
                  <c:v>Coreia</c:v>
                </c:pt>
                <c:pt idx="25">
                  <c:v>China</c:v>
                </c:pt>
                <c:pt idx="26">
                  <c:v>Alemanha</c:v>
                </c:pt>
                <c:pt idx="27">
                  <c:v>Itália</c:v>
                </c:pt>
                <c:pt idx="28">
                  <c:v>Rússia</c:v>
                </c:pt>
                <c:pt idx="29">
                  <c:v>EUA</c:v>
                </c:pt>
              </c:strCache>
            </c:strRef>
          </c:cat>
          <c:val>
            <c:numRef>
              <c:f>'Quadro 5.5'!$F$4:$F$33</c:f>
              <c:numCache>
                <c:formatCode>0.0</c:formatCode>
                <c:ptCount val="30"/>
                <c:pt idx="0">
                  <c:v>28.8</c:v>
                </c:pt>
                <c:pt idx="1">
                  <c:v>17.7</c:v>
                </c:pt>
                <c:pt idx="2">
                  <c:v>16.399999999999999</c:v>
                </c:pt>
                <c:pt idx="3">
                  <c:v>10.8</c:v>
                </c:pt>
                <c:pt idx="4">
                  <c:v>10</c:v>
                </c:pt>
                <c:pt idx="5">
                  <c:v>9.8000000000000007</c:v>
                </c:pt>
                <c:pt idx="6">
                  <c:v>9.6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7.3</c:v>
                </c:pt>
                <c:pt idx="10">
                  <c:v>6.6</c:v>
                </c:pt>
                <c:pt idx="11">
                  <c:v>6.3</c:v>
                </c:pt>
                <c:pt idx="12">
                  <c:v>5.4</c:v>
                </c:pt>
                <c:pt idx="13">
                  <c:v>3.7</c:v>
                </c:pt>
                <c:pt idx="14">
                  <c:v>3.2</c:v>
                </c:pt>
                <c:pt idx="15">
                  <c:v>2.1</c:v>
                </c:pt>
                <c:pt idx="16">
                  <c:v>1.9</c:v>
                </c:pt>
                <c:pt idx="17">
                  <c:v>1.8</c:v>
                </c:pt>
                <c:pt idx="18">
                  <c:v>1.5</c:v>
                </c:pt>
                <c:pt idx="19">
                  <c:v>1.3</c:v>
                </c:pt>
                <c:pt idx="20">
                  <c:v>1.1000000000000001</c:v>
                </c:pt>
                <c:pt idx="21">
                  <c:v>0.9</c:v>
                </c:pt>
                <c:pt idx="22">
                  <c:v>0.8</c:v>
                </c:pt>
                <c:pt idx="23">
                  <c:v>0.7</c:v>
                </c:pt>
                <c:pt idx="24">
                  <c:v>0.5</c:v>
                </c:pt>
                <c:pt idx="25">
                  <c:v>0.4</c:v>
                </c:pt>
                <c:pt idx="26">
                  <c:v>0.4</c:v>
                </c:pt>
                <c:pt idx="27">
                  <c:v>0.3</c:v>
                </c:pt>
                <c:pt idx="28">
                  <c:v>0.3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606336"/>
        <c:axId val="166208064"/>
      </c:barChart>
      <c:catAx>
        <c:axId val="166606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66208064"/>
        <c:crosses val="autoZero"/>
        <c:auto val="1"/>
        <c:lblAlgn val="ctr"/>
        <c:lblOffset val="100"/>
        <c:noMultiLvlLbl val="0"/>
      </c:catAx>
      <c:valAx>
        <c:axId val="166208064"/>
        <c:scaling>
          <c:orientation val="minMax"/>
          <c:max val="3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66606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/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+2,130%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/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73" t="s">
        <v>76</v>
      </c>
      <c r="B1" s="200" t="s">
        <v>0</v>
      </c>
      <c r="C1" s="201"/>
      <c r="D1" s="201"/>
      <c r="E1" s="174"/>
      <c r="F1" s="174"/>
      <c r="G1" s="174"/>
      <c r="H1" s="175"/>
    </row>
    <row r="2" spans="1:8" ht="30" customHeight="1" x14ac:dyDescent="0.25">
      <c r="A2" s="176"/>
      <c r="B2" s="202" t="s">
        <v>119</v>
      </c>
      <c r="C2" s="203"/>
      <c r="D2" s="203"/>
      <c r="E2" s="204"/>
      <c r="F2" s="204"/>
      <c r="G2" s="204"/>
      <c r="H2" s="205"/>
    </row>
    <row r="3" spans="1:8" ht="30" customHeight="1" x14ac:dyDescent="0.25">
      <c r="A3" s="177"/>
      <c r="B3" s="206" t="s">
        <v>120</v>
      </c>
      <c r="C3" s="207"/>
      <c r="D3" s="207"/>
      <c r="E3" s="207"/>
      <c r="F3" s="207"/>
      <c r="G3" s="207"/>
      <c r="H3" s="178"/>
    </row>
    <row r="4" spans="1:8" ht="15" customHeight="1" x14ac:dyDescent="0.25">
      <c r="A4" s="179"/>
      <c r="B4" s="195" t="str">
        <f>HYPERLINK('Quadro 5.1'!A1,'Quadro 5.1'!B2)</f>
        <v>Quadro 5.1 Remessas recebidas em Portugal por país de origem das transferências, milhares de euros, 2014</v>
      </c>
      <c r="C4" s="199"/>
      <c r="D4" s="199"/>
      <c r="E4" s="193" t="str">
        <f>HYPERLINK('Gráfico 5.1'!A1,'Gráfico 5.1'!B2)</f>
        <v>Gráfico 5.1 Remessas recebidas em Portugal, principais países de origem das transferências, 2014</v>
      </c>
      <c r="F4" s="194"/>
      <c r="G4" s="194"/>
      <c r="H4" s="180"/>
    </row>
    <row r="5" spans="1:8" ht="15" customHeight="1" x14ac:dyDescent="0.25">
      <c r="A5" s="179"/>
      <c r="B5" s="195" t="str">
        <f>HYPERLINK('Quadro 5.2'!A1,'Quadro 5.2'!B2)</f>
        <v>Quadro 5.2 Remessas recebidas em Portugal, principais países de origem das transferências, 2014</v>
      </c>
      <c r="C5" s="199"/>
      <c r="D5" s="199"/>
      <c r="E5" s="193" t="str">
        <f>HYPERLINK('Gráfico 5.2'!A1,'Gráfico 5.2'!B2)</f>
        <v>Gráfico 5.2 Evolução das remessas recebidas em Portugal, milhares de euros, preços correntes, e em percentagem do PIB, 1996-2014</v>
      </c>
      <c r="F5" s="194"/>
      <c r="G5" s="194"/>
      <c r="H5" s="180"/>
    </row>
    <row r="6" spans="1:8" ht="15" customHeight="1" x14ac:dyDescent="0.25">
      <c r="A6" s="179"/>
      <c r="B6" s="195" t="str">
        <f>HYPERLINK('Quadro 5.3'!A1,'Quadro 5.3'!B2)</f>
        <v>Quadro 5.3 Comparação entre a evolução das remessas recebidas em Portugal e a evolução do PIB, 1996-2014</v>
      </c>
      <c r="C6" s="195"/>
      <c r="D6" s="195"/>
      <c r="E6" s="193" t="str">
        <f>HYPERLINK('Gráfico 5.3'!A1,'Gráfico 5.3'!B2)</f>
        <v>Gráfico 5.3 Variação percentual das remessas recebidas em Portugal, principais países de origem das transferências, 2000-2014</v>
      </c>
      <c r="F6" s="194"/>
      <c r="G6" s="194"/>
      <c r="H6" s="180"/>
    </row>
    <row r="7" spans="1:8" ht="15" customHeight="1" x14ac:dyDescent="0.25">
      <c r="A7" s="179"/>
      <c r="B7" s="195" t="str">
        <f>HYPERLINK('Quadro 5.4'!A1,'Quadro 5.4'!B2)</f>
        <v xml:space="preserve">Quadro 5.4  Evolução das remessas recebidas em Portugal, principais países de origem das transferências, 2000-2014 </v>
      </c>
      <c r="C7" s="195"/>
      <c r="D7" s="195"/>
      <c r="E7" s="193" t="str">
        <f>HYPERLINK('Gráfico 5.4'!A1,'Gráfico 5.4'!B2)</f>
        <v>Gráfico 5.4 Variação percentual das remessas recebidas em Portugal, principais países de origem das transferências, 2013-2014</v>
      </c>
      <c r="F7" s="194"/>
      <c r="G7" s="194"/>
      <c r="H7" s="180"/>
    </row>
    <row r="8" spans="1:8" ht="15" customHeight="1" x14ac:dyDescent="0.25">
      <c r="A8" s="179"/>
      <c r="B8" s="195" t="str">
        <f>HYPERLINK('Quadro 5.5'!A1,'Quadro 5.5'!B2)</f>
        <v>Quadro 5.5  Remessas mundiais de emigrantes, principais países de destino das transferências, valor em milhares de dólares e em percentagem do PIB, 2013</v>
      </c>
      <c r="C8" s="195"/>
      <c r="D8" s="195"/>
      <c r="E8" s="193" t="str">
        <f>HYPERLINK('Gráfico 5.5'!A1,'Gráfico 5.5'!B2)</f>
        <v>Gráfico 5.5 Remessas de mundiaisemigrantes, principais países de destino das transferências, milhares de dólares, 2013</v>
      </c>
      <c r="F8" s="194"/>
      <c r="G8" s="194"/>
      <c r="H8" s="178"/>
    </row>
    <row r="9" spans="1:8" ht="15" customHeight="1" x14ac:dyDescent="0.25">
      <c r="A9" s="179"/>
      <c r="E9" s="193" t="str">
        <f>HYPERLINK('Gráfico 5.6'!A1,'Gráfico 5.6'!B2)</f>
        <v>Gráfico 5.6 Remessas mundiais de emigrantes, principais países de destino das transferências, percentagem do PIB, 2013</v>
      </c>
      <c r="F9" s="194"/>
      <c r="G9" s="194"/>
      <c r="H9" s="158"/>
    </row>
    <row r="10" spans="1:8" ht="30" customHeight="1" x14ac:dyDescent="0.25">
      <c r="A10" s="181"/>
      <c r="B10" s="182"/>
      <c r="C10" s="183"/>
      <c r="D10" s="183"/>
      <c r="E10" s="184"/>
      <c r="F10" s="185"/>
      <c r="G10" s="185"/>
      <c r="H10" s="175"/>
    </row>
    <row r="11" spans="1:8" ht="15" customHeight="1" x14ac:dyDescent="0.25">
      <c r="A11" s="186" t="s">
        <v>77</v>
      </c>
      <c r="B11" s="196" t="s">
        <v>93</v>
      </c>
      <c r="C11" s="197"/>
      <c r="D11" s="197"/>
      <c r="E11" s="197"/>
      <c r="F11" s="197"/>
      <c r="G11" s="197"/>
      <c r="H11" s="175"/>
    </row>
    <row r="12" spans="1:8" ht="15" customHeight="1" x14ac:dyDescent="0.25">
      <c r="A12" s="187" t="s">
        <v>79</v>
      </c>
      <c r="B12" s="265" t="s">
        <v>129</v>
      </c>
      <c r="C12" s="198"/>
      <c r="D12" s="198"/>
      <c r="E12" s="198"/>
      <c r="F12" s="198"/>
      <c r="G12" s="198"/>
      <c r="H12" s="175"/>
    </row>
    <row r="13" spans="1:8" ht="15" customHeight="1" x14ac:dyDescent="0.25">
      <c r="A13" s="181"/>
      <c r="B13" s="188"/>
      <c r="C13" s="188"/>
      <c r="D13" s="188"/>
      <c r="E13" s="189"/>
      <c r="F13" s="189"/>
      <c r="G13" s="189"/>
      <c r="H13" s="175"/>
    </row>
    <row r="14" spans="1:8" ht="45" customHeight="1" x14ac:dyDescent="0.25">
      <c r="A14" s="181"/>
      <c r="B14" s="264" t="s">
        <v>128</v>
      </c>
      <c r="C14" s="191"/>
      <c r="D14" s="192"/>
      <c r="E14" s="181"/>
      <c r="F14" s="181"/>
      <c r="G14" s="181"/>
      <c r="H14" s="175"/>
    </row>
    <row r="15" spans="1:8" ht="15" customHeight="1" x14ac:dyDescent="0.25">
      <c r="A15" s="181"/>
      <c r="B15" s="190"/>
      <c r="C15" s="190"/>
      <c r="D15" s="190"/>
      <c r="E15" s="181"/>
      <c r="F15" s="181"/>
      <c r="G15" s="181"/>
      <c r="H15" s="175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G11"/>
    <mergeCell ref="B12:G12"/>
  </mergeCells>
  <hyperlinks>
    <hyperlink ref="B4:D4" location="'Quadro 5.1'!A1" display="=HYPERLINK('Quadro 5.1'!A1;'Quadro 5.1'!B2)"/>
    <hyperlink ref="B5:D5" location="'Quadro 5.2'!A1" display="=HYPERLINK('Quadro 5.2'!A1;'Quadro 5.2'!B2)"/>
    <hyperlink ref="B6:D6" location="'Quadro 5.3'!A1" display="=HYPERLINK('Quadro 5.3'!A1;'Quadro 5.3'!B2)"/>
    <hyperlink ref="B7:D7" location="'Quadro 5.4'!A1" display="'Quadro 5.4'!A1"/>
    <hyperlink ref="B8:D8" location="'Quadro 5.5'!A1" display="'Quadro 5.5'!A1"/>
    <hyperlink ref="E4:G4" location="'Gráfico 5.1'!A1" display="=HYPERLINK('Gráfico 5.1'!A1;'Gráfico 5.1'!B2)"/>
    <hyperlink ref="E5:G5" location="'Gráfico 5.2'!A1" display="=HYPERLINK('Gráfico 5.2'!A1;'Gráfico 5.2'!B2)"/>
    <hyperlink ref="E6:G6" location="'Gráfico 5.3'!A1" display="=HYPERLINK('Gráfico 5.3'!A1;'Gráfico 5.3'!B2)"/>
    <hyperlink ref="E7:G7" location="'Gráfico 5.4'!A1" display="=HYPERLINK('Gráfico 5.4'!A1;'Gráfico 5.4'!B2)"/>
    <hyperlink ref="E8:G8" location="'Gráfico 5.5'!A1" display="=HYPERLINK('Gráfico 5.5'!A1;'Gráfico 5.5'!B2)"/>
    <hyperlink ref="E9:G9" location="'Gráfico 5.6'!A1" display="=HYPERLINK('Gráfico 5.6'!A1;'Gráfico 5.6'!B2)"/>
    <hyperlink ref="B12" r:id="rId1" display="http://www.observatorioemigracao.pt/np4/1291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8"/>
      <c r="D1" s="148"/>
      <c r="E1" s="148"/>
      <c r="F1" s="33" t="s">
        <v>84</v>
      </c>
      <c r="G1" s="151"/>
    </row>
    <row r="2" spans="1:7" ht="45" customHeight="1" x14ac:dyDescent="0.25">
      <c r="A2" s="149"/>
      <c r="B2" s="257" t="s">
        <v>118</v>
      </c>
      <c r="C2" s="258"/>
      <c r="D2" s="258"/>
      <c r="E2" s="258"/>
      <c r="F2" s="258"/>
      <c r="G2" s="152"/>
    </row>
    <row r="3" spans="1:7" ht="15" customHeight="1" x14ac:dyDescent="0.25">
      <c r="A3" s="153"/>
      <c r="B3" s="154"/>
      <c r="C3" s="155"/>
      <c r="D3" s="155"/>
      <c r="E3" s="155"/>
      <c r="F3" s="155"/>
      <c r="G3" s="152"/>
    </row>
    <row r="4" spans="1:7" ht="15" customHeight="1" x14ac:dyDescent="0.25">
      <c r="A4" s="153"/>
      <c r="B4" s="154"/>
      <c r="C4" s="155"/>
      <c r="D4" s="155"/>
      <c r="E4" s="155"/>
      <c r="F4" s="155"/>
      <c r="G4" s="152"/>
    </row>
    <row r="5" spans="1:7" ht="15" customHeight="1" x14ac:dyDescent="0.25">
      <c r="A5" s="153"/>
      <c r="B5" s="154"/>
      <c r="C5" s="155"/>
      <c r="D5" s="155"/>
      <c r="E5" s="155"/>
      <c r="F5" s="155"/>
      <c r="G5" s="152"/>
    </row>
    <row r="6" spans="1:7" ht="15" customHeight="1" x14ac:dyDescent="0.25">
      <c r="A6" s="153"/>
      <c r="B6" s="154"/>
      <c r="C6" s="155"/>
      <c r="D6" s="155"/>
      <c r="E6" s="155"/>
      <c r="F6" s="155"/>
      <c r="G6" s="152"/>
    </row>
    <row r="7" spans="1:7" ht="15" customHeight="1" x14ac:dyDescent="0.25">
      <c r="A7" s="153"/>
      <c r="B7" s="154"/>
      <c r="C7" s="155"/>
      <c r="D7" s="155"/>
      <c r="E7" s="155"/>
      <c r="F7" s="155"/>
      <c r="G7" s="152"/>
    </row>
    <row r="8" spans="1:7" ht="15" customHeight="1" x14ac:dyDescent="0.25">
      <c r="A8" s="153"/>
      <c r="B8" s="154"/>
      <c r="C8" s="155"/>
      <c r="D8" s="155"/>
      <c r="E8" s="155"/>
      <c r="F8" s="155"/>
      <c r="G8" s="152"/>
    </row>
    <row r="9" spans="1:7" ht="15" customHeight="1" x14ac:dyDescent="0.25">
      <c r="A9" s="153"/>
      <c r="B9" s="154"/>
      <c r="C9" s="155"/>
      <c r="D9" s="155"/>
      <c r="E9" s="155"/>
      <c r="F9" s="155"/>
      <c r="G9" s="152"/>
    </row>
    <row r="10" spans="1:7" ht="15" customHeight="1" x14ac:dyDescent="0.25">
      <c r="A10" s="153"/>
      <c r="B10" s="154"/>
      <c r="C10" s="155"/>
      <c r="D10" s="155"/>
      <c r="E10" s="155"/>
      <c r="F10" s="155"/>
      <c r="G10" s="152"/>
    </row>
    <row r="11" spans="1:7" ht="15" customHeight="1" x14ac:dyDescent="0.25">
      <c r="A11" s="153"/>
      <c r="B11" s="154"/>
      <c r="C11" s="155"/>
      <c r="D11" s="155"/>
      <c r="E11" s="155"/>
      <c r="F11" s="155"/>
      <c r="G11" s="152"/>
    </row>
    <row r="12" spans="1:7" ht="15" customHeight="1" x14ac:dyDescent="0.25">
      <c r="A12" s="153"/>
      <c r="B12" s="154"/>
      <c r="C12" s="155"/>
      <c r="D12" s="155"/>
      <c r="E12" s="155"/>
      <c r="F12" s="155"/>
      <c r="G12" s="152"/>
    </row>
    <row r="13" spans="1:7" ht="15" customHeight="1" x14ac:dyDescent="0.25">
      <c r="A13" s="153"/>
      <c r="B13" s="154"/>
      <c r="C13" s="155"/>
      <c r="D13" s="155"/>
      <c r="E13" s="155"/>
      <c r="F13" s="155"/>
      <c r="G13" s="152"/>
    </row>
    <row r="14" spans="1:7" ht="15" customHeight="1" x14ac:dyDescent="0.25">
      <c r="A14" s="148"/>
      <c r="B14" s="148"/>
      <c r="C14" s="148"/>
      <c r="D14" s="148"/>
      <c r="E14" s="148"/>
      <c r="F14" s="148"/>
      <c r="G14" s="148"/>
    </row>
    <row r="15" spans="1:7" ht="15" customHeight="1" x14ac:dyDescent="0.25">
      <c r="A15" s="148"/>
      <c r="B15" s="148"/>
      <c r="C15" s="148"/>
      <c r="D15" s="148"/>
      <c r="E15" s="148"/>
      <c r="F15" s="148"/>
      <c r="G15" s="148"/>
    </row>
    <row r="16" spans="1:7" ht="15" customHeight="1" x14ac:dyDescent="0.25">
      <c r="A16" s="148"/>
      <c r="B16" s="148"/>
      <c r="C16" s="148"/>
      <c r="D16" s="148"/>
      <c r="E16" s="148"/>
      <c r="F16" s="148"/>
      <c r="G16" s="148"/>
    </row>
    <row r="17" spans="1:7" ht="15" customHeight="1" x14ac:dyDescent="0.25">
      <c r="A17" s="148"/>
      <c r="B17" s="148"/>
      <c r="C17" s="148"/>
      <c r="D17" s="148"/>
      <c r="E17" s="148"/>
      <c r="F17" s="148"/>
      <c r="G17" s="148"/>
    </row>
    <row r="18" spans="1:7" ht="15" customHeight="1" x14ac:dyDescent="0.25">
      <c r="A18" s="148"/>
      <c r="B18" s="148"/>
      <c r="C18" s="148"/>
      <c r="D18" s="148"/>
      <c r="E18" s="148"/>
      <c r="F18" s="148"/>
      <c r="G18" s="148"/>
    </row>
    <row r="19" spans="1:7" ht="15" customHeight="1" x14ac:dyDescent="0.25">
      <c r="A19" s="148"/>
      <c r="B19" s="148"/>
      <c r="C19" s="148"/>
      <c r="D19" s="148"/>
      <c r="E19" s="148"/>
      <c r="F19" s="148"/>
      <c r="G19" s="148"/>
    </row>
    <row r="20" spans="1:7" ht="15" customHeight="1" x14ac:dyDescent="0.25">
      <c r="A20" s="148"/>
      <c r="B20" s="148"/>
      <c r="C20" s="148"/>
      <c r="D20" s="148"/>
      <c r="E20" s="148"/>
      <c r="F20" s="148"/>
      <c r="G20" s="148"/>
    </row>
    <row r="21" spans="1:7" ht="15" customHeight="1" x14ac:dyDescent="0.25">
      <c r="A21" s="148"/>
      <c r="B21" s="148"/>
      <c r="C21" s="148"/>
      <c r="D21" s="148"/>
      <c r="E21" s="148"/>
      <c r="F21" s="148"/>
      <c r="G21" s="148"/>
    </row>
    <row r="22" spans="1:7" ht="15" customHeight="1" x14ac:dyDescent="0.25">
      <c r="A22" s="148"/>
      <c r="B22" s="148"/>
      <c r="C22" s="148"/>
      <c r="D22" s="148"/>
      <c r="E22" s="148"/>
      <c r="F22" s="148"/>
      <c r="G22" s="148"/>
    </row>
    <row r="23" spans="1:7" ht="15" customHeight="1" x14ac:dyDescent="0.25">
      <c r="A23" s="148"/>
      <c r="B23" s="148"/>
      <c r="C23" s="148"/>
      <c r="D23" s="148"/>
      <c r="E23" s="148"/>
      <c r="F23" s="148"/>
      <c r="G23" s="148"/>
    </row>
    <row r="24" spans="1:7" ht="15" customHeight="1" x14ac:dyDescent="0.25">
      <c r="A24" s="148"/>
      <c r="B24" s="148"/>
      <c r="C24" s="148"/>
      <c r="D24" s="148"/>
      <c r="E24" s="148"/>
      <c r="F24" s="148"/>
      <c r="G24" s="148"/>
    </row>
    <row r="25" spans="1:7" ht="15" customHeight="1" x14ac:dyDescent="0.25">
      <c r="A25" s="148"/>
      <c r="B25" s="148"/>
      <c r="C25" s="148"/>
      <c r="D25" s="148"/>
      <c r="E25" s="148"/>
      <c r="F25" s="148"/>
      <c r="G25" s="148"/>
    </row>
    <row r="26" spans="1:7" ht="15" customHeight="1" x14ac:dyDescent="0.25">
      <c r="A26" s="148"/>
      <c r="B26" s="148"/>
      <c r="C26" s="148"/>
      <c r="D26" s="148"/>
      <c r="E26" s="148"/>
      <c r="F26" s="148"/>
      <c r="G26" s="148"/>
    </row>
    <row r="27" spans="1:7" ht="15" customHeight="1" x14ac:dyDescent="0.25">
      <c r="A27" s="148"/>
      <c r="B27" s="148"/>
      <c r="C27" s="148"/>
      <c r="D27" s="148"/>
      <c r="E27" s="148"/>
      <c r="F27" s="148"/>
      <c r="G27" s="148"/>
    </row>
    <row r="28" spans="1:7" ht="15" customHeight="1" x14ac:dyDescent="0.25">
      <c r="A28" s="148"/>
      <c r="B28" s="148"/>
      <c r="C28" s="148"/>
      <c r="D28" s="148"/>
      <c r="E28" s="148"/>
      <c r="F28" s="148"/>
      <c r="G28" s="148"/>
    </row>
    <row r="29" spans="1:7" ht="15" customHeight="1" x14ac:dyDescent="0.25">
      <c r="A29" s="148"/>
      <c r="B29" s="148"/>
      <c r="C29" s="148"/>
      <c r="D29" s="148"/>
      <c r="E29" s="148"/>
      <c r="F29" s="148"/>
      <c r="G29" s="148"/>
    </row>
    <row r="30" spans="1:7" ht="15" customHeight="1" x14ac:dyDescent="0.25">
      <c r="A30" s="148"/>
      <c r="B30" s="148"/>
      <c r="C30" s="148"/>
      <c r="D30" s="148"/>
      <c r="E30" s="148"/>
      <c r="F30" s="148"/>
      <c r="G30" s="148"/>
    </row>
    <row r="31" spans="1:7" ht="15" customHeight="1" x14ac:dyDescent="0.25">
      <c r="A31" s="148"/>
      <c r="B31" s="148"/>
      <c r="C31" s="148"/>
      <c r="D31" s="148"/>
      <c r="E31" s="148"/>
      <c r="F31" s="148"/>
      <c r="G31" s="148"/>
    </row>
    <row r="32" spans="1:7" ht="15" customHeight="1" x14ac:dyDescent="0.25">
      <c r="A32" s="148"/>
      <c r="B32" s="148"/>
      <c r="C32" s="148"/>
      <c r="D32" s="148"/>
      <c r="E32" s="148"/>
      <c r="F32" s="148"/>
      <c r="G32" s="148"/>
    </row>
    <row r="33" spans="1:7" ht="15" customHeight="1" x14ac:dyDescent="0.25">
      <c r="A33" s="15" t="s">
        <v>78</v>
      </c>
      <c r="B33" s="259" t="s">
        <v>109</v>
      </c>
      <c r="C33" s="218"/>
      <c r="D33" s="218"/>
      <c r="E33" s="218"/>
      <c r="F33" s="218"/>
      <c r="G33" s="151"/>
    </row>
    <row r="34" spans="1:7" ht="15" customHeight="1" x14ac:dyDescent="0.25">
      <c r="A34" s="44" t="s">
        <v>77</v>
      </c>
      <c r="B34" s="260" t="s">
        <v>93</v>
      </c>
      <c r="C34" s="220"/>
      <c r="D34" s="220"/>
      <c r="E34" s="220"/>
      <c r="F34" s="220"/>
      <c r="G34" s="151"/>
    </row>
    <row r="35" spans="1:7" ht="15" customHeight="1" x14ac:dyDescent="0.25">
      <c r="A35" s="97" t="s">
        <v>79</v>
      </c>
      <c r="B35" s="221" t="s">
        <v>129</v>
      </c>
      <c r="C35" s="198"/>
      <c r="D35" s="198"/>
      <c r="E35" s="198"/>
      <c r="F35" s="198"/>
      <c r="G35" s="151"/>
    </row>
    <row r="36" spans="1:7" x14ac:dyDescent="0.25">
      <c r="A36" s="148"/>
      <c r="B36" s="148"/>
      <c r="C36" s="148"/>
      <c r="D36" s="148"/>
      <c r="E36" s="148"/>
      <c r="F36" s="148"/>
      <c r="G36" s="148"/>
    </row>
    <row r="50" spans="2:3" x14ac:dyDescent="0.25">
      <c r="B50" s="159" t="s">
        <v>62</v>
      </c>
      <c r="C50" s="172">
        <v>29.439853546442038</v>
      </c>
    </row>
    <row r="51" spans="2:3" x14ac:dyDescent="0.25">
      <c r="B51" s="159" t="s">
        <v>30</v>
      </c>
      <c r="C51" s="172">
        <v>16.063283922462944</v>
      </c>
    </row>
    <row r="52" spans="2:3" x14ac:dyDescent="0.25">
      <c r="B52" s="159" t="s">
        <v>13</v>
      </c>
      <c r="C52" s="172">
        <v>15.913994494457256</v>
      </c>
    </row>
    <row r="53" spans="2:3" x14ac:dyDescent="0.25">
      <c r="B53" s="159" t="s">
        <v>70</v>
      </c>
      <c r="C53" s="172">
        <v>10.117757353738099</v>
      </c>
    </row>
    <row r="54" spans="2:3" x14ac:dyDescent="0.25">
      <c r="B54" s="159" t="s">
        <v>116</v>
      </c>
      <c r="C54" s="172">
        <v>9.447070867409721</v>
      </c>
    </row>
    <row r="55" spans="2:3" x14ac:dyDescent="0.25">
      <c r="B55" s="159" t="s">
        <v>29</v>
      </c>
      <c r="C55" s="172">
        <v>6.5304377237598743</v>
      </c>
    </row>
    <row r="56" spans="2:3" x14ac:dyDescent="0.25">
      <c r="B56" s="159" t="s">
        <v>34</v>
      </c>
      <c r="C56" s="172">
        <v>-1.4249127307996616</v>
      </c>
    </row>
    <row r="57" spans="2:3" x14ac:dyDescent="0.25">
      <c r="B57" s="159" t="s">
        <v>4</v>
      </c>
      <c r="C57" s="172">
        <v>-1.9807652334382766</v>
      </c>
    </row>
    <row r="58" spans="2:3" x14ac:dyDescent="0.25">
      <c r="B58" s="159" t="s">
        <v>6</v>
      </c>
      <c r="C58" s="172">
        <v>-18.522120869588079</v>
      </c>
    </row>
    <row r="59" spans="2:3" x14ac:dyDescent="0.25">
      <c r="B59" s="159" t="s">
        <v>38</v>
      </c>
      <c r="C59" s="172">
        <v>-39.134850048318668</v>
      </c>
    </row>
  </sheetData>
  <sortState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7"/>
      <c r="D1" s="147"/>
      <c r="E1" s="147"/>
      <c r="F1" s="33" t="s">
        <v>84</v>
      </c>
      <c r="G1" s="151"/>
    </row>
    <row r="2" spans="1:7" ht="45" customHeight="1" x14ac:dyDescent="0.25">
      <c r="A2" s="156"/>
      <c r="B2" s="262" t="s">
        <v>126</v>
      </c>
      <c r="C2" s="263"/>
      <c r="D2" s="263"/>
      <c r="E2" s="263"/>
      <c r="F2" s="263"/>
      <c r="G2" s="152"/>
    </row>
    <row r="3" spans="1:7" ht="15" customHeight="1" x14ac:dyDescent="0.25">
      <c r="A3" s="157"/>
      <c r="B3" s="157"/>
      <c r="C3" s="157"/>
      <c r="D3" s="157"/>
      <c r="E3" s="157"/>
      <c r="F3" s="157"/>
      <c r="G3" s="148"/>
    </row>
    <row r="4" spans="1:7" ht="15" customHeight="1" x14ac:dyDescent="0.25">
      <c r="A4" s="157"/>
      <c r="B4" s="157"/>
      <c r="C4" s="157"/>
      <c r="D4" s="157"/>
      <c r="E4" s="157"/>
      <c r="F4" s="157"/>
      <c r="G4" s="148"/>
    </row>
    <row r="5" spans="1:7" ht="15" customHeight="1" x14ac:dyDescent="0.25">
      <c r="A5" s="157"/>
      <c r="B5" s="157"/>
      <c r="C5" s="157"/>
      <c r="D5" s="157"/>
      <c r="E5" s="157"/>
      <c r="F5" s="157"/>
      <c r="G5" s="148"/>
    </row>
    <row r="6" spans="1:7" ht="15" customHeight="1" x14ac:dyDescent="0.25">
      <c r="A6" s="157"/>
      <c r="B6" s="157"/>
      <c r="C6" s="157"/>
      <c r="D6" s="157"/>
      <c r="E6" s="157"/>
      <c r="F6" s="157"/>
      <c r="G6" s="148"/>
    </row>
    <row r="7" spans="1:7" ht="15" customHeight="1" x14ac:dyDescent="0.25">
      <c r="A7" s="157"/>
      <c r="B7" s="157"/>
      <c r="C7" s="157"/>
      <c r="D7" s="157"/>
      <c r="E7" s="157"/>
      <c r="F7" s="157"/>
      <c r="G7" s="148"/>
    </row>
    <row r="8" spans="1:7" ht="15" customHeight="1" x14ac:dyDescent="0.25">
      <c r="A8" s="157"/>
      <c r="B8" s="157"/>
      <c r="C8" s="157"/>
      <c r="D8" s="157"/>
      <c r="E8" s="157"/>
      <c r="F8" s="157"/>
      <c r="G8" s="148"/>
    </row>
    <row r="9" spans="1:7" ht="15" customHeight="1" x14ac:dyDescent="0.25">
      <c r="A9" s="157"/>
      <c r="B9" s="157"/>
      <c r="C9" s="157"/>
      <c r="D9" s="157"/>
      <c r="E9" s="157"/>
      <c r="F9" s="157"/>
      <c r="G9" s="148"/>
    </row>
    <row r="10" spans="1:7" ht="15" customHeight="1" x14ac:dyDescent="0.25">
      <c r="A10" s="157"/>
      <c r="B10" s="157"/>
      <c r="C10" s="157"/>
      <c r="D10" s="157"/>
      <c r="E10" s="157"/>
      <c r="F10" s="157"/>
      <c r="G10" s="148"/>
    </row>
    <row r="11" spans="1:7" ht="15" customHeight="1" x14ac:dyDescent="0.25">
      <c r="A11" s="157"/>
      <c r="B11" s="157"/>
      <c r="C11" s="157"/>
      <c r="D11" s="157"/>
      <c r="E11" s="157"/>
      <c r="F11" s="157"/>
      <c r="G11" s="148"/>
    </row>
    <row r="12" spans="1:7" ht="15" customHeight="1" x14ac:dyDescent="0.25">
      <c r="A12" s="157"/>
      <c r="B12" s="157"/>
      <c r="C12" s="157"/>
      <c r="D12" s="157"/>
      <c r="E12" s="157"/>
      <c r="F12" s="157"/>
      <c r="G12" s="148"/>
    </row>
    <row r="13" spans="1:7" ht="15" customHeight="1" x14ac:dyDescent="0.25">
      <c r="A13" s="157"/>
      <c r="B13" s="157"/>
      <c r="C13" s="157"/>
      <c r="D13" s="157"/>
      <c r="E13" s="157"/>
      <c r="F13" s="157"/>
      <c r="G13" s="148"/>
    </row>
    <row r="14" spans="1:7" ht="15" customHeight="1" x14ac:dyDescent="0.25">
      <c r="A14" s="157"/>
      <c r="B14" s="157"/>
      <c r="C14" s="157"/>
      <c r="D14" s="157"/>
      <c r="E14" s="157"/>
      <c r="F14" s="157"/>
      <c r="G14" s="148"/>
    </row>
    <row r="15" spans="1:7" ht="15" customHeight="1" x14ac:dyDescent="0.25">
      <c r="A15" s="157"/>
      <c r="B15" s="157"/>
      <c r="C15" s="157"/>
      <c r="D15" s="157"/>
      <c r="E15" s="157"/>
      <c r="F15" s="157"/>
      <c r="G15" s="148"/>
    </row>
    <row r="16" spans="1:7" ht="15" customHeight="1" x14ac:dyDescent="0.25">
      <c r="A16" s="157"/>
      <c r="B16" s="157"/>
      <c r="C16" s="157"/>
      <c r="D16" s="157"/>
      <c r="E16" s="157"/>
      <c r="F16" s="157"/>
      <c r="G16" s="148"/>
    </row>
    <row r="17" spans="1:7" ht="15" customHeight="1" x14ac:dyDescent="0.25">
      <c r="A17" s="157"/>
      <c r="B17" s="157"/>
      <c r="C17" s="157"/>
      <c r="D17" s="157"/>
      <c r="E17" s="157"/>
      <c r="F17" s="157"/>
      <c r="G17" s="148"/>
    </row>
    <row r="18" spans="1:7" ht="15" customHeight="1" x14ac:dyDescent="0.25">
      <c r="A18" s="157"/>
      <c r="B18" s="157"/>
      <c r="C18" s="157"/>
      <c r="D18" s="157"/>
      <c r="E18" s="157"/>
      <c r="F18" s="157"/>
      <c r="G18" s="148"/>
    </row>
    <row r="19" spans="1:7" ht="15" customHeight="1" x14ac:dyDescent="0.25">
      <c r="A19" s="157"/>
      <c r="B19" s="157"/>
      <c r="C19" s="157"/>
      <c r="D19" s="157"/>
      <c r="E19" s="157"/>
      <c r="F19" s="157"/>
      <c r="G19" s="148"/>
    </row>
    <row r="20" spans="1:7" ht="15" customHeight="1" x14ac:dyDescent="0.25">
      <c r="A20" s="157"/>
      <c r="B20" s="157"/>
      <c r="C20" s="157"/>
      <c r="D20" s="157"/>
      <c r="E20" s="157"/>
      <c r="F20" s="157"/>
      <c r="G20" s="148"/>
    </row>
    <row r="21" spans="1:7" ht="15" customHeight="1" x14ac:dyDescent="0.25">
      <c r="A21" s="157"/>
      <c r="B21" s="157"/>
      <c r="C21" s="157"/>
      <c r="D21" s="157"/>
      <c r="E21" s="157"/>
      <c r="F21" s="157"/>
      <c r="G21" s="148"/>
    </row>
    <row r="22" spans="1:7" ht="15" customHeight="1" x14ac:dyDescent="0.25">
      <c r="A22" s="157"/>
      <c r="B22" s="157"/>
      <c r="C22" s="157"/>
      <c r="D22" s="157"/>
      <c r="E22" s="157"/>
      <c r="F22" s="157"/>
      <c r="G22" s="148"/>
    </row>
    <row r="23" spans="1:7" ht="15" customHeight="1" x14ac:dyDescent="0.25">
      <c r="A23" s="157"/>
      <c r="B23" s="157"/>
      <c r="C23" s="157"/>
      <c r="D23" s="157"/>
      <c r="E23" s="157"/>
      <c r="F23" s="157"/>
      <c r="G23" s="148"/>
    </row>
    <row r="24" spans="1:7" ht="15" customHeight="1" x14ac:dyDescent="0.25">
      <c r="A24" s="157"/>
      <c r="B24" s="157"/>
      <c r="C24" s="157"/>
      <c r="D24" s="157"/>
      <c r="E24" s="157"/>
      <c r="F24" s="157"/>
      <c r="G24" s="148"/>
    </row>
    <row r="25" spans="1:7" ht="15" customHeight="1" x14ac:dyDescent="0.25">
      <c r="A25" s="157"/>
      <c r="B25" s="157"/>
      <c r="C25" s="157"/>
      <c r="D25" s="157"/>
      <c r="E25" s="157"/>
      <c r="F25" s="157"/>
      <c r="G25" s="148"/>
    </row>
    <row r="26" spans="1:7" ht="15" customHeight="1" x14ac:dyDescent="0.25">
      <c r="A26" s="157"/>
      <c r="B26" s="157"/>
      <c r="C26" s="157"/>
      <c r="D26" s="157"/>
      <c r="E26" s="157"/>
      <c r="F26" s="157"/>
      <c r="G26" s="148"/>
    </row>
    <row r="27" spans="1:7" ht="15" customHeight="1" x14ac:dyDescent="0.25">
      <c r="A27" s="157"/>
      <c r="B27" s="157"/>
      <c r="C27" s="157"/>
      <c r="D27" s="157"/>
      <c r="E27" s="157"/>
      <c r="F27" s="157"/>
      <c r="G27" s="148"/>
    </row>
    <row r="28" spans="1:7" ht="15" customHeight="1" x14ac:dyDescent="0.25">
      <c r="A28" s="157"/>
      <c r="B28" s="157"/>
      <c r="C28" s="157"/>
      <c r="D28" s="157"/>
      <c r="E28" s="157"/>
      <c r="F28" s="157"/>
      <c r="G28" s="148"/>
    </row>
    <row r="29" spans="1:7" ht="15" customHeight="1" x14ac:dyDescent="0.25">
      <c r="A29" s="157"/>
      <c r="B29" s="157"/>
      <c r="C29" s="157"/>
      <c r="D29" s="157"/>
      <c r="E29" s="157"/>
      <c r="F29" s="157"/>
      <c r="G29" s="148"/>
    </row>
    <row r="30" spans="1:7" ht="15" customHeight="1" x14ac:dyDescent="0.25">
      <c r="A30" s="157"/>
      <c r="B30" s="157"/>
      <c r="C30" s="157"/>
      <c r="D30" s="157"/>
      <c r="E30" s="157"/>
      <c r="F30" s="157"/>
      <c r="G30" s="148"/>
    </row>
    <row r="31" spans="1:7" ht="15" customHeight="1" x14ac:dyDescent="0.25">
      <c r="A31" s="157"/>
      <c r="B31" s="157"/>
      <c r="C31" s="157"/>
      <c r="D31" s="157"/>
      <c r="E31" s="157"/>
      <c r="F31" s="157"/>
      <c r="G31" s="148"/>
    </row>
    <row r="32" spans="1:7" ht="15" customHeight="1" x14ac:dyDescent="0.25">
      <c r="A32" s="157"/>
      <c r="B32" s="157"/>
      <c r="C32" s="157"/>
      <c r="D32" s="157"/>
      <c r="E32" s="157"/>
      <c r="F32" s="157"/>
      <c r="G32" s="148"/>
    </row>
    <row r="33" spans="1:7" ht="15" customHeight="1" x14ac:dyDescent="0.25">
      <c r="A33" s="15" t="s">
        <v>78</v>
      </c>
      <c r="B33" s="259" t="s">
        <v>117</v>
      </c>
      <c r="C33" s="218"/>
      <c r="D33" s="218"/>
      <c r="E33" s="218"/>
      <c r="F33" s="218"/>
      <c r="G33" s="151"/>
    </row>
    <row r="34" spans="1:7" ht="15" customHeight="1" x14ac:dyDescent="0.25">
      <c r="A34" s="44" t="s">
        <v>77</v>
      </c>
      <c r="B34" s="260" t="s">
        <v>93</v>
      </c>
      <c r="C34" s="220"/>
      <c r="D34" s="220"/>
      <c r="E34" s="220"/>
      <c r="F34" s="220"/>
      <c r="G34" s="151"/>
    </row>
    <row r="35" spans="1:7" ht="15" customHeight="1" x14ac:dyDescent="0.25">
      <c r="A35" s="97" t="s">
        <v>79</v>
      </c>
      <c r="B35" s="221" t="s">
        <v>129</v>
      </c>
      <c r="C35" s="198"/>
      <c r="D35" s="198"/>
      <c r="E35" s="198"/>
      <c r="F35" s="198"/>
      <c r="G35" s="151"/>
    </row>
    <row r="36" spans="1:7" x14ac:dyDescent="0.25">
      <c r="A36" s="157"/>
      <c r="B36" s="157"/>
      <c r="C36" s="157"/>
      <c r="D36" s="157"/>
      <c r="E36" s="157"/>
      <c r="F36" s="157"/>
      <c r="G36" s="148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7"/>
      <c r="D1" s="147"/>
      <c r="E1" s="147"/>
      <c r="F1" s="33" t="s">
        <v>84</v>
      </c>
      <c r="G1" s="151"/>
    </row>
    <row r="2" spans="1:7" ht="45" customHeight="1" x14ac:dyDescent="0.25">
      <c r="A2" s="156"/>
      <c r="B2" s="262" t="s">
        <v>127</v>
      </c>
      <c r="C2" s="263"/>
      <c r="D2" s="263"/>
      <c r="E2" s="263"/>
      <c r="F2" s="263"/>
      <c r="G2" s="152"/>
    </row>
    <row r="3" spans="1:7" x14ac:dyDescent="0.25">
      <c r="A3" s="157"/>
      <c r="B3" s="157"/>
      <c r="C3" s="157"/>
      <c r="D3" s="157"/>
      <c r="E3" s="157"/>
      <c r="F3" s="157"/>
      <c r="G3" s="148"/>
    </row>
    <row r="4" spans="1:7" x14ac:dyDescent="0.25">
      <c r="A4" s="157"/>
      <c r="B4" s="157"/>
      <c r="C4" s="157"/>
      <c r="D4" s="157"/>
      <c r="E4" s="157"/>
      <c r="F4" s="157"/>
      <c r="G4" s="148"/>
    </row>
    <row r="5" spans="1:7" x14ac:dyDescent="0.25">
      <c r="A5" s="157"/>
      <c r="B5" s="157"/>
      <c r="C5" s="157"/>
      <c r="D5" s="157"/>
      <c r="E5" s="157"/>
      <c r="F5" s="157"/>
      <c r="G5" s="148"/>
    </row>
    <row r="6" spans="1:7" x14ac:dyDescent="0.25">
      <c r="A6" s="157"/>
      <c r="B6" s="157"/>
      <c r="C6" s="157"/>
      <c r="D6" s="157"/>
      <c r="E6" s="157"/>
      <c r="F6" s="157"/>
      <c r="G6" s="148"/>
    </row>
    <row r="7" spans="1:7" x14ac:dyDescent="0.25">
      <c r="A7" s="157"/>
      <c r="B7" s="157"/>
      <c r="C7" s="157"/>
      <c r="D7" s="157"/>
      <c r="E7" s="157"/>
      <c r="F7" s="157"/>
      <c r="G7" s="148"/>
    </row>
    <row r="8" spans="1:7" x14ac:dyDescent="0.25">
      <c r="A8" s="157"/>
      <c r="B8" s="157"/>
      <c r="C8" s="157"/>
      <c r="D8" s="157"/>
      <c r="E8" s="157"/>
      <c r="F8" s="157"/>
      <c r="G8" s="148"/>
    </row>
    <row r="9" spans="1:7" x14ac:dyDescent="0.25">
      <c r="A9" s="157"/>
      <c r="B9" s="157"/>
      <c r="C9" s="157"/>
      <c r="D9" s="157"/>
      <c r="E9" s="157"/>
      <c r="F9" s="157"/>
      <c r="G9" s="148"/>
    </row>
    <row r="10" spans="1:7" x14ac:dyDescent="0.25">
      <c r="A10" s="157"/>
      <c r="B10" s="157"/>
      <c r="C10" s="157"/>
      <c r="D10" s="157"/>
      <c r="E10" s="157"/>
      <c r="F10" s="157"/>
      <c r="G10" s="148"/>
    </row>
    <row r="11" spans="1:7" x14ac:dyDescent="0.25">
      <c r="A11" s="157"/>
      <c r="B11" s="157"/>
      <c r="C11" s="157"/>
      <c r="D11" s="157"/>
      <c r="E11" s="157"/>
      <c r="F11" s="157"/>
      <c r="G11" s="148"/>
    </row>
    <row r="12" spans="1:7" x14ac:dyDescent="0.25">
      <c r="A12" s="157"/>
      <c r="B12" s="157"/>
      <c r="C12" s="157"/>
      <c r="D12" s="157"/>
      <c r="E12" s="157"/>
      <c r="F12" s="157"/>
      <c r="G12" s="148"/>
    </row>
    <row r="13" spans="1:7" x14ac:dyDescent="0.25">
      <c r="A13" s="157"/>
      <c r="B13" s="157"/>
      <c r="C13" s="157"/>
      <c r="D13" s="157"/>
      <c r="E13" s="157"/>
      <c r="F13" s="157"/>
      <c r="G13" s="148"/>
    </row>
    <row r="14" spans="1:7" x14ac:dyDescent="0.25">
      <c r="A14" s="157"/>
      <c r="B14" s="157"/>
      <c r="C14" s="157"/>
      <c r="D14" s="157"/>
      <c r="E14" s="157"/>
      <c r="F14" s="157"/>
      <c r="G14" s="148"/>
    </row>
    <row r="15" spans="1:7" x14ac:dyDescent="0.25">
      <c r="A15" s="157"/>
      <c r="B15" s="157"/>
      <c r="C15" s="157"/>
      <c r="D15" s="157"/>
      <c r="E15" s="157"/>
      <c r="F15" s="157"/>
      <c r="G15" s="148"/>
    </row>
    <row r="16" spans="1:7" x14ac:dyDescent="0.25">
      <c r="A16" s="157"/>
      <c r="B16" s="157"/>
      <c r="C16" s="157"/>
      <c r="D16" s="157"/>
      <c r="E16" s="157"/>
      <c r="F16" s="157"/>
      <c r="G16" s="148"/>
    </row>
    <row r="17" spans="1:7" x14ac:dyDescent="0.25">
      <c r="A17" s="157"/>
      <c r="B17" s="157"/>
      <c r="C17" s="157"/>
      <c r="D17" s="157"/>
      <c r="E17" s="157"/>
      <c r="F17" s="157"/>
      <c r="G17" s="148"/>
    </row>
    <row r="18" spans="1:7" x14ac:dyDescent="0.25">
      <c r="A18" s="157"/>
      <c r="B18" s="157"/>
      <c r="C18" s="157"/>
      <c r="D18" s="157"/>
      <c r="E18" s="157"/>
      <c r="F18" s="157"/>
      <c r="G18" s="148"/>
    </row>
    <row r="19" spans="1:7" x14ac:dyDescent="0.25">
      <c r="A19" s="157"/>
      <c r="B19" s="157"/>
      <c r="C19" s="157"/>
      <c r="D19" s="157"/>
      <c r="E19" s="157"/>
      <c r="F19" s="157"/>
      <c r="G19" s="148"/>
    </row>
    <row r="20" spans="1:7" x14ac:dyDescent="0.25">
      <c r="A20" s="157"/>
      <c r="B20" s="157"/>
      <c r="C20" s="157"/>
      <c r="D20" s="157"/>
      <c r="E20" s="157"/>
      <c r="F20" s="157"/>
      <c r="G20" s="148"/>
    </row>
    <row r="21" spans="1:7" x14ac:dyDescent="0.25">
      <c r="A21" s="157"/>
      <c r="B21" s="157"/>
      <c r="C21" s="157"/>
      <c r="D21" s="157"/>
      <c r="E21" s="157"/>
      <c r="F21" s="157"/>
      <c r="G21" s="148"/>
    </row>
    <row r="22" spans="1:7" x14ac:dyDescent="0.25">
      <c r="A22" s="157"/>
      <c r="B22" s="157"/>
      <c r="C22" s="157"/>
      <c r="D22" s="157"/>
      <c r="E22" s="157"/>
      <c r="F22" s="157"/>
      <c r="G22" s="148"/>
    </row>
    <row r="23" spans="1:7" x14ac:dyDescent="0.25">
      <c r="A23" s="157"/>
      <c r="B23" s="157"/>
      <c r="C23" s="157"/>
      <c r="D23" s="157"/>
      <c r="E23" s="157"/>
      <c r="F23" s="157"/>
      <c r="G23" s="148"/>
    </row>
    <row r="24" spans="1:7" x14ac:dyDescent="0.25">
      <c r="A24" s="157"/>
      <c r="B24" s="157"/>
      <c r="C24" s="157"/>
      <c r="D24" s="157"/>
      <c r="E24" s="157"/>
      <c r="F24" s="157"/>
      <c r="G24" s="148"/>
    </row>
    <row r="25" spans="1:7" x14ac:dyDescent="0.25">
      <c r="A25" s="157"/>
      <c r="B25" s="157"/>
      <c r="C25" s="157"/>
      <c r="D25" s="157"/>
      <c r="E25" s="157"/>
      <c r="F25" s="157"/>
      <c r="G25" s="148"/>
    </row>
    <row r="26" spans="1:7" x14ac:dyDescent="0.25">
      <c r="A26" s="157"/>
      <c r="B26" s="157"/>
      <c r="C26" s="157"/>
      <c r="D26" s="157"/>
      <c r="E26" s="157"/>
      <c r="F26" s="157"/>
      <c r="G26" s="148"/>
    </row>
    <row r="27" spans="1:7" x14ac:dyDescent="0.25">
      <c r="A27" s="157"/>
      <c r="B27" s="157"/>
      <c r="C27" s="157"/>
      <c r="D27" s="157"/>
      <c r="E27" s="157"/>
      <c r="F27" s="157"/>
      <c r="G27" s="148"/>
    </row>
    <row r="28" spans="1:7" x14ac:dyDescent="0.25">
      <c r="A28" s="157"/>
      <c r="B28" s="157"/>
      <c r="C28" s="157"/>
      <c r="D28" s="157"/>
      <c r="E28" s="157"/>
      <c r="F28" s="157"/>
      <c r="G28" s="148"/>
    </row>
    <row r="29" spans="1:7" x14ac:dyDescent="0.25">
      <c r="A29" s="157"/>
      <c r="B29" s="157"/>
      <c r="C29" s="157"/>
      <c r="D29" s="157"/>
      <c r="E29" s="157"/>
      <c r="F29" s="157"/>
      <c r="G29" s="148"/>
    </row>
    <row r="30" spans="1:7" x14ac:dyDescent="0.25">
      <c r="A30" s="157"/>
      <c r="B30" s="157"/>
      <c r="C30" s="157"/>
      <c r="D30" s="157"/>
      <c r="E30" s="157"/>
      <c r="F30" s="157"/>
      <c r="G30" s="148"/>
    </row>
    <row r="31" spans="1:7" x14ac:dyDescent="0.25">
      <c r="A31" s="157"/>
      <c r="B31" s="157"/>
      <c r="C31" s="157"/>
      <c r="D31" s="157"/>
      <c r="E31" s="157"/>
      <c r="F31" s="157"/>
      <c r="G31" s="148"/>
    </row>
    <row r="32" spans="1:7" x14ac:dyDescent="0.25">
      <c r="A32" s="157"/>
      <c r="B32" s="157"/>
      <c r="C32" s="157"/>
      <c r="D32" s="157"/>
      <c r="E32" s="157"/>
      <c r="F32" s="157"/>
      <c r="G32" s="148"/>
    </row>
    <row r="33" spans="1:7" ht="15" customHeight="1" x14ac:dyDescent="0.25">
      <c r="A33" s="15" t="s">
        <v>78</v>
      </c>
      <c r="B33" s="259" t="s">
        <v>117</v>
      </c>
      <c r="C33" s="218"/>
      <c r="D33" s="218"/>
      <c r="E33" s="218"/>
      <c r="F33" s="218"/>
      <c r="G33" s="151"/>
    </row>
    <row r="34" spans="1:7" x14ac:dyDescent="0.25">
      <c r="A34" s="44" t="s">
        <v>77</v>
      </c>
      <c r="B34" s="260" t="s">
        <v>93</v>
      </c>
      <c r="C34" s="220"/>
      <c r="D34" s="220"/>
      <c r="E34" s="220"/>
      <c r="F34" s="220"/>
      <c r="G34" s="151"/>
    </row>
    <row r="35" spans="1:7" ht="15" customHeight="1" x14ac:dyDescent="0.25">
      <c r="A35" s="97" t="s">
        <v>79</v>
      </c>
      <c r="B35" s="221" t="s">
        <v>129</v>
      </c>
      <c r="C35" s="198"/>
      <c r="D35" s="198"/>
      <c r="E35" s="198"/>
      <c r="F35" s="198"/>
      <c r="G35" s="151"/>
    </row>
    <row r="36" spans="1:7" x14ac:dyDescent="0.25">
      <c r="A36" s="157"/>
      <c r="B36" s="157"/>
      <c r="C36" s="157"/>
      <c r="D36" s="157"/>
      <c r="E36" s="157"/>
      <c r="F36" s="157"/>
      <c r="G36" s="148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showGridLines="0" workbookViewId="0">
      <selection activeCell="C1" sqref="C1"/>
    </sheetView>
  </sheetViews>
  <sheetFormatPr defaultRowHeight="15" x14ac:dyDescent="0.25"/>
  <cols>
    <col min="1" max="1" width="12.7109375" style="10" customWidth="1"/>
    <col min="2" max="2" width="30.7109375" style="10" customWidth="1"/>
    <col min="3" max="3" width="30.7109375" style="11" customWidth="1"/>
  </cols>
  <sheetData>
    <row r="1" spans="1:3" ht="30" customHeight="1" x14ac:dyDescent="0.25">
      <c r="A1" s="30" t="s">
        <v>76</v>
      </c>
      <c r="B1" s="59" t="s">
        <v>0</v>
      </c>
      <c r="C1" s="33" t="s">
        <v>84</v>
      </c>
    </row>
    <row r="2" spans="1:3" ht="45" customHeight="1" thickBot="1" x14ac:dyDescent="0.3">
      <c r="B2" s="210" t="s">
        <v>121</v>
      </c>
      <c r="C2" s="211"/>
    </row>
    <row r="3" spans="1:3" ht="30" customHeight="1" x14ac:dyDescent="0.25">
      <c r="B3" s="34" t="s">
        <v>94</v>
      </c>
      <c r="C3" s="35" t="s">
        <v>1</v>
      </c>
    </row>
    <row r="4" spans="1:3" ht="30" customHeight="1" x14ac:dyDescent="0.25">
      <c r="B4" s="37" t="s">
        <v>82</v>
      </c>
      <c r="C4" s="138">
        <v>3057270</v>
      </c>
    </row>
    <row r="5" spans="1:3" x14ac:dyDescent="0.25">
      <c r="B5" s="38" t="s">
        <v>3</v>
      </c>
      <c r="C5" s="139">
        <v>8760</v>
      </c>
    </row>
    <row r="6" spans="1:3" s="7" customFormat="1" x14ac:dyDescent="0.25">
      <c r="A6" s="13"/>
      <c r="B6" s="40" t="s">
        <v>4</v>
      </c>
      <c r="C6" s="140">
        <v>193340</v>
      </c>
    </row>
    <row r="7" spans="1:3" x14ac:dyDescent="0.25">
      <c r="B7" s="38" t="s">
        <v>6</v>
      </c>
      <c r="C7" s="139">
        <v>247960</v>
      </c>
    </row>
    <row r="8" spans="1:3" s="7" customFormat="1" x14ac:dyDescent="0.25">
      <c r="A8" s="13"/>
      <c r="B8" s="40" t="s">
        <v>7</v>
      </c>
      <c r="C8" s="140">
        <v>220</v>
      </c>
    </row>
    <row r="9" spans="1:3" x14ac:dyDescent="0.25">
      <c r="B9" s="38" t="s">
        <v>8</v>
      </c>
      <c r="C9" s="139">
        <v>30</v>
      </c>
    </row>
    <row r="10" spans="1:3" s="7" customFormat="1" x14ac:dyDescent="0.25">
      <c r="A10" s="13"/>
      <c r="B10" s="40" t="s">
        <v>9</v>
      </c>
      <c r="C10" s="140">
        <v>910</v>
      </c>
    </row>
    <row r="11" spans="1:3" x14ac:dyDescent="0.25">
      <c r="B11" s="38" t="s">
        <v>10</v>
      </c>
      <c r="C11" s="139">
        <v>4540</v>
      </c>
    </row>
    <row r="12" spans="1:3" s="7" customFormat="1" x14ac:dyDescent="0.25">
      <c r="A12" s="13"/>
      <c r="B12" s="40" t="s">
        <v>11</v>
      </c>
      <c r="C12" s="140">
        <v>7250</v>
      </c>
    </row>
    <row r="13" spans="1:3" x14ac:dyDescent="0.25">
      <c r="B13" s="38" t="s">
        <v>13</v>
      </c>
      <c r="C13" s="139">
        <v>77900</v>
      </c>
    </row>
    <row r="14" spans="1:3" s="7" customFormat="1" x14ac:dyDescent="0.25">
      <c r="A14" s="13"/>
      <c r="B14" s="40" t="s">
        <v>14</v>
      </c>
      <c r="C14" s="140">
        <v>26830</v>
      </c>
    </row>
    <row r="15" spans="1:3" x14ac:dyDescent="0.25">
      <c r="B15" s="38" t="s">
        <v>15</v>
      </c>
      <c r="C15" s="139">
        <v>120</v>
      </c>
    </row>
    <row r="16" spans="1:3" s="7" customFormat="1" x14ac:dyDescent="0.25">
      <c r="A16" s="13"/>
      <c r="B16" s="40" t="s">
        <v>16</v>
      </c>
      <c r="C16" s="140">
        <v>3000</v>
      </c>
    </row>
    <row r="17" spans="1:3" x14ac:dyDescent="0.25">
      <c r="B17" s="38" t="s">
        <v>17</v>
      </c>
      <c r="C17" s="139">
        <v>62890</v>
      </c>
    </row>
    <row r="18" spans="1:3" s="7" customFormat="1" x14ac:dyDescent="0.25">
      <c r="A18" s="13"/>
      <c r="B18" s="40" t="s">
        <v>18</v>
      </c>
      <c r="C18" s="140">
        <v>2030</v>
      </c>
    </row>
    <row r="19" spans="1:3" x14ac:dyDescent="0.25">
      <c r="B19" s="38" t="s">
        <v>19</v>
      </c>
      <c r="C19" s="139">
        <v>60</v>
      </c>
    </row>
    <row r="20" spans="1:3" s="7" customFormat="1" x14ac:dyDescent="0.25">
      <c r="A20" s="13"/>
      <c r="B20" s="40" t="s">
        <v>22</v>
      </c>
      <c r="C20" s="140">
        <v>60</v>
      </c>
    </row>
    <row r="21" spans="1:3" x14ac:dyDescent="0.25">
      <c r="B21" s="38" t="s">
        <v>85</v>
      </c>
      <c r="C21" s="139">
        <v>170</v>
      </c>
    </row>
    <row r="22" spans="1:3" s="7" customFormat="1" x14ac:dyDescent="0.25">
      <c r="A22" s="13"/>
      <c r="B22" s="40" t="s">
        <v>23</v>
      </c>
      <c r="C22" s="140">
        <v>3260</v>
      </c>
    </row>
    <row r="23" spans="1:3" x14ac:dyDescent="0.25">
      <c r="B23" s="38" t="s">
        <v>24</v>
      </c>
      <c r="C23" s="139">
        <v>90</v>
      </c>
    </row>
    <row r="24" spans="1:3" s="7" customFormat="1" x14ac:dyDescent="0.25">
      <c r="A24" s="13"/>
      <c r="B24" s="40" t="s">
        <v>26</v>
      </c>
      <c r="C24" s="140">
        <v>390</v>
      </c>
    </row>
    <row r="25" spans="1:3" x14ac:dyDescent="0.25">
      <c r="B25" s="38" t="s">
        <v>27</v>
      </c>
      <c r="C25" s="139">
        <v>190</v>
      </c>
    </row>
    <row r="26" spans="1:3" s="7" customFormat="1" x14ac:dyDescent="0.25">
      <c r="A26" s="13"/>
      <c r="B26" s="40" t="s">
        <v>28</v>
      </c>
      <c r="C26" s="140">
        <v>20</v>
      </c>
    </row>
    <row r="27" spans="1:3" x14ac:dyDescent="0.25">
      <c r="B27" s="38" t="s">
        <v>29</v>
      </c>
      <c r="C27" s="139">
        <v>166930</v>
      </c>
    </row>
    <row r="28" spans="1:3" s="7" customFormat="1" x14ac:dyDescent="0.25">
      <c r="A28" s="13"/>
      <c r="B28" s="40" t="s">
        <v>30</v>
      </c>
      <c r="C28" s="140">
        <v>162860</v>
      </c>
    </row>
    <row r="29" spans="1:3" x14ac:dyDescent="0.25">
      <c r="B29" s="38" t="s">
        <v>31</v>
      </c>
      <c r="C29" s="139">
        <v>70</v>
      </c>
    </row>
    <row r="30" spans="1:3" s="7" customFormat="1" x14ac:dyDescent="0.25">
      <c r="A30" s="13"/>
      <c r="B30" s="40" t="s">
        <v>33</v>
      </c>
      <c r="C30" s="140">
        <v>1180</v>
      </c>
    </row>
    <row r="31" spans="1:3" x14ac:dyDescent="0.25">
      <c r="B31" s="38" t="s">
        <v>34</v>
      </c>
      <c r="C31" s="139">
        <v>882180</v>
      </c>
    </row>
    <row r="32" spans="1:3" s="7" customFormat="1" x14ac:dyDescent="0.25">
      <c r="A32" s="13"/>
      <c r="B32" s="40" t="s">
        <v>35</v>
      </c>
      <c r="C32" s="140">
        <v>170</v>
      </c>
    </row>
    <row r="33" spans="1:3" x14ac:dyDescent="0.25">
      <c r="B33" s="38" t="s">
        <v>90</v>
      </c>
      <c r="C33" s="139">
        <v>120</v>
      </c>
    </row>
    <row r="34" spans="1:3" s="7" customFormat="1" x14ac:dyDescent="0.25">
      <c r="A34" s="13"/>
      <c r="B34" s="40" t="s">
        <v>37</v>
      </c>
      <c r="C34" s="140">
        <v>1610</v>
      </c>
    </row>
    <row r="35" spans="1:3" x14ac:dyDescent="0.25">
      <c r="B35" s="38" t="s">
        <v>38</v>
      </c>
      <c r="C35" s="139">
        <v>3716</v>
      </c>
    </row>
    <row r="36" spans="1:3" s="7" customFormat="1" x14ac:dyDescent="0.25">
      <c r="A36" s="13"/>
      <c r="B36" s="40" t="s">
        <v>39</v>
      </c>
      <c r="C36" s="140">
        <v>830</v>
      </c>
    </row>
    <row r="37" spans="1:3" x14ac:dyDescent="0.25">
      <c r="B37" s="38" t="s">
        <v>40</v>
      </c>
      <c r="C37" s="139">
        <v>340</v>
      </c>
    </row>
    <row r="38" spans="1:3" s="7" customFormat="1" x14ac:dyDescent="0.25">
      <c r="A38" s="13"/>
      <c r="B38" s="40" t="s">
        <v>42</v>
      </c>
      <c r="C38" s="140">
        <v>6720</v>
      </c>
    </row>
    <row r="39" spans="1:3" x14ac:dyDescent="0.25">
      <c r="B39" s="38" t="s">
        <v>43</v>
      </c>
      <c r="C39" s="139">
        <v>580</v>
      </c>
    </row>
    <row r="40" spans="1:3" s="7" customFormat="1" x14ac:dyDescent="0.25">
      <c r="A40" s="13"/>
      <c r="B40" s="40" t="s">
        <v>44</v>
      </c>
      <c r="C40" s="140">
        <v>4370</v>
      </c>
    </row>
    <row r="41" spans="1:3" x14ac:dyDescent="0.25">
      <c r="B41" s="38" t="s">
        <v>45</v>
      </c>
      <c r="C41" s="139">
        <v>1960</v>
      </c>
    </row>
    <row r="42" spans="1:3" s="7" customFormat="1" x14ac:dyDescent="0.25">
      <c r="A42" s="13"/>
      <c r="B42" s="40" t="s">
        <v>47</v>
      </c>
      <c r="C42" s="140">
        <v>10</v>
      </c>
    </row>
    <row r="43" spans="1:3" x14ac:dyDescent="0.25">
      <c r="B43" s="38" t="s">
        <v>49</v>
      </c>
      <c r="C43" s="139">
        <v>80</v>
      </c>
    </row>
    <row r="44" spans="1:3" s="7" customFormat="1" x14ac:dyDescent="0.25">
      <c r="A44" s="13"/>
      <c r="B44" s="40" t="s">
        <v>50</v>
      </c>
      <c r="C44" s="140">
        <v>95150</v>
      </c>
    </row>
    <row r="45" spans="1:3" x14ac:dyDescent="0.25">
      <c r="B45" s="38" t="s">
        <v>91</v>
      </c>
      <c r="C45" s="139">
        <v>60</v>
      </c>
    </row>
    <row r="46" spans="1:3" s="7" customFormat="1" x14ac:dyDescent="0.25">
      <c r="A46" s="13"/>
      <c r="B46" s="40" t="s">
        <v>51</v>
      </c>
      <c r="C46" s="140">
        <v>40</v>
      </c>
    </row>
    <row r="47" spans="1:3" s="87" customFormat="1" x14ac:dyDescent="0.25">
      <c r="A47" s="64"/>
      <c r="B47" s="38" t="s">
        <v>52</v>
      </c>
      <c r="C47" s="139">
        <v>0</v>
      </c>
    </row>
    <row r="48" spans="1:3" s="7" customFormat="1" x14ac:dyDescent="0.25">
      <c r="A48" s="13"/>
      <c r="B48" s="40" t="s">
        <v>53</v>
      </c>
      <c r="C48" s="140">
        <v>140</v>
      </c>
    </row>
    <row r="49" spans="1:3" s="87" customFormat="1" x14ac:dyDescent="0.25">
      <c r="A49" s="64"/>
      <c r="B49" s="38" t="s">
        <v>54</v>
      </c>
      <c r="C49" s="139">
        <v>4580</v>
      </c>
    </row>
    <row r="50" spans="1:3" s="7" customFormat="1" x14ac:dyDescent="0.25">
      <c r="A50" s="13"/>
      <c r="B50" s="40" t="s">
        <v>56</v>
      </c>
      <c r="C50" s="140">
        <v>0</v>
      </c>
    </row>
    <row r="51" spans="1:3" s="87" customFormat="1" x14ac:dyDescent="0.25">
      <c r="A51" s="64"/>
      <c r="B51" s="38" t="s">
        <v>57</v>
      </c>
      <c r="C51" s="139">
        <v>5410</v>
      </c>
    </row>
    <row r="52" spans="1:3" s="7" customFormat="1" x14ac:dyDescent="0.25">
      <c r="A52" s="13"/>
      <c r="B52" s="40" t="s">
        <v>58</v>
      </c>
      <c r="C52" s="140">
        <v>120</v>
      </c>
    </row>
    <row r="53" spans="1:3" s="87" customFormat="1" x14ac:dyDescent="0.25">
      <c r="A53" s="64"/>
      <c r="B53" s="38" t="s">
        <v>60</v>
      </c>
      <c r="C53" s="139">
        <v>370</v>
      </c>
    </row>
    <row r="54" spans="1:3" s="7" customFormat="1" x14ac:dyDescent="0.25">
      <c r="A54" s="13"/>
      <c r="B54" s="40" t="s">
        <v>62</v>
      </c>
      <c r="C54" s="140">
        <v>202220</v>
      </c>
    </row>
    <row r="55" spans="1:3" s="87" customFormat="1" x14ac:dyDescent="0.25">
      <c r="A55" s="64"/>
      <c r="B55" s="38" t="s">
        <v>63</v>
      </c>
      <c r="C55" s="139">
        <v>920</v>
      </c>
    </row>
    <row r="56" spans="1:3" s="7" customFormat="1" x14ac:dyDescent="0.25">
      <c r="A56" s="13"/>
      <c r="B56" s="40" t="s">
        <v>64</v>
      </c>
      <c r="C56" s="140">
        <v>1630</v>
      </c>
    </row>
    <row r="57" spans="1:3" s="87" customFormat="1" x14ac:dyDescent="0.25">
      <c r="A57" s="13"/>
      <c r="B57" s="38" t="s">
        <v>66</v>
      </c>
      <c r="C57" s="139">
        <v>20</v>
      </c>
    </row>
    <row r="58" spans="1:3" s="7" customFormat="1" x14ac:dyDescent="0.25">
      <c r="A58" s="13"/>
      <c r="B58" s="40" t="s">
        <v>69</v>
      </c>
      <c r="C58" s="140">
        <v>9340</v>
      </c>
    </row>
    <row r="59" spans="1:3" s="87" customFormat="1" x14ac:dyDescent="0.25">
      <c r="A59" s="64"/>
      <c r="B59" s="38" t="s">
        <v>70</v>
      </c>
      <c r="C59" s="139">
        <v>812810</v>
      </c>
    </row>
    <row r="60" spans="1:3" s="7" customFormat="1" x14ac:dyDescent="0.25">
      <c r="A60" s="13"/>
      <c r="B60" s="40" t="s">
        <v>72</v>
      </c>
      <c r="C60" s="140">
        <v>210</v>
      </c>
    </row>
    <row r="61" spans="1:3" s="87" customFormat="1" x14ac:dyDescent="0.25">
      <c r="A61" s="64"/>
      <c r="B61" s="38" t="s">
        <v>73</v>
      </c>
      <c r="C61" s="139">
        <v>250</v>
      </c>
    </row>
    <row r="62" spans="1:3" s="7" customFormat="1" x14ac:dyDescent="0.25">
      <c r="A62" s="13"/>
      <c r="B62" s="40" t="s">
        <v>74</v>
      </c>
      <c r="C62" s="140">
        <v>870</v>
      </c>
    </row>
    <row r="63" spans="1:3" x14ac:dyDescent="0.25">
      <c r="B63" s="38" t="s">
        <v>75</v>
      </c>
      <c r="C63" s="139">
        <v>9190</v>
      </c>
    </row>
    <row r="64" spans="1:3" ht="30" customHeight="1" x14ac:dyDescent="0.25">
      <c r="A64" s="61"/>
      <c r="B64" s="41" t="s">
        <v>86</v>
      </c>
      <c r="C64" s="141">
        <v>2741860</v>
      </c>
    </row>
    <row r="65" spans="1:3" ht="15" customHeight="1" x14ac:dyDescent="0.25">
      <c r="B65" s="1" t="s">
        <v>83</v>
      </c>
      <c r="C65" s="142">
        <v>257410</v>
      </c>
    </row>
    <row r="66" spans="1:3" ht="15" customHeight="1" x14ac:dyDescent="0.25">
      <c r="B66" s="1" t="s">
        <v>87</v>
      </c>
      <c r="C66" s="142">
        <v>1691690</v>
      </c>
    </row>
    <row r="67" spans="1:3" ht="30" customHeight="1" thickBot="1" x14ac:dyDescent="0.3">
      <c r="B67" s="42" t="s">
        <v>88</v>
      </c>
      <c r="C67" s="143">
        <v>1472860</v>
      </c>
    </row>
    <row r="68" spans="1:3" ht="15" customHeight="1" x14ac:dyDescent="0.25">
      <c r="B68" s="39"/>
      <c r="C68" s="43"/>
    </row>
    <row r="69" spans="1:3" ht="15" customHeight="1" x14ac:dyDescent="0.25">
      <c r="A69" s="15" t="s">
        <v>78</v>
      </c>
      <c r="B69" s="212" t="s">
        <v>98</v>
      </c>
      <c r="C69" s="213"/>
    </row>
    <row r="70" spans="1:3" ht="15" customHeight="1" x14ac:dyDescent="0.25">
      <c r="A70" s="44" t="s">
        <v>77</v>
      </c>
      <c r="B70" s="214" t="s">
        <v>93</v>
      </c>
      <c r="C70" s="215"/>
    </row>
    <row r="71" spans="1:3" x14ac:dyDescent="0.25">
      <c r="A71" s="97" t="s">
        <v>79</v>
      </c>
      <c r="B71" s="208" t="s">
        <v>129</v>
      </c>
      <c r="C71" s="209"/>
    </row>
  </sheetData>
  <mergeCells count="4">
    <mergeCell ref="B71:C71"/>
    <mergeCell ref="B2:C2"/>
    <mergeCell ref="B69:C69"/>
    <mergeCell ref="B70:C70"/>
  </mergeCells>
  <hyperlinks>
    <hyperlink ref="C1" location="Índice!A1" display="[índice Ç]"/>
    <hyperlink ref="B71" r:id="rId1" display="http://www.observatorioemigracao.pt/np4/1291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10" customWidth="1"/>
    <col min="2" max="2" width="24.7109375" style="10" customWidth="1"/>
    <col min="3" max="5" width="16.7109375" style="11" customWidth="1"/>
  </cols>
  <sheetData>
    <row r="1" spans="1:5" ht="30" customHeight="1" x14ac:dyDescent="0.25">
      <c r="A1" s="30" t="s">
        <v>76</v>
      </c>
      <c r="B1" s="31" t="s">
        <v>0</v>
      </c>
      <c r="C1" s="32"/>
      <c r="D1" s="32"/>
      <c r="E1" s="33" t="s">
        <v>84</v>
      </c>
    </row>
    <row r="2" spans="1:5" ht="45" customHeight="1" thickBot="1" x14ac:dyDescent="0.3">
      <c r="B2" s="216" t="s">
        <v>122</v>
      </c>
      <c r="C2" s="217"/>
      <c r="D2" s="217"/>
      <c r="E2" s="217"/>
    </row>
    <row r="3" spans="1:5" ht="60" customHeight="1" x14ac:dyDescent="0.25">
      <c r="B3" s="34" t="s">
        <v>94</v>
      </c>
      <c r="C3" s="35" t="s">
        <v>103</v>
      </c>
      <c r="D3" s="35" t="s">
        <v>97</v>
      </c>
      <c r="E3" s="36" t="s">
        <v>92</v>
      </c>
    </row>
    <row r="4" spans="1:5" ht="30" customHeight="1" x14ac:dyDescent="0.25">
      <c r="B4" s="37" t="s">
        <v>95</v>
      </c>
      <c r="C4" s="45">
        <v>3057270</v>
      </c>
      <c r="D4" s="46">
        <f>C4/C$4*100</f>
        <v>100</v>
      </c>
      <c r="E4" s="46" t="s">
        <v>5</v>
      </c>
    </row>
    <row r="5" spans="1:5" ht="30" customHeight="1" x14ac:dyDescent="0.25">
      <c r="B5" s="96" t="s">
        <v>96</v>
      </c>
      <c r="C5" s="45">
        <f>SUM(C6:C19)</f>
        <v>2958360</v>
      </c>
      <c r="D5" s="46">
        <f>C5/C$4*100</f>
        <v>96.764760717895385</v>
      </c>
      <c r="E5" s="46" t="s">
        <v>5</v>
      </c>
    </row>
    <row r="6" spans="1:5" x14ac:dyDescent="0.25">
      <c r="A6"/>
      <c r="B6" s="47" t="s">
        <v>34</v>
      </c>
      <c r="C6" s="48">
        <v>882180</v>
      </c>
      <c r="D6" s="49">
        <f>C6/C$4*100</f>
        <v>28.855155089344414</v>
      </c>
      <c r="E6" s="49">
        <f>D6</f>
        <v>28.855155089344414</v>
      </c>
    </row>
    <row r="7" spans="1:5" x14ac:dyDescent="0.25">
      <c r="A7"/>
      <c r="B7" s="50" t="s">
        <v>70</v>
      </c>
      <c r="C7" s="51">
        <v>812810</v>
      </c>
      <c r="D7" s="52">
        <f t="shared" ref="D7:D19" si="0">C7/C$4*100</f>
        <v>26.586137305504586</v>
      </c>
      <c r="E7" s="52">
        <f>D7+E6</f>
        <v>55.441292394849</v>
      </c>
    </row>
    <row r="8" spans="1:5" x14ac:dyDescent="0.25">
      <c r="A8"/>
      <c r="B8" s="47" t="s">
        <v>6</v>
      </c>
      <c r="C8" s="48">
        <v>247960</v>
      </c>
      <c r="D8" s="49">
        <f t="shared" si="0"/>
        <v>8.1105038154955231</v>
      </c>
      <c r="E8" s="49">
        <f t="shared" ref="E8:E19" si="1">D8+E7</f>
        <v>63.55179621034452</v>
      </c>
    </row>
    <row r="9" spans="1:5" x14ac:dyDescent="0.25">
      <c r="A9"/>
      <c r="B9" s="50" t="s">
        <v>62</v>
      </c>
      <c r="C9" s="51">
        <v>202220</v>
      </c>
      <c r="D9" s="52">
        <f t="shared" si="0"/>
        <v>6.6143978124274279</v>
      </c>
      <c r="E9" s="52">
        <f t="shared" si="1"/>
        <v>70.166194022771947</v>
      </c>
    </row>
    <row r="10" spans="1:5" x14ac:dyDescent="0.25">
      <c r="A10"/>
      <c r="B10" s="47" t="s">
        <v>4</v>
      </c>
      <c r="C10" s="48">
        <v>193340</v>
      </c>
      <c r="D10" s="49">
        <f t="shared" si="0"/>
        <v>6.3239426023870973</v>
      </c>
      <c r="E10" s="49">
        <f t="shared" si="1"/>
        <v>76.490136625159039</v>
      </c>
    </row>
    <row r="11" spans="1:5" x14ac:dyDescent="0.25">
      <c r="A11"/>
      <c r="B11" s="53" t="s">
        <v>29</v>
      </c>
      <c r="C11" s="54">
        <v>166930</v>
      </c>
      <c r="D11" s="55">
        <f t="shared" si="0"/>
        <v>5.4601000238775113</v>
      </c>
      <c r="E11" s="55">
        <f t="shared" si="1"/>
        <v>81.950236649036555</v>
      </c>
    </row>
    <row r="12" spans="1:5" x14ac:dyDescent="0.25">
      <c r="A12"/>
      <c r="B12" s="47" t="s">
        <v>30</v>
      </c>
      <c r="C12" s="48">
        <v>162860</v>
      </c>
      <c r="D12" s="49">
        <f t="shared" si="0"/>
        <v>5.3269747192756931</v>
      </c>
      <c r="E12" s="49">
        <f t="shared" si="1"/>
        <v>87.277211368312251</v>
      </c>
    </row>
    <row r="13" spans="1:5" x14ac:dyDescent="0.25">
      <c r="A13"/>
      <c r="B13" s="50" t="s">
        <v>50</v>
      </c>
      <c r="C13" s="51">
        <v>95150</v>
      </c>
      <c r="D13" s="52">
        <f t="shared" si="0"/>
        <v>3.1122537427181767</v>
      </c>
      <c r="E13" s="52">
        <f t="shared" si="1"/>
        <v>90.389465111030432</v>
      </c>
    </row>
    <row r="14" spans="1:5" x14ac:dyDescent="0.25">
      <c r="A14"/>
      <c r="B14" s="47" t="s">
        <v>13</v>
      </c>
      <c r="C14" s="48">
        <v>77900</v>
      </c>
      <c r="D14" s="49">
        <f t="shared" si="0"/>
        <v>2.5480248718628058</v>
      </c>
      <c r="E14" s="49">
        <f t="shared" si="1"/>
        <v>92.93748998289324</v>
      </c>
    </row>
    <row r="15" spans="1:5" x14ac:dyDescent="0.25">
      <c r="A15"/>
      <c r="B15" s="50" t="s">
        <v>17</v>
      </c>
      <c r="C15" s="51">
        <v>62890</v>
      </c>
      <c r="D15" s="52">
        <f t="shared" si="0"/>
        <v>2.057063981918509</v>
      </c>
      <c r="E15" s="52">
        <f t="shared" si="1"/>
        <v>94.994553964811743</v>
      </c>
    </row>
    <row r="16" spans="1:5" x14ac:dyDescent="0.25">
      <c r="A16"/>
      <c r="B16" s="47" t="s">
        <v>14</v>
      </c>
      <c r="C16" s="48">
        <v>26830</v>
      </c>
      <c r="D16" s="49">
        <f t="shared" si="0"/>
        <v>0.87758032493041171</v>
      </c>
      <c r="E16" s="49">
        <f t="shared" si="1"/>
        <v>95.872134289742149</v>
      </c>
    </row>
    <row r="17" spans="1:5" x14ac:dyDescent="0.25">
      <c r="A17"/>
      <c r="B17" s="50" t="s">
        <v>69</v>
      </c>
      <c r="C17" s="51">
        <v>9340</v>
      </c>
      <c r="D17" s="52">
        <f t="shared" si="0"/>
        <v>0.30550131326314001</v>
      </c>
      <c r="E17" s="52">
        <f t="shared" si="1"/>
        <v>96.177635603005285</v>
      </c>
    </row>
    <row r="18" spans="1:5" x14ac:dyDescent="0.25">
      <c r="A18"/>
      <c r="B18" s="47" t="s">
        <v>75</v>
      </c>
      <c r="C18" s="48">
        <v>9190</v>
      </c>
      <c r="D18" s="49">
        <f t="shared" si="0"/>
        <v>0.30059497525570195</v>
      </c>
      <c r="E18" s="49">
        <f t="shared" si="1"/>
        <v>96.478230578260991</v>
      </c>
    </row>
    <row r="19" spans="1:5" ht="15.75" thickBot="1" x14ac:dyDescent="0.3">
      <c r="A19"/>
      <c r="B19" s="56" t="s">
        <v>3</v>
      </c>
      <c r="C19" s="57">
        <v>8760</v>
      </c>
      <c r="D19" s="58">
        <f t="shared" si="0"/>
        <v>0.28653013963437968</v>
      </c>
      <c r="E19" s="58">
        <f t="shared" si="1"/>
        <v>96.764760717895371</v>
      </c>
    </row>
    <row r="21" spans="1:5" x14ac:dyDescent="0.25">
      <c r="A21" s="15" t="s">
        <v>78</v>
      </c>
      <c r="B21" s="212" t="s">
        <v>98</v>
      </c>
      <c r="C21" s="218"/>
      <c r="D21" s="218"/>
      <c r="E21" s="218"/>
    </row>
    <row r="22" spans="1:5" x14ac:dyDescent="0.25">
      <c r="A22" s="44" t="s">
        <v>77</v>
      </c>
      <c r="B22" s="219" t="s">
        <v>93</v>
      </c>
      <c r="C22" s="220"/>
      <c r="D22" s="220"/>
      <c r="E22" s="220"/>
    </row>
    <row r="23" spans="1:5" x14ac:dyDescent="0.25">
      <c r="A23" s="97" t="s">
        <v>79</v>
      </c>
      <c r="B23" s="221" t="s">
        <v>129</v>
      </c>
      <c r="C23" s="198"/>
      <c r="D23" s="198"/>
      <c r="E23" s="198"/>
    </row>
  </sheetData>
  <mergeCells count="4">
    <mergeCell ref="B2:E2"/>
    <mergeCell ref="B21:E21"/>
    <mergeCell ref="B22:E22"/>
    <mergeCell ref="B23:E23"/>
  </mergeCells>
  <hyperlinks>
    <hyperlink ref="E1" location="Índice!A1" display="[índice Ç]"/>
    <hyperlink ref="B23" r:id="rId1" display="http://www.observatorioemigracao.pt/np4/129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2" t="s">
        <v>76</v>
      </c>
      <c r="B1" s="62" t="s">
        <v>0</v>
      </c>
      <c r="C1" s="62"/>
      <c r="D1" s="63"/>
      <c r="E1" s="13"/>
      <c r="F1" s="13"/>
      <c r="G1" s="33" t="s">
        <v>84</v>
      </c>
      <c r="I1" s="33"/>
    </row>
    <row r="2" spans="1:9" ht="45" customHeight="1" thickBot="1" x14ac:dyDescent="0.3">
      <c r="A2" s="13"/>
      <c r="B2" s="226" t="s">
        <v>123</v>
      </c>
      <c r="C2" s="227"/>
      <c r="D2" s="227"/>
      <c r="E2" s="227"/>
      <c r="F2" s="227"/>
      <c r="G2" s="227"/>
    </row>
    <row r="3" spans="1:9" ht="30" customHeight="1" x14ac:dyDescent="0.25">
      <c r="A3" s="13"/>
      <c r="B3" s="228" t="s">
        <v>89</v>
      </c>
      <c r="C3" s="144" t="s">
        <v>1</v>
      </c>
      <c r="D3" s="145" t="s">
        <v>2</v>
      </c>
      <c r="E3" s="230" t="s">
        <v>104</v>
      </c>
      <c r="F3" s="231"/>
      <c r="G3" s="232" t="s">
        <v>106</v>
      </c>
    </row>
    <row r="4" spans="1:9" ht="30" customHeight="1" x14ac:dyDescent="0.25">
      <c r="A4" s="13"/>
      <c r="B4" s="229"/>
      <c r="C4" s="224" t="s">
        <v>105</v>
      </c>
      <c r="D4" s="225"/>
      <c r="E4" s="65" t="s">
        <v>1</v>
      </c>
      <c r="F4" s="66" t="s">
        <v>2</v>
      </c>
      <c r="G4" s="233"/>
    </row>
    <row r="5" spans="1:9" x14ac:dyDescent="0.25">
      <c r="A5" s="17"/>
      <c r="B5" s="125">
        <v>1996</v>
      </c>
      <c r="C5" s="128">
        <v>2737490</v>
      </c>
      <c r="D5" s="129">
        <v>94351000</v>
      </c>
      <c r="E5" s="135">
        <f t="shared" ref="E5:F10" si="0">C5/C$5*100</f>
        <v>100</v>
      </c>
      <c r="F5" s="68">
        <f t="shared" si="0"/>
        <v>100</v>
      </c>
      <c r="G5" s="93">
        <f t="shared" ref="G5:G23" si="1">(C5/D5)*100</f>
        <v>2.9013894924272132</v>
      </c>
    </row>
    <row r="6" spans="1:9" x14ac:dyDescent="0.25">
      <c r="A6" s="17"/>
      <c r="B6" s="126">
        <v>1997</v>
      </c>
      <c r="C6" s="130">
        <v>2932550</v>
      </c>
      <c r="D6" s="131">
        <v>102356000</v>
      </c>
      <c r="E6" s="136">
        <f t="shared" si="0"/>
        <v>107.12550548129856</v>
      </c>
      <c r="F6" s="71">
        <f t="shared" si="0"/>
        <v>108.48427679621837</v>
      </c>
      <c r="G6" s="94">
        <f t="shared" si="1"/>
        <v>2.8650494353042322</v>
      </c>
    </row>
    <row r="7" spans="1:9" x14ac:dyDescent="0.25">
      <c r="A7" s="17"/>
      <c r="B7" s="125">
        <v>1998</v>
      </c>
      <c r="C7" s="128">
        <v>3016290</v>
      </c>
      <c r="D7" s="129">
        <v>111358000</v>
      </c>
      <c r="E7" s="135">
        <f t="shared" si="0"/>
        <v>110.18451208954187</v>
      </c>
      <c r="F7" s="68">
        <f t="shared" si="0"/>
        <v>118.02524615531367</v>
      </c>
      <c r="G7" s="93">
        <f t="shared" si="1"/>
        <v>2.7086423965947666</v>
      </c>
    </row>
    <row r="8" spans="1:9" x14ac:dyDescent="0.25">
      <c r="A8" s="17"/>
      <c r="B8" s="126">
        <v>1999</v>
      </c>
      <c r="C8" s="130">
        <v>3121680</v>
      </c>
      <c r="D8" s="131">
        <v>119639000</v>
      </c>
      <c r="E8" s="136">
        <f t="shared" si="0"/>
        <v>114.03438916671843</v>
      </c>
      <c r="F8" s="71">
        <f t="shared" si="0"/>
        <v>126.80204767305064</v>
      </c>
      <c r="G8" s="94">
        <f t="shared" si="1"/>
        <v>2.6092494922224359</v>
      </c>
    </row>
    <row r="9" spans="1:9" x14ac:dyDescent="0.25">
      <c r="A9" s="17"/>
      <c r="B9" s="125">
        <v>2000</v>
      </c>
      <c r="C9" s="128">
        <v>3458120</v>
      </c>
      <c r="D9" s="129">
        <v>128466000</v>
      </c>
      <c r="E9" s="135">
        <f t="shared" si="0"/>
        <v>126.32447972412683</v>
      </c>
      <c r="F9" s="68">
        <f t="shared" si="0"/>
        <v>136.15753940074825</v>
      </c>
      <c r="G9" s="93">
        <f t="shared" si="1"/>
        <v>2.6918562109818938</v>
      </c>
    </row>
    <row r="10" spans="1:9" x14ac:dyDescent="0.25">
      <c r="A10" s="17"/>
      <c r="B10" s="126">
        <v>2001</v>
      </c>
      <c r="C10" s="130">
        <v>3736820</v>
      </c>
      <c r="D10" s="131">
        <v>135827000</v>
      </c>
      <c r="E10" s="136">
        <f t="shared" si="0"/>
        <v>136.50533883228798</v>
      </c>
      <c r="F10" s="71">
        <f t="shared" si="0"/>
        <v>143.95925851342329</v>
      </c>
      <c r="G10" s="94">
        <f t="shared" si="1"/>
        <v>2.7511614038445966</v>
      </c>
    </row>
    <row r="11" spans="1:9" x14ac:dyDescent="0.25">
      <c r="A11" s="73"/>
      <c r="B11" s="125">
        <v>2002</v>
      </c>
      <c r="C11" s="128">
        <v>2817880</v>
      </c>
      <c r="D11" s="129">
        <v>142631000</v>
      </c>
      <c r="E11" s="135">
        <f t="shared" ref="E11:E23" si="2">C11/C$11*100</f>
        <v>100</v>
      </c>
      <c r="F11" s="68">
        <f t="shared" ref="F11:F23" si="3">D11/D$11*100</f>
        <v>100</v>
      </c>
      <c r="G11" s="93">
        <f t="shared" si="1"/>
        <v>1.9756434435711729</v>
      </c>
    </row>
    <row r="12" spans="1:9" x14ac:dyDescent="0.25">
      <c r="A12" s="17"/>
      <c r="B12" s="126">
        <v>2003</v>
      </c>
      <c r="C12" s="130">
        <v>2433780</v>
      </c>
      <c r="D12" s="131">
        <v>146158000</v>
      </c>
      <c r="E12" s="136">
        <f t="shared" si="2"/>
        <v>86.369185345011147</v>
      </c>
      <c r="F12" s="71">
        <f t="shared" si="3"/>
        <v>102.47281446529857</v>
      </c>
      <c r="G12" s="94">
        <f t="shared" si="1"/>
        <v>1.6651705688364646</v>
      </c>
    </row>
    <row r="13" spans="1:9" x14ac:dyDescent="0.25">
      <c r="A13" s="17"/>
      <c r="B13" s="125">
        <v>2004</v>
      </c>
      <c r="C13" s="128">
        <v>2442160</v>
      </c>
      <c r="D13" s="129">
        <v>152371000</v>
      </c>
      <c r="E13" s="135">
        <f t="shared" si="2"/>
        <v>86.666572032875777</v>
      </c>
      <c r="F13" s="68">
        <f t="shared" si="3"/>
        <v>106.82881000623988</v>
      </c>
      <c r="G13" s="93">
        <f t="shared" si="1"/>
        <v>1.6027721810580753</v>
      </c>
    </row>
    <row r="14" spans="1:9" x14ac:dyDescent="0.25">
      <c r="A14" s="17"/>
      <c r="B14" s="126">
        <v>2005</v>
      </c>
      <c r="C14" s="130">
        <v>2277250</v>
      </c>
      <c r="D14" s="131">
        <v>158652000</v>
      </c>
      <c r="E14" s="136">
        <f t="shared" si="2"/>
        <v>80.814300112141041</v>
      </c>
      <c r="F14" s="71">
        <f t="shared" si="3"/>
        <v>111.23248101745062</v>
      </c>
      <c r="G14" s="94">
        <f t="shared" si="1"/>
        <v>1.4353742782946324</v>
      </c>
    </row>
    <row r="15" spans="1:9" x14ac:dyDescent="0.25">
      <c r="A15" s="17"/>
      <c r="B15" s="125">
        <v>2006</v>
      </c>
      <c r="C15" s="128">
        <v>2420270</v>
      </c>
      <c r="D15" s="129">
        <v>166248000</v>
      </c>
      <c r="E15" s="135">
        <f t="shared" si="2"/>
        <v>85.889746901926273</v>
      </c>
      <c r="F15" s="68">
        <f t="shared" si="3"/>
        <v>116.55811149048945</v>
      </c>
      <c r="G15" s="93">
        <f t="shared" si="1"/>
        <v>1.4558190173716374</v>
      </c>
    </row>
    <row r="16" spans="1:9" x14ac:dyDescent="0.25">
      <c r="A16" s="17"/>
      <c r="B16" s="126">
        <v>2007</v>
      </c>
      <c r="C16" s="130">
        <v>2588420</v>
      </c>
      <c r="D16" s="131">
        <v>175467000</v>
      </c>
      <c r="E16" s="136">
        <f t="shared" si="2"/>
        <v>91.856998878589579</v>
      </c>
      <c r="F16" s="71">
        <f t="shared" si="3"/>
        <v>123.02164326128262</v>
      </c>
      <c r="G16" s="94">
        <f t="shared" si="1"/>
        <v>1.4751605715034735</v>
      </c>
    </row>
    <row r="17" spans="1:7" x14ac:dyDescent="0.25">
      <c r="A17" s="17"/>
      <c r="B17" s="125">
        <v>2008</v>
      </c>
      <c r="C17" s="128">
        <v>2484680</v>
      </c>
      <c r="D17" s="129">
        <v>178872000</v>
      </c>
      <c r="E17" s="135">
        <f t="shared" si="2"/>
        <v>88.175507828580351</v>
      </c>
      <c r="F17" s="68">
        <f t="shared" si="3"/>
        <v>125.40892232403895</v>
      </c>
      <c r="G17" s="93">
        <f t="shared" si="1"/>
        <v>1.3890826960060827</v>
      </c>
    </row>
    <row r="18" spans="1:7" x14ac:dyDescent="0.25">
      <c r="A18" s="17"/>
      <c r="B18" s="126">
        <v>2009</v>
      </c>
      <c r="C18" s="130">
        <v>2281870</v>
      </c>
      <c r="D18" s="131">
        <v>175448000</v>
      </c>
      <c r="E18" s="136">
        <f t="shared" si="2"/>
        <v>80.978253154854002</v>
      </c>
      <c r="F18" s="71">
        <f t="shared" si="3"/>
        <v>123.00832217400144</v>
      </c>
      <c r="G18" s="94">
        <f t="shared" si="1"/>
        <v>1.3005961880443209</v>
      </c>
    </row>
    <row r="19" spans="1:7" x14ac:dyDescent="0.25">
      <c r="A19" s="17"/>
      <c r="B19" s="125">
        <v>2010</v>
      </c>
      <c r="C19" s="128">
        <v>2425900</v>
      </c>
      <c r="D19" s="129">
        <v>179929000</v>
      </c>
      <c r="E19" s="135">
        <f t="shared" si="2"/>
        <v>86.089542492937952</v>
      </c>
      <c r="F19" s="68">
        <f t="shared" si="3"/>
        <v>126.14999544278594</v>
      </c>
      <c r="G19" s="93">
        <f t="shared" si="1"/>
        <v>1.34825403353545</v>
      </c>
    </row>
    <row r="20" spans="1:7" x14ac:dyDescent="0.25">
      <c r="A20" s="17"/>
      <c r="B20" s="126">
        <v>2011</v>
      </c>
      <c r="C20" s="130">
        <v>2430490</v>
      </c>
      <c r="D20" s="131">
        <v>176166000</v>
      </c>
      <c r="E20" s="136">
        <f t="shared" si="2"/>
        <v>86.252430905503431</v>
      </c>
      <c r="F20" s="71">
        <f t="shared" si="3"/>
        <v>123.51171905125815</v>
      </c>
      <c r="G20" s="94">
        <f t="shared" si="1"/>
        <v>1.3796589580282232</v>
      </c>
    </row>
    <row r="21" spans="1:7" x14ac:dyDescent="0.25">
      <c r="A21" s="17"/>
      <c r="B21" s="125">
        <v>2012</v>
      </c>
      <c r="C21" s="128">
        <v>2749460</v>
      </c>
      <c r="D21" s="129">
        <v>168397000</v>
      </c>
      <c r="E21" s="135">
        <f t="shared" si="2"/>
        <v>97.571933510298521</v>
      </c>
      <c r="F21" s="68">
        <f t="shared" si="3"/>
        <v>118.06479657297501</v>
      </c>
      <c r="G21" s="93">
        <f t="shared" si="1"/>
        <v>1.6327250485459954</v>
      </c>
    </row>
    <row r="22" spans="1:7" x14ac:dyDescent="0.25">
      <c r="A22" s="17"/>
      <c r="B22" s="126">
        <v>2013</v>
      </c>
      <c r="C22" s="132">
        <v>3015780</v>
      </c>
      <c r="D22" s="131">
        <v>169394000</v>
      </c>
      <c r="E22" s="136">
        <f t="shared" si="2"/>
        <v>107.02301020625436</v>
      </c>
      <c r="F22" s="71">
        <f t="shared" si="3"/>
        <v>118.76380310030778</v>
      </c>
      <c r="G22" s="94">
        <f t="shared" si="1"/>
        <v>1.7803346045314477</v>
      </c>
    </row>
    <row r="23" spans="1:7" ht="15.75" thickBot="1" x14ac:dyDescent="0.3">
      <c r="A23" s="17"/>
      <c r="B23" s="127">
        <v>2014</v>
      </c>
      <c r="C23" s="133">
        <v>3057270</v>
      </c>
      <c r="D23" s="134">
        <v>173044000</v>
      </c>
      <c r="E23" s="137">
        <f t="shared" si="2"/>
        <v>108.49539370022853</v>
      </c>
      <c r="F23" s="86">
        <f t="shared" si="3"/>
        <v>121.32285407800549</v>
      </c>
      <c r="G23" s="95">
        <f t="shared" si="1"/>
        <v>1.7667587434409746</v>
      </c>
    </row>
    <row r="24" spans="1:7" x14ac:dyDescent="0.25">
      <c r="A24" s="17"/>
      <c r="B24" s="69"/>
      <c r="C24" s="74"/>
      <c r="D24" s="70"/>
      <c r="E24" s="75"/>
      <c r="F24" s="71"/>
      <c r="G24" s="72"/>
    </row>
    <row r="25" spans="1:7" ht="15" customHeight="1" x14ac:dyDescent="0.25">
      <c r="A25" s="15" t="s">
        <v>78</v>
      </c>
      <c r="B25" s="234" t="s">
        <v>99</v>
      </c>
      <c r="C25" s="234"/>
      <c r="D25" s="234"/>
      <c r="E25" s="234"/>
      <c r="F25" s="234"/>
      <c r="G25" s="235"/>
    </row>
    <row r="26" spans="1:7" x14ac:dyDescent="0.25">
      <c r="A26" s="44" t="s">
        <v>77</v>
      </c>
      <c r="B26" s="214" t="s">
        <v>93</v>
      </c>
      <c r="C26" s="215"/>
      <c r="D26" s="215"/>
      <c r="E26" s="215"/>
      <c r="F26" s="215"/>
      <c r="G26" s="215"/>
    </row>
    <row r="27" spans="1:7" x14ac:dyDescent="0.25">
      <c r="A27" s="97" t="s">
        <v>79</v>
      </c>
      <c r="B27" s="222" t="s">
        <v>129</v>
      </c>
      <c r="C27" s="223"/>
      <c r="D27" s="223"/>
      <c r="E27" s="223"/>
      <c r="F27" s="223"/>
      <c r="G27" s="223"/>
    </row>
    <row r="28" spans="1:7" x14ac:dyDescent="0.25">
      <c r="A28" s="7"/>
      <c r="B28" s="76"/>
      <c r="C28" s="76"/>
      <c r="D28" s="76"/>
      <c r="E28" s="76"/>
      <c r="F28" s="76"/>
      <c r="G28" s="76"/>
    </row>
    <row r="29" spans="1:7" x14ac:dyDescent="0.25">
      <c r="A29" s="7"/>
      <c r="B29" s="76"/>
      <c r="C29" s="76"/>
      <c r="D29" s="76"/>
      <c r="E29" s="76"/>
      <c r="F29" s="76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</row>
  </sheetData>
  <mergeCells count="8">
    <mergeCell ref="B26:G26"/>
    <mergeCell ref="B27:G27"/>
    <mergeCell ref="C4:D4"/>
    <mergeCell ref="B2:G2"/>
    <mergeCell ref="B3:B4"/>
    <mergeCell ref="E3:F3"/>
    <mergeCell ref="G3:G4"/>
    <mergeCell ref="B25:G25"/>
  </mergeCells>
  <hyperlinks>
    <hyperlink ref="G1" location="Índice!A1" display="[índice Ç]"/>
    <hyperlink ref="B27" r:id="rId1" display="http://www.observatorioemigracao.pt/np4/1291"/>
  </hyperlinks>
  <pageMargins left="0.7" right="0.7" top="0.75" bottom="0.75" header="0.3" footer="0.3"/>
  <pageSetup paperSize="9" orientation="portrait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selection activeCell="S1" sqref="S1"/>
    </sheetView>
  </sheetViews>
  <sheetFormatPr defaultRowHeight="15" x14ac:dyDescent="0.25"/>
  <cols>
    <col min="1" max="1" width="12.7109375" customWidth="1"/>
    <col min="2" max="2" width="18.7109375" customWidth="1"/>
    <col min="3" max="19" width="10.7109375" customWidth="1"/>
  </cols>
  <sheetData>
    <row r="1" spans="1:19" ht="30" customHeight="1" x14ac:dyDescent="0.25">
      <c r="A1" s="77" t="s">
        <v>76</v>
      </c>
      <c r="B1" s="37" t="s">
        <v>0</v>
      </c>
      <c r="C1" s="37"/>
      <c r="D1" s="60"/>
      <c r="E1" s="60"/>
      <c r="F1" s="3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33" t="s">
        <v>84</v>
      </c>
    </row>
    <row r="2" spans="1:19" ht="30" customHeight="1" thickBot="1" x14ac:dyDescent="0.3">
      <c r="A2" s="13"/>
      <c r="B2" s="226" t="s">
        <v>124</v>
      </c>
      <c r="C2" s="226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30" customHeight="1" x14ac:dyDescent="0.25">
      <c r="A3" s="13"/>
      <c r="B3" s="245" t="s">
        <v>94</v>
      </c>
      <c r="C3" s="242" t="s">
        <v>107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4"/>
      <c r="R3" s="239" t="s">
        <v>112</v>
      </c>
      <c r="S3" s="240"/>
    </row>
    <row r="4" spans="1:19" ht="30" customHeight="1" x14ac:dyDescent="0.25">
      <c r="A4" s="64"/>
      <c r="B4" s="246"/>
      <c r="C4" s="108">
        <v>2000</v>
      </c>
      <c r="D4" s="109">
        <v>2001</v>
      </c>
      <c r="E4" s="109">
        <v>2002</v>
      </c>
      <c r="F4" s="109">
        <v>2003</v>
      </c>
      <c r="G4" s="109">
        <v>2004</v>
      </c>
      <c r="H4" s="109">
        <v>2005</v>
      </c>
      <c r="I4" s="109">
        <v>2006</v>
      </c>
      <c r="J4" s="109">
        <v>2007</v>
      </c>
      <c r="K4" s="109">
        <v>2008</v>
      </c>
      <c r="L4" s="109">
        <v>2009</v>
      </c>
      <c r="M4" s="109">
        <v>2010</v>
      </c>
      <c r="N4" s="109">
        <v>2011</v>
      </c>
      <c r="O4" s="109">
        <v>2012</v>
      </c>
      <c r="P4" s="109">
        <v>2013</v>
      </c>
      <c r="Q4" s="110">
        <v>2014</v>
      </c>
      <c r="R4" s="160" t="s">
        <v>113</v>
      </c>
      <c r="S4" s="161" t="s">
        <v>115</v>
      </c>
    </row>
    <row r="5" spans="1:19" ht="30" customHeight="1" x14ac:dyDescent="0.25">
      <c r="A5" s="64"/>
      <c r="B5" s="78" t="s">
        <v>82</v>
      </c>
      <c r="C5" s="98">
        <v>3458120</v>
      </c>
      <c r="D5" s="79">
        <v>3736820</v>
      </c>
      <c r="E5" s="79">
        <v>2817885</v>
      </c>
      <c r="F5" s="79">
        <v>2433777</v>
      </c>
      <c r="G5" s="79">
        <v>2442164</v>
      </c>
      <c r="H5" s="79">
        <v>2277248</v>
      </c>
      <c r="I5" s="79">
        <v>2420267</v>
      </c>
      <c r="J5" s="79">
        <v>2588417</v>
      </c>
      <c r="K5" s="79">
        <v>2484680</v>
      </c>
      <c r="L5" s="79">
        <v>2281866</v>
      </c>
      <c r="M5" s="79">
        <v>2425899</v>
      </c>
      <c r="N5" s="79">
        <v>2430491</v>
      </c>
      <c r="O5" s="79">
        <v>2749461</v>
      </c>
      <c r="P5" s="79">
        <v>3015777</v>
      </c>
      <c r="Q5" s="99">
        <v>3057270</v>
      </c>
      <c r="R5" s="167">
        <f>(Q5/C5*100)-100</f>
        <v>-11.591558419025375</v>
      </c>
      <c r="S5" s="162">
        <f>(Q5/P5*100)-100</f>
        <v>1.3758643294912218</v>
      </c>
    </row>
    <row r="6" spans="1:19" x14ac:dyDescent="0.25">
      <c r="A6" s="64"/>
      <c r="B6" s="80" t="s">
        <v>34</v>
      </c>
      <c r="C6" s="100">
        <v>1335470</v>
      </c>
      <c r="D6" s="81">
        <v>1520421</v>
      </c>
      <c r="E6" s="81">
        <v>934480</v>
      </c>
      <c r="F6" s="81">
        <v>886090</v>
      </c>
      <c r="G6" s="81">
        <v>964129</v>
      </c>
      <c r="H6" s="81">
        <v>908869</v>
      </c>
      <c r="I6" s="81">
        <v>978951</v>
      </c>
      <c r="J6" s="81">
        <v>1026187</v>
      </c>
      <c r="K6" s="81">
        <v>983034</v>
      </c>
      <c r="L6" s="81">
        <v>887445</v>
      </c>
      <c r="M6" s="81">
        <v>899158</v>
      </c>
      <c r="N6" s="81">
        <v>867606</v>
      </c>
      <c r="O6" s="81">
        <v>846149</v>
      </c>
      <c r="P6" s="81">
        <v>894932</v>
      </c>
      <c r="Q6" s="101">
        <v>882180</v>
      </c>
      <c r="R6" s="168">
        <f t="shared" ref="R6:R18" si="0">(Q6/C6*100)-100</f>
        <v>-33.942357372310866</v>
      </c>
      <c r="S6" s="163">
        <f t="shared" ref="S6:S19" si="1">(Q6/P6*100)-100</f>
        <v>-1.4249127307996616</v>
      </c>
    </row>
    <row r="7" spans="1:19" x14ac:dyDescent="0.25">
      <c r="A7" s="64"/>
      <c r="B7" s="82" t="s">
        <v>70</v>
      </c>
      <c r="C7" s="102">
        <v>655880</v>
      </c>
      <c r="D7" s="83">
        <v>721872</v>
      </c>
      <c r="E7" s="83">
        <v>629306</v>
      </c>
      <c r="F7" s="83">
        <v>516587</v>
      </c>
      <c r="G7" s="83">
        <v>531061</v>
      </c>
      <c r="H7" s="83">
        <v>519890</v>
      </c>
      <c r="I7" s="83">
        <v>530721</v>
      </c>
      <c r="J7" s="83">
        <v>544717</v>
      </c>
      <c r="K7" s="83">
        <v>554124</v>
      </c>
      <c r="L7" s="83">
        <v>530879</v>
      </c>
      <c r="M7" s="83">
        <v>612659</v>
      </c>
      <c r="N7" s="83">
        <v>680734</v>
      </c>
      <c r="O7" s="83">
        <v>697326</v>
      </c>
      <c r="P7" s="83">
        <v>738128</v>
      </c>
      <c r="Q7" s="103">
        <v>812810</v>
      </c>
      <c r="R7" s="169">
        <f t="shared" si="0"/>
        <v>23.926632920656218</v>
      </c>
      <c r="S7" s="164">
        <f t="shared" si="1"/>
        <v>10.117757353738099</v>
      </c>
    </row>
    <row r="8" spans="1:19" x14ac:dyDescent="0.25">
      <c r="A8" s="64"/>
      <c r="B8" s="80" t="s">
        <v>6</v>
      </c>
      <c r="C8" s="100">
        <v>11120</v>
      </c>
      <c r="D8" s="81">
        <v>8789</v>
      </c>
      <c r="E8" s="81">
        <v>14280</v>
      </c>
      <c r="F8" s="81">
        <v>9446</v>
      </c>
      <c r="G8" s="81">
        <v>20641</v>
      </c>
      <c r="H8" s="81">
        <v>23354</v>
      </c>
      <c r="I8" s="81">
        <v>32946</v>
      </c>
      <c r="J8" s="81">
        <v>48114</v>
      </c>
      <c r="K8" s="81">
        <v>70862</v>
      </c>
      <c r="L8" s="81">
        <v>103475</v>
      </c>
      <c r="M8" s="81">
        <v>134874</v>
      </c>
      <c r="N8" s="81">
        <v>147322</v>
      </c>
      <c r="O8" s="81">
        <v>270687</v>
      </c>
      <c r="P8" s="81">
        <v>304328</v>
      </c>
      <c r="Q8" s="101">
        <v>247960</v>
      </c>
      <c r="R8" s="168">
        <f t="shared" si="0"/>
        <v>2129.8561151079139</v>
      </c>
      <c r="S8" s="163">
        <f t="shared" si="1"/>
        <v>-18.522120869588079</v>
      </c>
    </row>
    <row r="9" spans="1:19" x14ac:dyDescent="0.25">
      <c r="A9" s="64"/>
      <c r="B9" s="82" t="s">
        <v>4</v>
      </c>
      <c r="C9" s="102">
        <v>277820</v>
      </c>
      <c r="D9" s="83">
        <v>325243</v>
      </c>
      <c r="E9" s="83">
        <v>205805</v>
      </c>
      <c r="F9" s="83">
        <v>205644</v>
      </c>
      <c r="G9" s="83">
        <v>178783</v>
      </c>
      <c r="H9" s="83">
        <v>164517</v>
      </c>
      <c r="I9" s="83">
        <v>168902</v>
      </c>
      <c r="J9" s="83">
        <v>170562</v>
      </c>
      <c r="K9" s="83">
        <v>147660</v>
      </c>
      <c r="L9" s="83">
        <v>120865</v>
      </c>
      <c r="M9" s="83">
        <v>120416</v>
      </c>
      <c r="N9" s="83">
        <v>113420</v>
      </c>
      <c r="O9" s="83">
        <v>172943</v>
      </c>
      <c r="P9" s="83">
        <v>197247</v>
      </c>
      <c r="Q9" s="103">
        <v>193340</v>
      </c>
      <c r="R9" s="169">
        <f t="shared" si="0"/>
        <v>-30.408177956950539</v>
      </c>
      <c r="S9" s="164">
        <f t="shared" si="1"/>
        <v>-1.9807652334382766</v>
      </c>
    </row>
    <row r="10" spans="1:19" x14ac:dyDescent="0.25">
      <c r="A10" s="64"/>
      <c r="B10" s="80" t="s">
        <v>29</v>
      </c>
      <c r="C10" s="100">
        <v>56820</v>
      </c>
      <c r="D10" s="81">
        <v>58193</v>
      </c>
      <c r="E10" s="81">
        <v>77950</v>
      </c>
      <c r="F10" s="81">
        <v>69892</v>
      </c>
      <c r="G10" s="81">
        <v>60971</v>
      </c>
      <c r="H10" s="81">
        <v>51557</v>
      </c>
      <c r="I10" s="81">
        <v>61812</v>
      </c>
      <c r="J10" s="81">
        <v>96694</v>
      </c>
      <c r="K10" s="81">
        <v>126233</v>
      </c>
      <c r="L10" s="81">
        <v>123816</v>
      </c>
      <c r="M10" s="81">
        <v>111033</v>
      </c>
      <c r="N10" s="81">
        <v>88409</v>
      </c>
      <c r="O10" s="81">
        <v>129910</v>
      </c>
      <c r="P10" s="81">
        <v>156697</v>
      </c>
      <c r="Q10" s="101">
        <v>166930</v>
      </c>
      <c r="R10" s="168">
        <f t="shared" si="0"/>
        <v>193.78739880323826</v>
      </c>
      <c r="S10" s="163">
        <f t="shared" si="1"/>
        <v>6.5304377237598743</v>
      </c>
    </row>
    <row r="11" spans="1:19" x14ac:dyDescent="0.25">
      <c r="A11" s="64"/>
      <c r="B11" s="82" t="s">
        <v>62</v>
      </c>
      <c r="C11" s="102">
        <v>195760</v>
      </c>
      <c r="D11" s="83">
        <v>232838</v>
      </c>
      <c r="E11" s="83">
        <v>215630</v>
      </c>
      <c r="F11" s="83">
        <v>177543</v>
      </c>
      <c r="G11" s="83">
        <v>181442</v>
      </c>
      <c r="H11" s="83">
        <v>147171</v>
      </c>
      <c r="I11" s="83">
        <v>151625</v>
      </c>
      <c r="J11" s="83">
        <v>163575</v>
      </c>
      <c r="K11" s="83">
        <v>125012</v>
      </c>
      <c r="L11" s="83">
        <v>94824</v>
      </c>
      <c r="M11" s="83">
        <v>94621</v>
      </c>
      <c r="N11" s="83">
        <v>105314</v>
      </c>
      <c r="O11" s="83">
        <v>130487</v>
      </c>
      <c r="P11" s="83">
        <v>156227</v>
      </c>
      <c r="Q11" s="103">
        <v>202220</v>
      </c>
      <c r="R11" s="169">
        <f t="shared" si="0"/>
        <v>3.2999591336330099</v>
      </c>
      <c r="S11" s="164">
        <f t="shared" si="1"/>
        <v>29.439853546442038</v>
      </c>
    </row>
    <row r="12" spans="1:19" x14ac:dyDescent="0.25">
      <c r="A12" s="64"/>
      <c r="B12" s="80" t="s">
        <v>30</v>
      </c>
      <c r="C12" s="100">
        <v>443460</v>
      </c>
      <c r="D12" s="81">
        <v>394582</v>
      </c>
      <c r="E12" s="81">
        <v>372451</v>
      </c>
      <c r="F12" s="81">
        <v>272122</v>
      </c>
      <c r="G12" s="81">
        <v>231901</v>
      </c>
      <c r="H12" s="81">
        <v>218369</v>
      </c>
      <c r="I12" s="81">
        <v>223004</v>
      </c>
      <c r="J12" s="81">
        <v>200638</v>
      </c>
      <c r="K12" s="81">
        <v>171462</v>
      </c>
      <c r="L12" s="81">
        <v>127275</v>
      </c>
      <c r="M12" s="81">
        <v>129980</v>
      </c>
      <c r="N12" s="81">
        <v>130423</v>
      </c>
      <c r="O12" s="81">
        <v>135553</v>
      </c>
      <c r="P12" s="81">
        <v>140320</v>
      </c>
      <c r="Q12" s="101">
        <v>162860</v>
      </c>
      <c r="R12" s="168">
        <f t="shared" si="0"/>
        <v>-63.275154467144723</v>
      </c>
      <c r="S12" s="163">
        <f t="shared" si="1"/>
        <v>16.063283922462944</v>
      </c>
    </row>
    <row r="13" spans="1:19" x14ac:dyDescent="0.25">
      <c r="A13" s="64"/>
      <c r="B13" s="82" t="s">
        <v>50</v>
      </c>
      <c r="C13" s="102">
        <v>67230</v>
      </c>
      <c r="D13" s="83" t="s">
        <v>5</v>
      </c>
      <c r="E13" s="83">
        <v>104459</v>
      </c>
      <c r="F13" s="83">
        <v>87225</v>
      </c>
      <c r="G13" s="83">
        <v>75800</v>
      </c>
      <c r="H13" s="83">
        <v>69564</v>
      </c>
      <c r="I13" s="83">
        <v>81835</v>
      </c>
      <c r="J13" s="83">
        <v>91620</v>
      </c>
      <c r="K13" s="83">
        <v>73040</v>
      </c>
      <c r="L13" s="83">
        <v>82287</v>
      </c>
      <c r="M13" s="83">
        <v>84475</v>
      </c>
      <c r="N13" s="83">
        <v>67848</v>
      </c>
      <c r="O13" s="83">
        <v>74532</v>
      </c>
      <c r="P13" s="83">
        <v>86937</v>
      </c>
      <c r="Q13" s="103">
        <v>95150</v>
      </c>
      <c r="R13" s="169">
        <f t="shared" si="0"/>
        <v>41.529079280083295</v>
      </c>
      <c r="S13" s="164">
        <f t="shared" si="1"/>
        <v>9.447070867409721</v>
      </c>
    </row>
    <row r="14" spans="1:19" x14ac:dyDescent="0.25">
      <c r="A14" s="64"/>
      <c r="B14" s="80" t="s">
        <v>13</v>
      </c>
      <c r="C14" s="100">
        <v>54300</v>
      </c>
      <c r="D14" s="81" t="s">
        <v>5</v>
      </c>
      <c r="E14" s="81">
        <v>27392</v>
      </c>
      <c r="F14" s="81">
        <v>25191</v>
      </c>
      <c r="G14" s="81">
        <v>21470</v>
      </c>
      <c r="H14" s="81">
        <v>20610</v>
      </c>
      <c r="I14" s="81">
        <v>28248</v>
      </c>
      <c r="J14" s="81">
        <v>37890</v>
      </c>
      <c r="K14" s="81">
        <v>35669</v>
      </c>
      <c r="L14" s="81">
        <v>30986</v>
      </c>
      <c r="M14" s="81">
        <v>34417</v>
      </c>
      <c r="N14" s="81">
        <v>38081</v>
      </c>
      <c r="O14" s="81">
        <v>52019</v>
      </c>
      <c r="P14" s="81">
        <v>67205</v>
      </c>
      <c r="Q14" s="101">
        <v>77900</v>
      </c>
      <c r="R14" s="168">
        <f t="shared" si="0"/>
        <v>43.462246777163898</v>
      </c>
      <c r="S14" s="163">
        <f t="shared" si="1"/>
        <v>15.913994494457256</v>
      </c>
    </row>
    <row r="15" spans="1:19" x14ac:dyDescent="0.25">
      <c r="A15" s="64"/>
      <c r="B15" s="82" t="s">
        <v>38</v>
      </c>
      <c r="C15" s="102">
        <v>15670</v>
      </c>
      <c r="D15" s="83">
        <v>17169</v>
      </c>
      <c r="E15" s="83">
        <v>18502</v>
      </c>
      <c r="F15" s="83">
        <v>15526</v>
      </c>
      <c r="G15" s="83">
        <v>13505</v>
      </c>
      <c r="H15" s="83">
        <v>8005</v>
      </c>
      <c r="I15" s="83">
        <v>9912</v>
      </c>
      <c r="J15" s="83">
        <v>15634</v>
      </c>
      <c r="K15" s="83">
        <v>18366</v>
      </c>
      <c r="L15" s="83">
        <v>17666</v>
      </c>
      <c r="M15" s="83">
        <v>22478</v>
      </c>
      <c r="N15" s="83">
        <v>27150</v>
      </c>
      <c r="O15" s="83">
        <v>45468</v>
      </c>
      <c r="P15" s="83">
        <v>61053</v>
      </c>
      <c r="Q15" s="103">
        <v>37160</v>
      </c>
      <c r="R15" s="169">
        <f t="shared" si="0"/>
        <v>137.14103382259094</v>
      </c>
      <c r="S15" s="164">
        <f t="shared" si="1"/>
        <v>-39.134850048318668</v>
      </c>
    </row>
    <row r="16" spans="1:19" ht="30" customHeight="1" x14ac:dyDescent="0.25">
      <c r="A16" s="64"/>
      <c r="B16" s="84" t="s">
        <v>86</v>
      </c>
      <c r="C16" s="104">
        <v>3282060</v>
      </c>
      <c r="D16" s="85">
        <v>3569347</v>
      </c>
      <c r="E16" s="85">
        <v>2711605</v>
      </c>
      <c r="F16" s="85">
        <v>2373382</v>
      </c>
      <c r="G16" s="85">
        <v>2367060</v>
      </c>
      <c r="H16" s="85">
        <v>2204961</v>
      </c>
      <c r="I16" s="85">
        <v>2328559</v>
      </c>
      <c r="J16" s="85">
        <v>2465185</v>
      </c>
      <c r="K16" s="85">
        <v>2332295</v>
      </c>
      <c r="L16" s="85">
        <v>2102850</v>
      </c>
      <c r="M16" s="85">
        <v>2208853</v>
      </c>
      <c r="N16" s="85">
        <v>2213095</v>
      </c>
      <c r="O16" s="85">
        <v>2399245</v>
      </c>
      <c r="P16" s="85">
        <v>2622437</v>
      </c>
      <c r="Q16" s="105">
        <v>2741860</v>
      </c>
      <c r="R16" s="170">
        <f t="shared" si="0"/>
        <v>-16.459175030316331</v>
      </c>
      <c r="S16" s="165">
        <f t="shared" si="1"/>
        <v>4.5538939543638293</v>
      </c>
    </row>
    <row r="17" spans="1:19" x14ac:dyDescent="0.25">
      <c r="A17" s="64"/>
      <c r="B17" s="78" t="s">
        <v>83</v>
      </c>
      <c r="C17" s="98">
        <v>19510</v>
      </c>
      <c r="D17" s="79">
        <v>13702</v>
      </c>
      <c r="E17" s="79">
        <v>19211</v>
      </c>
      <c r="F17" s="79">
        <v>13788</v>
      </c>
      <c r="G17" s="79">
        <v>25720</v>
      </c>
      <c r="H17" s="79">
        <v>27299</v>
      </c>
      <c r="I17" s="79">
        <v>38131</v>
      </c>
      <c r="J17" s="79">
        <v>54006</v>
      </c>
      <c r="K17" s="79">
        <v>75552</v>
      </c>
      <c r="L17" s="79">
        <v>108867</v>
      </c>
      <c r="M17" s="79">
        <v>141129</v>
      </c>
      <c r="N17" s="79">
        <v>155315</v>
      </c>
      <c r="O17" s="79">
        <v>278664</v>
      </c>
      <c r="P17" s="79">
        <v>316539</v>
      </c>
      <c r="Q17" s="106">
        <v>257410</v>
      </c>
      <c r="R17" s="167">
        <f t="shared" si="0"/>
        <v>1219.3746796514608</v>
      </c>
      <c r="S17" s="162">
        <f t="shared" si="1"/>
        <v>-18.67984671715017</v>
      </c>
    </row>
    <row r="18" spans="1:19" x14ac:dyDescent="0.25">
      <c r="A18" s="88"/>
      <c r="B18" s="78" t="s">
        <v>87</v>
      </c>
      <c r="C18" s="98">
        <v>2021980</v>
      </c>
      <c r="D18" s="79">
        <v>2326001</v>
      </c>
      <c r="E18" s="79">
        <v>1607213</v>
      </c>
      <c r="F18" s="79">
        <v>1486947</v>
      </c>
      <c r="G18" s="79">
        <v>1519173</v>
      </c>
      <c r="H18" s="79">
        <v>1384852</v>
      </c>
      <c r="I18" s="79">
        <v>1499011</v>
      </c>
      <c r="J18" s="79">
        <v>1635621</v>
      </c>
      <c r="K18" s="79">
        <v>1544996</v>
      </c>
      <c r="L18" s="79">
        <v>1397546</v>
      </c>
      <c r="M18" s="79">
        <v>1412908</v>
      </c>
      <c r="N18" s="79">
        <v>1354056</v>
      </c>
      <c r="O18" s="79">
        <v>1512499</v>
      </c>
      <c r="P18" s="79">
        <v>1693353</v>
      </c>
      <c r="Q18" s="106">
        <v>1691690</v>
      </c>
      <c r="R18" s="167">
        <f t="shared" si="0"/>
        <v>-16.334978585347031</v>
      </c>
      <c r="S18" s="162">
        <f t="shared" si="1"/>
        <v>-9.8207520818164085E-2</v>
      </c>
    </row>
    <row r="19" spans="1:19" ht="30" customHeight="1" x14ac:dyDescent="0.25">
      <c r="A19" s="64"/>
      <c r="B19" s="89" t="s">
        <v>88</v>
      </c>
      <c r="C19" s="107" t="s">
        <v>5</v>
      </c>
      <c r="D19" s="90">
        <v>2081256</v>
      </c>
      <c r="E19" s="90">
        <v>1382698</v>
      </c>
      <c r="F19" s="90">
        <v>1302620</v>
      </c>
      <c r="G19" s="90">
        <v>1330784</v>
      </c>
      <c r="H19" s="90">
        <v>1232516</v>
      </c>
      <c r="I19" s="90">
        <v>1340729</v>
      </c>
      <c r="J19" s="90">
        <v>1460074</v>
      </c>
      <c r="K19" s="90">
        <v>1407945</v>
      </c>
      <c r="L19" s="90">
        <v>1290078</v>
      </c>
      <c r="M19" s="90">
        <v>1303833</v>
      </c>
      <c r="N19" s="90">
        <v>1235009</v>
      </c>
      <c r="O19" s="90">
        <v>1362207</v>
      </c>
      <c r="P19" s="90">
        <v>1512615</v>
      </c>
      <c r="Q19" s="91">
        <v>1472860</v>
      </c>
      <c r="R19" s="171">
        <f>(Q19/D19*100)-100</f>
        <v>-29.232155967358182</v>
      </c>
      <c r="S19" s="166">
        <f t="shared" si="1"/>
        <v>-2.6282299197085734</v>
      </c>
    </row>
    <row r="21" spans="1:19" x14ac:dyDescent="0.25">
      <c r="A21" s="92" t="s">
        <v>78</v>
      </c>
      <c r="B21" s="247" t="s">
        <v>98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</row>
    <row r="22" spans="1:19" x14ac:dyDescent="0.25">
      <c r="A22" s="14" t="s">
        <v>77</v>
      </c>
      <c r="B22" s="236" t="s">
        <v>93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</row>
    <row r="23" spans="1:19" x14ac:dyDescent="0.25">
      <c r="A23" s="16" t="s">
        <v>79</v>
      </c>
      <c r="B23" s="237" t="s">
        <v>129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</row>
  </sheetData>
  <mergeCells count="7">
    <mergeCell ref="B22:S22"/>
    <mergeCell ref="B23:S23"/>
    <mergeCell ref="R3:S3"/>
    <mergeCell ref="B2:S2"/>
    <mergeCell ref="C3:Q3"/>
    <mergeCell ref="B3:B4"/>
    <mergeCell ref="B21:S21"/>
  </mergeCells>
  <hyperlinks>
    <hyperlink ref="S1" location="Índice!A1" display="[índice Ç]"/>
    <hyperlink ref="B23" r:id="rId1" display="http://www.observatorioemigracao.pt/np4/129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workbookViewId="0">
      <selection activeCell="F1" sqref="F1"/>
    </sheetView>
  </sheetViews>
  <sheetFormatPr defaultRowHeight="15" x14ac:dyDescent="0.25"/>
  <cols>
    <col min="1" max="1" width="12.7109375" style="7" customWidth="1"/>
    <col min="2" max="2" width="8.7109375" style="7" customWidth="1"/>
    <col min="3" max="6" width="16.7109375" style="9" customWidth="1"/>
  </cols>
  <sheetData>
    <row r="1" spans="1:6" ht="30" customHeight="1" x14ac:dyDescent="0.25">
      <c r="A1" s="12" t="s">
        <v>76</v>
      </c>
      <c r="B1" s="18" t="s">
        <v>0</v>
      </c>
      <c r="C1" s="2"/>
      <c r="D1" s="2"/>
      <c r="E1" s="3"/>
      <c r="F1" s="33" t="s">
        <v>84</v>
      </c>
    </row>
    <row r="2" spans="1:6" ht="45" customHeight="1" thickBot="1" x14ac:dyDescent="0.3">
      <c r="A2" s="13"/>
      <c r="B2" s="248" t="s">
        <v>125</v>
      </c>
      <c r="C2" s="249"/>
      <c r="D2" s="249"/>
      <c r="E2" s="249"/>
      <c r="F2" s="249"/>
    </row>
    <row r="3" spans="1:6" ht="45" customHeight="1" x14ac:dyDescent="0.25">
      <c r="A3" s="13"/>
      <c r="B3" s="19" t="s">
        <v>80</v>
      </c>
      <c r="C3" s="4" t="s">
        <v>94</v>
      </c>
      <c r="D3" s="20" t="s">
        <v>102</v>
      </c>
      <c r="E3" s="112" t="s">
        <v>94</v>
      </c>
      <c r="F3" s="20" t="s">
        <v>101</v>
      </c>
    </row>
    <row r="4" spans="1:6" x14ac:dyDescent="0.25">
      <c r="B4" s="21">
        <v>1</v>
      </c>
      <c r="C4" s="5" t="s">
        <v>40</v>
      </c>
      <c r="D4" s="67">
        <v>69970361</v>
      </c>
      <c r="E4" s="113" t="s">
        <v>55</v>
      </c>
      <c r="F4" s="114">
        <v>28.8</v>
      </c>
    </row>
    <row r="5" spans="1:6" x14ac:dyDescent="0.25">
      <c r="B5" s="22">
        <v>2</v>
      </c>
      <c r="C5" s="23" t="s">
        <v>18</v>
      </c>
      <c r="D5" s="74">
        <v>38818824</v>
      </c>
      <c r="E5" s="115" t="s">
        <v>48</v>
      </c>
      <c r="F5" s="116">
        <v>17.7</v>
      </c>
    </row>
    <row r="6" spans="1:6" x14ac:dyDescent="0.25">
      <c r="B6" s="21">
        <v>3</v>
      </c>
      <c r="C6" s="5" t="s">
        <v>32</v>
      </c>
      <c r="D6" s="67">
        <v>26699667</v>
      </c>
      <c r="E6" s="113" t="s">
        <v>25</v>
      </c>
      <c r="F6" s="114">
        <v>16.399999999999999</v>
      </c>
    </row>
    <row r="7" spans="1:6" x14ac:dyDescent="0.25">
      <c r="B7" s="22">
        <v>4</v>
      </c>
      <c r="C7" s="23" t="s">
        <v>34</v>
      </c>
      <c r="D7" s="74">
        <v>23336429</v>
      </c>
      <c r="E7" s="115" t="s">
        <v>46</v>
      </c>
      <c r="F7" s="116">
        <v>10.8</v>
      </c>
    </row>
    <row r="8" spans="1:6" x14ac:dyDescent="0.25">
      <c r="B8" s="21">
        <v>5</v>
      </c>
      <c r="C8" s="5" t="s">
        <v>53</v>
      </c>
      <c r="D8" s="67">
        <v>23022470</v>
      </c>
      <c r="E8" s="113" t="s">
        <v>36</v>
      </c>
      <c r="F8" s="114">
        <v>10</v>
      </c>
    </row>
    <row r="9" spans="1:6" x14ac:dyDescent="0.25">
      <c r="B9" s="22">
        <v>6</v>
      </c>
      <c r="C9" s="23" t="s">
        <v>4</v>
      </c>
      <c r="D9" s="74">
        <v>15791512</v>
      </c>
      <c r="E9" s="115" t="s">
        <v>32</v>
      </c>
      <c r="F9" s="116">
        <v>9.8000000000000007</v>
      </c>
    </row>
    <row r="10" spans="1:6" x14ac:dyDescent="0.25">
      <c r="B10" s="21">
        <v>7</v>
      </c>
      <c r="C10" s="5" t="s">
        <v>59</v>
      </c>
      <c r="D10" s="67">
        <v>14626000</v>
      </c>
      <c r="E10" s="113" t="s">
        <v>68</v>
      </c>
      <c r="F10" s="114">
        <v>9.6</v>
      </c>
    </row>
    <row r="11" spans="1:6" x14ac:dyDescent="0.25">
      <c r="B11" s="22">
        <v>8</v>
      </c>
      <c r="C11" s="23" t="s">
        <v>12</v>
      </c>
      <c r="D11" s="74">
        <v>13857128</v>
      </c>
      <c r="E11" s="115" t="s">
        <v>12</v>
      </c>
      <c r="F11" s="116">
        <v>9.1999999999999993</v>
      </c>
    </row>
    <row r="12" spans="1:6" x14ac:dyDescent="0.25">
      <c r="B12" s="21">
        <v>9</v>
      </c>
      <c r="C12" s="5" t="s">
        <v>13</v>
      </c>
      <c r="D12" s="67">
        <v>11126212</v>
      </c>
      <c r="E12" s="113" t="s">
        <v>67</v>
      </c>
      <c r="F12" s="114">
        <v>8.8000000000000007</v>
      </c>
    </row>
    <row r="13" spans="1:6" x14ac:dyDescent="0.25">
      <c r="B13" s="22">
        <v>10</v>
      </c>
      <c r="C13" s="23" t="s">
        <v>74</v>
      </c>
      <c r="D13" s="74">
        <v>9667000</v>
      </c>
      <c r="E13" s="115" t="s">
        <v>81</v>
      </c>
      <c r="F13" s="116">
        <v>7.3</v>
      </c>
    </row>
    <row r="14" spans="1:6" x14ac:dyDescent="0.25">
      <c r="B14" s="21">
        <v>11</v>
      </c>
      <c r="C14" s="5" t="s">
        <v>29</v>
      </c>
      <c r="D14" s="67">
        <v>9583975</v>
      </c>
      <c r="E14" s="113" t="s">
        <v>52</v>
      </c>
      <c r="F14" s="114">
        <v>6.6</v>
      </c>
    </row>
    <row r="15" spans="1:6" x14ac:dyDescent="0.25">
      <c r="B15" s="22">
        <v>12</v>
      </c>
      <c r="C15" s="23" t="s">
        <v>48</v>
      </c>
      <c r="D15" s="74">
        <v>7863564</v>
      </c>
      <c r="E15" s="115" t="s">
        <v>59</v>
      </c>
      <c r="F15" s="116">
        <v>6.3</v>
      </c>
    </row>
    <row r="16" spans="1:6" x14ac:dyDescent="0.25">
      <c r="B16" s="21">
        <v>13</v>
      </c>
      <c r="C16" s="5" t="s">
        <v>41</v>
      </c>
      <c r="D16" s="67">
        <v>7614419</v>
      </c>
      <c r="E16" s="113" t="s">
        <v>74</v>
      </c>
      <c r="F16" s="114">
        <v>5.4</v>
      </c>
    </row>
    <row r="17" spans="2:6" x14ac:dyDescent="0.25">
      <c r="B17" s="22">
        <v>14</v>
      </c>
      <c r="C17" s="23" t="s">
        <v>44</v>
      </c>
      <c r="D17" s="74">
        <v>7471027</v>
      </c>
      <c r="E17" s="115" t="s">
        <v>40</v>
      </c>
      <c r="F17" s="116">
        <v>3.7</v>
      </c>
    </row>
    <row r="18" spans="2:6" x14ac:dyDescent="0.25">
      <c r="B18" s="21">
        <v>15</v>
      </c>
      <c r="C18" s="5" t="s">
        <v>60</v>
      </c>
      <c r="D18" s="67">
        <v>6984000</v>
      </c>
      <c r="E18" s="113" t="s">
        <v>39</v>
      </c>
      <c r="F18" s="114">
        <v>3.2</v>
      </c>
    </row>
    <row r="19" spans="2:6" x14ac:dyDescent="0.25">
      <c r="B19" s="22">
        <v>16</v>
      </c>
      <c r="C19" s="23" t="s">
        <v>52</v>
      </c>
      <c r="D19" s="74">
        <v>6881700</v>
      </c>
      <c r="E19" s="115" t="s">
        <v>13</v>
      </c>
      <c r="F19" s="116">
        <v>2.1</v>
      </c>
    </row>
    <row r="20" spans="2:6" x14ac:dyDescent="0.25">
      <c r="B20" s="21">
        <v>17</v>
      </c>
      <c r="C20" s="5" t="s">
        <v>65</v>
      </c>
      <c r="D20" s="67">
        <v>6750810</v>
      </c>
      <c r="E20" s="117" t="s">
        <v>61</v>
      </c>
      <c r="F20" s="118">
        <v>1.9</v>
      </c>
    </row>
    <row r="21" spans="2:6" x14ac:dyDescent="0.25">
      <c r="B21" s="22">
        <v>18</v>
      </c>
      <c r="C21" s="23" t="s">
        <v>30</v>
      </c>
      <c r="D21" s="74">
        <v>6695000</v>
      </c>
      <c r="E21" s="119" t="s">
        <v>53</v>
      </c>
      <c r="F21" s="120">
        <v>1.8</v>
      </c>
    </row>
    <row r="22" spans="2:6" x14ac:dyDescent="0.25">
      <c r="B22" s="21">
        <v>19</v>
      </c>
      <c r="C22" s="5" t="s">
        <v>21</v>
      </c>
      <c r="D22" s="67">
        <v>6424800</v>
      </c>
      <c r="E22" s="113" t="s">
        <v>71</v>
      </c>
      <c r="F22" s="114">
        <v>1.5</v>
      </c>
    </row>
    <row r="23" spans="2:6" x14ac:dyDescent="0.25">
      <c r="B23" s="22">
        <v>20</v>
      </c>
      <c r="C23" s="23" t="s">
        <v>68</v>
      </c>
      <c r="D23" s="74">
        <v>6422187</v>
      </c>
      <c r="E23" s="115" t="s">
        <v>60</v>
      </c>
      <c r="F23" s="116">
        <v>1.3</v>
      </c>
    </row>
    <row r="24" spans="2:6" x14ac:dyDescent="0.25">
      <c r="B24" s="21">
        <v>21</v>
      </c>
      <c r="C24" s="5" t="s">
        <v>71</v>
      </c>
      <c r="D24" s="67">
        <v>5689777</v>
      </c>
      <c r="E24" s="113" t="s">
        <v>20</v>
      </c>
      <c r="F24" s="114">
        <v>1.1000000000000001</v>
      </c>
    </row>
    <row r="25" spans="2:6" x14ac:dyDescent="0.25">
      <c r="B25" s="22">
        <v>22</v>
      </c>
      <c r="C25" s="23" t="s">
        <v>55</v>
      </c>
      <c r="D25" s="74">
        <v>5551528</v>
      </c>
      <c r="E25" s="115" t="s">
        <v>41</v>
      </c>
      <c r="F25" s="116">
        <v>0.9</v>
      </c>
    </row>
    <row r="26" spans="2:6" x14ac:dyDescent="0.25">
      <c r="B26" s="21">
        <v>23</v>
      </c>
      <c r="C26" s="5" t="s">
        <v>36</v>
      </c>
      <c r="D26" s="67">
        <v>5370645</v>
      </c>
      <c r="E26" s="113" t="s">
        <v>34</v>
      </c>
      <c r="F26" s="114">
        <v>0.8</v>
      </c>
    </row>
    <row r="27" spans="2:6" x14ac:dyDescent="0.25">
      <c r="B27" s="22">
        <v>24</v>
      </c>
      <c r="C27" s="23" t="s">
        <v>81</v>
      </c>
      <c r="D27" s="74">
        <v>4485500</v>
      </c>
      <c r="E27" s="115" t="s">
        <v>29</v>
      </c>
      <c r="F27" s="116">
        <v>0.7</v>
      </c>
    </row>
    <row r="28" spans="2:6" x14ac:dyDescent="0.25">
      <c r="B28" s="21">
        <v>25</v>
      </c>
      <c r="C28" s="6" t="s">
        <v>61</v>
      </c>
      <c r="D28" s="111">
        <v>4372366</v>
      </c>
      <c r="E28" s="113" t="s">
        <v>21</v>
      </c>
      <c r="F28" s="114">
        <v>0.5</v>
      </c>
    </row>
    <row r="29" spans="2:6" x14ac:dyDescent="0.25">
      <c r="B29" s="22">
        <v>26</v>
      </c>
      <c r="C29" s="23" t="s">
        <v>39</v>
      </c>
      <c r="D29" s="74">
        <v>4325360</v>
      </c>
      <c r="E29" s="115" t="s">
        <v>18</v>
      </c>
      <c r="F29" s="116">
        <v>0.4</v>
      </c>
    </row>
    <row r="30" spans="2:6" x14ac:dyDescent="0.25">
      <c r="B30" s="21">
        <v>27</v>
      </c>
      <c r="C30" s="5" t="s">
        <v>20</v>
      </c>
      <c r="D30" s="67">
        <v>4119493</v>
      </c>
      <c r="E30" s="113" t="s">
        <v>4</v>
      </c>
      <c r="F30" s="114">
        <v>0.4</v>
      </c>
    </row>
    <row r="31" spans="2:6" x14ac:dyDescent="0.25">
      <c r="B31" s="24">
        <v>28</v>
      </c>
      <c r="C31" s="25" t="s">
        <v>67</v>
      </c>
      <c r="D31" s="123">
        <v>4022603</v>
      </c>
      <c r="E31" s="115" t="s">
        <v>44</v>
      </c>
      <c r="F31" s="116">
        <v>0.3</v>
      </c>
    </row>
    <row r="32" spans="2:6" x14ac:dyDescent="0.25">
      <c r="B32" s="26">
        <v>29</v>
      </c>
      <c r="C32" s="29" t="s">
        <v>25</v>
      </c>
      <c r="D32" s="48">
        <v>3971079</v>
      </c>
      <c r="E32" s="113" t="s">
        <v>65</v>
      </c>
      <c r="F32" s="114">
        <v>0.3</v>
      </c>
    </row>
    <row r="33" spans="1:6" ht="15.75" thickBot="1" x14ac:dyDescent="0.3">
      <c r="B33" s="27">
        <v>30</v>
      </c>
      <c r="C33" s="28" t="s">
        <v>46</v>
      </c>
      <c r="D33" s="124">
        <v>3642676</v>
      </c>
      <c r="E33" s="121" t="s">
        <v>30</v>
      </c>
      <c r="F33" s="122">
        <v>0</v>
      </c>
    </row>
    <row r="34" spans="1:6" x14ac:dyDescent="0.25">
      <c r="C34" s="8"/>
    </row>
    <row r="35" spans="1:6" x14ac:dyDescent="0.25">
      <c r="A35" s="15" t="s">
        <v>78</v>
      </c>
      <c r="B35" s="212" t="s">
        <v>100</v>
      </c>
      <c r="C35" s="256"/>
      <c r="D35" s="256"/>
      <c r="E35" s="256"/>
      <c r="F35" s="235"/>
    </row>
    <row r="36" spans="1:6" x14ac:dyDescent="0.25">
      <c r="A36" s="14" t="s">
        <v>77</v>
      </c>
      <c r="B36" s="254" t="s">
        <v>93</v>
      </c>
      <c r="C36" s="255"/>
      <c r="D36" s="255"/>
      <c r="E36" s="255"/>
      <c r="F36" s="255"/>
    </row>
    <row r="37" spans="1:6" x14ac:dyDescent="0.25">
      <c r="A37" s="16" t="s">
        <v>79</v>
      </c>
      <c r="B37" s="250" t="s">
        <v>129</v>
      </c>
      <c r="C37" s="251"/>
      <c r="D37" s="252"/>
      <c r="E37" s="253"/>
      <c r="F37" s="253"/>
    </row>
    <row r="38" spans="1:6" x14ac:dyDescent="0.25">
      <c r="B38"/>
      <c r="C38"/>
      <c r="D38"/>
      <c r="E38"/>
      <c r="F38"/>
    </row>
    <row r="39" spans="1:6" x14ac:dyDescent="0.25">
      <c r="B39"/>
      <c r="C39"/>
      <c r="D39"/>
      <c r="E39"/>
      <c r="F39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</sheetData>
  <mergeCells count="4">
    <mergeCell ref="B2:F2"/>
    <mergeCell ref="B37:F37"/>
    <mergeCell ref="B36:F36"/>
    <mergeCell ref="B35:F35"/>
  </mergeCells>
  <hyperlinks>
    <hyperlink ref="F1" location="Índice!A1" display="[índice Ç]"/>
    <hyperlink ref="B37" r:id="rId1" display="http://www.observatorioemigracao.pt/np4/129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30" t="s">
        <v>76</v>
      </c>
      <c r="B1" s="146" t="s">
        <v>0</v>
      </c>
      <c r="C1" s="147"/>
      <c r="D1" s="148"/>
      <c r="E1" s="148"/>
      <c r="F1" s="33" t="s">
        <v>84</v>
      </c>
    </row>
    <row r="2" spans="1:6" ht="30" customHeight="1" x14ac:dyDescent="0.25">
      <c r="A2" s="149"/>
      <c r="B2" s="257" t="s">
        <v>108</v>
      </c>
      <c r="C2" s="258"/>
      <c r="D2" s="258"/>
      <c r="E2" s="258"/>
      <c r="F2" s="258"/>
    </row>
    <row r="3" spans="1:6" x14ac:dyDescent="0.25">
      <c r="A3" s="148"/>
      <c r="B3" s="148"/>
      <c r="C3" s="148"/>
      <c r="D3" s="148"/>
      <c r="E3" s="148"/>
      <c r="F3" s="148"/>
    </row>
    <row r="4" spans="1:6" x14ac:dyDescent="0.25">
      <c r="A4" s="148"/>
      <c r="B4" s="148"/>
      <c r="C4" s="148"/>
      <c r="D4" s="148"/>
      <c r="E4" s="148"/>
      <c r="F4" s="148"/>
    </row>
    <row r="5" spans="1:6" x14ac:dyDescent="0.25">
      <c r="A5" s="148"/>
      <c r="B5" s="148"/>
      <c r="C5" s="148"/>
      <c r="D5" s="148"/>
      <c r="E5" s="148"/>
      <c r="F5" s="148"/>
    </row>
    <row r="6" spans="1:6" x14ac:dyDescent="0.25">
      <c r="A6" s="148"/>
      <c r="B6" s="148"/>
      <c r="C6" s="148"/>
      <c r="D6" s="148"/>
      <c r="E6" s="148"/>
      <c r="F6" s="148"/>
    </row>
    <row r="7" spans="1:6" x14ac:dyDescent="0.25">
      <c r="A7" s="148"/>
      <c r="B7" s="148"/>
      <c r="C7" s="148"/>
      <c r="D7" s="148"/>
      <c r="E7" s="148"/>
      <c r="F7" s="148"/>
    </row>
    <row r="8" spans="1:6" x14ac:dyDescent="0.25">
      <c r="A8" s="148"/>
      <c r="B8" s="148"/>
      <c r="C8" s="148"/>
      <c r="D8" s="148"/>
      <c r="E8" s="148"/>
      <c r="F8" s="148"/>
    </row>
    <row r="9" spans="1:6" x14ac:dyDescent="0.25">
      <c r="A9" s="148"/>
      <c r="B9" s="148"/>
      <c r="C9" s="148"/>
      <c r="D9" s="148"/>
      <c r="E9" s="148"/>
      <c r="F9" s="148"/>
    </row>
    <row r="10" spans="1:6" x14ac:dyDescent="0.25">
      <c r="A10" s="148"/>
      <c r="B10" s="148"/>
      <c r="C10" s="148"/>
      <c r="D10" s="148"/>
      <c r="E10" s="148"/>
      <c r="F10" s="148"/>
    </row>
    <row r="11" spans="1:6" x14ac:dyDescent="0.25">
      <c r="A11" s="148"/>
      <c r="B11" s="148"/>
      <c r="C11" s="148"/>
      <c r="D11" s="148"/>
      <c r="E11" s="148"/>
      <c r="F11" s="148"/>
    </row>
    <row r="12" spans="1:6" x14ac:dyDescent="0.25">
      <c r="A12" s="148"/>
      <c r="B12" s="148"/>
      <c r="C12" s="148"/>
      <c r="D12" s="148"/>
      <c r="E12" s="148"/>
      <c r="F12" s="148"/>
    </row>
    <row r="13" spans="1:6" x14ac:dyDescent="0.25">
      <c r="A13" s="148"/>
      <c r="B13" s="148"/>
      <c r="C13" s="148"/>
      <c r="D13" s="148"/>
      <c r="E13" s="148"/>
      <c r="F13" s="148"/>
    </row>
    <row r="14" spans="1:6" x14ac:dyDescent="0.25">
      <c r="A14" s="148"/>
      <c r="B14" s="148"/>
      <c r="C14" s="148"/>
      <c r="D14" s="148"/>
      <c r="E14" s="148"/>
      <c r="F14" s="148"/>
    </row>
    <row r="15" spans="1:6" x14ac:dyDescent="0.25">
      <c r="A15" s="148"/>
      <c r="B15" s="148"/>
      <c r="C15" s="148"/>
      <c r="D15" s="148"/>
      <c r="E15" s="148"/>
      <c r="F15" s="148"/>
    </row>
    <row r="16" spans="1:6" x14ac:dyDescent="0.25">
      <c r="A16" s="148"/>
      <c r="B16" s="148"/>
      <c r="C16" s="148"/>
      <c r="D16" s="148"/>
      <c r="E16" s="148"/>
      <c r="F16" s="148"/>
    </row>
    <row r="17" spans="1:6" x14ac:dyDescent="0.25">
      <c r="A17" s="148"/>
      <c r="B17" s="148"/>
      <c r="C17" s="148"/>
      <c r="D17" s="148"/>
      <c r="E17" s="148"/>
      <c r="F17" s="148"/>
    </row>
    <row r="18" spans="1:6" x14ac:dyDescent="0.25">
      <c r="A18" s="148"/>
      <c r="B18" s="148"/>
      <c r="C18" s="148"/>
      <c r="D18" s="148"/>
      <c r="E18" s="148"/>
      <c r="F18" s="148"/>
    </row>
    <row r="19" spans="1:6" x14ac:dyDescent="0.25">
      <c r="A19" s="148"/>
      <c r="B19" s="148"/>
      <c r="C19" s="148"/>
      <c r="D19" s="148"/>
      <c r="E19" s="148"/>
      <c r="F19" s="148"/>
    </row>
    <row r="20" spans="1:6" x14ac:dyDescent="0.25">
      <c r="A20" s="148"/>
      <c r="B20" s="148"/>
      <c r="C20" s="148"/>
      <c r="D20" s="148"/>
      <c r="E20" s="148"/>
      <c r="F20" s="148"/>
    </row>
    <row r="21" spans="1:6" x14ac:dyDescent="0.25">
      <c r="A21" s="148"/>
      <c r="B21" s="148"/>
      <c r="C21" s="148"/>
      <c r="D21" s="148"/>
      <c r="E21" s="148"/>
      <c r="F21" s="148"/>
    </row>
    <row r="22" spans="1:6" x14ac:dyDescent="0.25">
      <c r="A22" s="148"/>
      <c r="B22" s="148"/>
      <c r="C22" s="148"/>
      <c r="D22" s="148"/>
      <c r="E22" s="148"/>
      <c r="F22" s="148"/>
    </row>
    <row r="23" spans="1:6" x14ac:dyDescent="0.25">
      <c r="A23" s="148"/>
      <c r="B23" s="148"/>
      <c r="C23" s="148"/>
      <c r="D23" s="148"/>
      <c r="E23" s="148"/>
      <c r="F23" s="148"/>
    </row>
    <row r="24" spans="1:6" x14ac:dyDescent="0.25">
      <c r="A24" s="148"/>
      <c r="B24" s="148"/>
      <c r="C24" s="148"/>
      <c r="D24" s="148"/>
      <c r="E24" s="148"/>
      <c r="F24" s="148"/>
    </row>
    <row r="25" spans="1:6" x14ac:dyDescent="0.25">
      <c r="A25" s="148"/>
      <c r="B25" s="148"/>
      <c r="C25" s="148"/>
      <c r="D25" s="148"/>
      <c r="E25" s="148"/>
      <c r="F25" s="148"/>
    </row>
    <row r="26" spans="1:6" x14ac:dyDescent="0.25">
      <c r="A26" s="148"/>
      <c r="B26" s="148"/>
      <c r="C26" s="148"/>
      <c r="D26" s="148"/>
      <c r="E26" s="148"/>
      <c r="F26" s="148"/>
    </row>
    <row r="27" spans="1:6" x14ac:dyDescent="0.25">
      <c r="A27" s="148"/>
      <c r="B27" s="148"/>
      <c r="C27" s="148"/>
      <c r="D27" s="148"/>
      <c r="E27" s="148"/>
      <c r="F27" s="148"/>
    </row>
    <row r="28" spans="1:6" x14ac:dyDescent="0.25">
      <c r="A28" s="148"/>
      <c r="B28" s="148"/>
      <c r="C28" s="148"/>
      <c r="D28" s="148"/>
      <c r="E28" s="148"/>
      <c r="F28" s="148"/>
    </row>
    <row r="29" spans="1:6" x14ac:dyDescent="0.25">
      <c r="A29" s="148"/>
      <c r="B29" s="148"/>
      <c r="C29" s="148"/>
      <c r="D29" s="148"/>
      <c r="E29" s="148"/>
      <c r="F29" s="148"/>
    </row>
    <row r="30" spans="1:6" x14ac:dyDescent="0.25">
      <c r="A30" s="148"/>
      <c r="B30" s="148"/>
      <c r="C30" s="148"/>
      <c r="D30" s="148"/>
      <c r="E30" s="148"/>
      <c r="F30" s="148"/>
    </row>
    <row r="31" spans="1:6" x14ac:dyDescent="0.25">
      <c r="A31" s="148"/>
      <c r="B31" s="148"/>
      <c r="C31" s="148"/>
      <c r="D31" s="148"/>
      <c r="E31" s="148"/>
      <c r="F31" s="148"/>
    </row>
    <row r="32" spans="1:6" x14ac:dyDescent="0.25">
      <c r="A32" s="148"/>
      <c r="B32" s="148"/>
      <c r="C32" s="148"/>
      <c r="D32" s="148"/>
      <c r="E32" s="148"/>
      <c r="F32" s="148"/>
    </row>
    <row r="33" spans="1:6" ht="15" customHeight="1" x14ac:dyDescent="0.25">
      <c r="A33" s="15" t="s">
        <v>78</v>
      </c>
      <c r="B33" s="259" t="s">
        <v>109</v>
      </c>
      <c r="C33" s="218"/>
      <c r="D33" s="218"/>
      <c r="E33" s="218"/>
      <c r="F33" s="218"/>
    </row>
    <row r="34" spans="1:6" ht="15" customHeight="1" x14ac:dyDescent="0.25">
      <c r="A34" s="44" t="s">
        <v>77</v>
      </c>
      <c r="B34" s="260" t="s">
        <v>93</v>
      </c>
      <c r="C34" s="220"/>
      <c r="D34" s="220"/>
      <c r="E34" s="220"/>
      <c r="F34" s="220"/>
    </row>
    <row r="35" spans="1:6" ht="15" customHeight="1" x14ac:dyDescent="0.25">
      <c r="A35" s="97" t="s">
        <v>79</v>
      </c>
      <c r="B35" s="221" t="s">
        <v>129</v>
      </c>
      <c r="C35" s="198"/>
      <c r="D35" s="198"/>
      <c r="E35" s="198"/>
      <c r="F35" s="198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30" t="s">
        <v>76</v>
      </c>
      <c r="B1" s="146" t="s">
        <v>0</v>
      </c>
      <c r="F1" s="33" t="s">
        <v>84</v>
      </c>
    </row>
    <row r="2" spans="1:6" ht="45" customHeight="1" x14ac:dyDescent="0.25">
      <c r="B2" s="257" t="s">
        <v>110</v>
      </c>
      <c r="C2" s="258"/>
      <c r="D2" s="258"/>
      <c r="E2" s="258"/>
      <c r="F2" s="258"/>
    </row>
    <row r="3" spans="1:6" s="159" customFormat="1" ht="15" customHeight="1" x14ac:dyDescent="0.2"/>
    <row r="4" spans="1:6" s="159" customFormat="1" ht="15" customHeight="1" x14ac:dyDescent="0.2"/>
    <row r="5" spans="1:6" s="159" customFormat="1" ht="15" customHeight="1" x14ac:dyDescent="0.2"/>
    <row r="6" spans="1:6" s="159" customFormat="1" ht="15" customHeight="1" x14ac:dyDescent="0.2"/>
    <row r="7" spans="1:6" s="159" customFormat="1" ht="15" customHeight="1" x14ac:dyDescent="0.2"/>
    <row r="8" spans="1:6" s="159" customFormat="1" ht="15" customHeight="1" x14ac:dyDescent="0.2"/>
    <row r="9" spans="1:6" s="159" customFormat="1" ht="15" customHeight="1" x14ac:dyDescent="0.2"/>
    <row r="10" spans="1:6" s="159" customFormat="1" ht="15" customHeight="1" x14ac:dyDescent="0.2"/>
    <row r="11" spans="1:6" s="159" customFormat="1" ht="15" customHeight="1" x14ac:dyDescent="0.2"/>
    <row r="12" spans="1:6" s="159" customFormat="1" ht="15" customHeight="1" x14ac:dyDescent="0.2"/>
    <row r="13" spans="1:6" s="159" customFormat="1" ht="15" customHeight="1" x14ac:dyDescent="0.2"/>
    <row r="14" spans="1:6" s="159" customFormat="1" ht="15" customHeight="1" x14ac:dyDescent="0.2"/>
    <row r="15" spans="1:6" s="159" customFormat="1" ht="15" customHeight="1" x14ac:dyDescent="0.2"/>
    <row r="16" spans="1:6" s="159" customFormat="1" ht="15" customHeight="1" x14ac:dyDescent="0.2"/>
    <row r="17" s="159" customFormat="1" ht="15" customHeight="1" x14ac:dyDescent="0.2"/>
    <row r="18" s="159" customFormat="1" ht="15" customHeight="1" x14ac:dyDescent="0.2"/>
    <row r="19" s="159" customFormat="1" ht="15" customHeight="1" x14ac:dyDescent="0.2"/>
    <row r="20" s="159" customFormat="1" ht="15" customHeight="1" x14ac:dyDescent="0.2"/>
    <row r="21" s="159" customFormat="1" ht="15" customHeight="1" x14ac:dyDescent="0.2"/>
    <row r="22" s="159" customFormat="1" ht="15" customHeight="1" x14ac:dyDescent="0.2"/>
    <row r="23" s="159" customFormat="1" ht="15" customHeight="1" x14ac:dyDescent="0.2"/>
    <row r="24" s="159" customFormat="1" ht="15" customHeight="1" x14ac:dyDescent="0.2"/>
    <row r="25" s="159" customFormat="1" ht="15" customHeight="1" x14ac:dyDescent="0.2"/>
    <row r="26" s="159" customFormat="1" ht="15" customHeight="1" x14ac:dyDescent="0.2"/>
    <row r="27" s="159" customFormat="1" ht="15" customHeight="1" x14ac:dyDescent="0.2"/>
    <row r="28" s="159" customFormat="1" ht="15" customHeight="1" x14ac:dyDescent="0.2"/>
    <row r="29" s="159" customFormat="1" ht="15" customHeight="1" x14ac:dyDescent="0.2"/>
    <row r="30" s="159" customFormat="1" ht="15" customHeight="1" x14ac:dyDescent="0.2"/>
    <row r="31" s="159" customFormat="1" ht="15" customHeight="1" x14ac:dyDescent="0.2"/>
    <row r="32" s="159" customFormat="1" ht="15" customHeight="1" x14ac:dyDescent="0.2"/>
    <row r="33" spans="1:6" s="159" customFormat="1" ht="30" customHeight="1" x14ac:dyDescent="0.25">
      <c r="A33" s="15" t="s">
        <v>78</v>
      </c>
      <c r="B33" s="261" t="s">
        <v>111</v>
      </c>
      <c r="C33" s="235"/>
      <c r="D33" s="235"/>
      <c r="E33" s="235"/>
      <c r="F33" s="235"/>
    </row>
    <row r="34" spans="1:6" s="159" customFormat="1" ht="15" customHeight="1" x14ac:dyDescent="0.2">
      <c r="A34" s="150" t="s">
        <v>77</v>
      </c>
      <c r="B34" s="260" t="s">
        <v>93</v>
      </c>
      <c r="C34" s="220"/>
      <c r="D34" s="220"/>
      <c r="E34" s="220"/>
      <c r="F34" s="220"/>
    </row>
    <row r="35" spans="1:6" s="159" customFormat="1" ht="15" customHeight="1" x14ac:dyDescent="0.2">
      <c r="A35" s="97" t="s">
        <v>79</v>
      </c>
      <c r="B35" s="221" t="s">
        <v>129</v>
      </c>
      <c r="C35" s="198"/>
      <c r="D35" s="198"/>
      <c r="E35" s="198"/>
      <c r="F35" s="198"/>
    </row>
    <row r="36" spans="1:6" s="159" customFormat="1" ht="15" customHeight="1" x14ac:dyDescent="0.2"/>
    <row r="37" spans="1:6" s="159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8"/>
      <c r="D1" s="148"/>
      <c r="E1" s="148"/>
      <c r="F1" s="33" t="s">
        <v>84</v>
      </c>
      <c r="G1" s="151"/>
    </row>
    <row r="2" spans="1:7" ht="45" customHeight="1" x14ac:dyDescent="0.25">
      <c r="A2" s="149"/>
      <c r="B2" s="257" t="s">
        <v>114</v>
      </c>
      <c r="C2" s="258"/>
      <c r="D2" s="258"/>
      <c r="E2" s="258"/>
      <c r="F2" s="258"/>
      <c r="G2" s="152"/>
    </row>
    <row r="3" spans="1:7" ht="15" customHeight="1" x14ac:dyDescent="0.25">
      <c r="A3" s="153"/>
      <c r="B3" s="154"/>
      <c r="C3" s="155"/>
      <c r="D3" s="155"/>
      <c r="E3" s="155"/>
      <c r="F3" s="155"/>
      <c r="G3" s="152"/>
    </row>
    <row r="4" spans="1:7" ht="15" customHeight="1" x14ac:dyDescent="0.25">
      <c r="A4" s="153"/>
      <c r="B4" s="154"/>
      <c r="C4" s="155"/>
      <c r="D4" s="155"/>
      <c r="E4" s="155"/>
      <c r="F4" s="155"/>
      <c r="G4" s="152"/>
    </row>
    <row r="5" spans="1:7" ht="15" customHeight="1" x14ac:dyDescent="0.25">
      <c r="A5" s="153"/>
      <c r="B5" s="154"/>
      <c r="C5" s="155"/>
      <c r="D5" s="155"/>
      <c r="E5" s="155"/>
      <c r="F5" s="155"/>
      <c r="G5" s="152"/>
    </row>
    <row r="6" spans="1:7" ht="15" customHeight="1" x14ac:dyDescent="0.25">
      <c r="A6" s="153"/>
      <c r="B6" s="154"/>
      <c r="C6" s="155"/>
      <c r="D6" s="155"/>
      <c r="E6" s="155"/>
      <c r="F6" s="155"/>
      <c r="G6" s="152"/>
    </row>
    <row r="7" spans="1:7" ht="15" customHeight="1" x14ac:dyDescent="0.25">
      <c r="A7" s="153"/>
      <c r="B7" s="154"/>
      <c r="C7" s="155"/>
      <c r="D7" s="155"/>
      <c r="E7" s="155"/>
      <c r="F7" s="155"/>
      <c r="G7" s="152"/>
    </row>
    <row r="8" spans="1:7" ht="15" customHeight="1" x14ac:dyDescent="0.25">
      <c r="A8" s="153"/>
      <c r="B8" s="154"/>
      <c r="C8" s="155"/>
      <c r="D8" s="155"/>
      <c r="E8" s="155"/>
      <c r="F8" s="155"/>
      <c r="G8" s="152"/>
    </row>
    <row r="9" spans="1:7" ht="15" customHeight="1" x14ac:dyDescent="0.25">
      <c r="A9" s="153"/>
      <c r="B9" s="154"/>
      <c r="C9" s="155"/>
      <c r="D9" s="155"/>
      <c r="E9" s="155"/>
      <c r="F9" s="155"/>
      <c r="G9" s="152"/>
    </row>
    <row r="10" spans="1:7" ht="15" customHeight="1" x14ac:dyDescent="0.25">
      <c r="A10" s="153"/>
      <c r="B10" s="154"/>
      <c r="C10" s="155"/>
      <c r="D10" s="155"/>
      <c r="E10" s="155"/>
      <c r="F10" s="155"/>
      <c r="G10" s="152"/>
    </row>
    <row r="11" spans="1:7" ht="15" customHeight="1" x14ac:dyDescent="0.25">
      <c r="A11" s="153"/>
      <c r="B11" s="154"/>
      <c r="C11" s="155"/>
      <c r="D11" s="155"/>
      <c r="E11" s="155"/>
      <c r="F11" s="155"/>
      <c r="G11" s="152"/>
    </row>
    <row r="12" spans="1:7" ht="15" customHeight="1" x14ac:dyDescent="0.25">
      <c r="A12" s="153"/>
      <c r="B12" s="154"/>
      <c r="C12" s="155"/>
      <c r="D12" s="155"/>
      <c r="E12" s="155"/>
      <c r="F12" s="155"/>
      <c r="G12" s="152"/>
    </row>
    <row r="13" spans="1:7" ht="15" customHeight="1" x14ac:dyDescent="0.25">
      <c r="A13" s="153"/>
      <c r="B13" s="154"/>
      <c r="C13" s="155"/>
      <c r="D13" s="155"/>
      <c r="E13" s="155"/>
      <c r="F13" s="155"/>
      <c r="G13" s="152"/>
    </row>
    <row r="14" spans="1:7" ht="15" customHeight="1" x14ac:dyDescent="0.25">
      <c r="A14" s="148"/>
      <c r="B14" s="148"/>
      <c r="C14" s="148"/>
      <c r="D14" s="148"/>
      <c r="E14" s="148"/>
      <c r="F14" s="148"/>
      <c r="G14" s="148"/>
    </row>
    <row r="15" spans="1:7" ht="15" customHeight="1" x14ac:dyDescent="0.25">
      <c r="A15" s="148"/>
      <c r="B15" s="148"/>
      <c r="C15" s="148"/>
      <c r="D15" s="148"/>
      <c r="E15" s="148"/>
      <c r="F15" s="148"/>
      <c r="G15" s="148"/>
    </row>
    <row r="16" spans="1:7" ht="15" customHeight="1" x14ac:dyDescent="0.25">
      <c r="A16" s="148"/>
      <c r="B16" s="148"/>
      <c r="C16" s="148"/>
      <c r="D16" s="148"/>
      <c r="E16" s="148"/>
      <c r="F16" s="148"/>
      <c r="G16" s="148"/>
    </row>
    <row r="17" spans="1:7" ht="15" customHeight="1" x14ac:dyDescent="0.25">
      <c r="A17" s="148"/>
      <c r="B17" s="148"/>
      <c r="C17" s="148"/>
      <c r="D17" s="148"/>
      <c r="E17" s="148"/>
      <c r="F17" s="148"/>
      <c r="G17" s="148"/>
    </row>
    <row r="18" spans="1:7" ht="15" customHeight="1" x14ac:dyDescent="0.25">
      <c r="A18" s="148"/>
      <c r="B18" s="148"/>
      <c r="C18" s="148"/>
      <c r="D18" s="148"/>
      <c r="E18" s="148"/>
      <c r="F18" s="148"/>
      <c r="G18" s="148"/>
    </row>
    <row r="19" spans="1:7" ht="15" customHeight="1" x14ac:dyDescent="0.25">
      <c r="A19" s="148"/>
      <c r="B19" s="148"/>
      <c r="C19" s="148"/>
      <c r="D19" s="148"/>
      <c r="E19" s="148"/>
      <c r="F19" s="148"/>
      <c r="G19" s="148"/>
    </row>
    <row r="20" spans="1:7" ht="15" customHeight="1" x14ac:dyDescent="0.25">
      <c r="A20" s="148"/>
      <c r="B20" s="148"/>
      <c r="C20" s="148"/>
      <c r="D20" s="148"/>
      <c r="E20" s="148"/>
      <c r="F20" s="148"/>
      <c r="G20" s="148"/>
    </row>
    <row r="21" spans="1:7" ht="15" customHeight="1" x14ac:dyDescent="0.25">
      <c r="A21" s="148"/>
      <c r="B21" s="148"/>
      <c r="C21" s="148"/>
      <c r="D21" s="148"/>
      <c r="E21" s="148"/>
      <c r="F21" s="148"/>
      <c r="G21" s="148"/>
    </row>
    <row r="22" spans="1:7" ht="15" customHeight="1" x14ac:dyDescent="0.25">
      <c r="A22" s="148"/>
      <c r="B22" s="148"/>
      <c r="C22" s="148"/>
      <c r="D22" s="148"/>
      <c r="E22" s="148"/>
      <c r="F22" s="148"/>
      <c r="G22" s="148"/>
    </row>
    <row r="23" spans="1:7" ht="15" customHeight="1" x14ac:dyDescent="0.25">
      <c r="A23" s="148"/>
      <c r="B23" s="148"/>
      <c r="C23" s="148"/>
      <c r="D23" s="148"/>
      <c r="E23" s="148"/>
      <c r="F23" s="148"/>
      <c r="G23" s="148"/>
    </row>
    <row r="24" spans="1:7" ht="15" customHeight="1" x14ac:dyDescent="0.25">
      <c r="A24" s="148"/>
      <c r="B24" s="148"/>
      <c r="C24" s="148"/>
      <c r="D24" s="148"/>
      <c r="E24" s="148"/>
      <c r="F24" s="148"/>
      <c r="G24" s="148"/>
    </row>
    <row r="25" spans="1:7" ht="15" customHeight="1" x14ac:dyDescent="0.25">
      <c r="A25" s="148"/>
      <c r="B25" s="148"/>
      <c r="C25" s="148"/>
      <c r="D25" s="148"/>
      <c r="E25" s="148"/>
      <c r="F25" s="148"/>
      <c r="G25" s="148"/>
    </row>
    <row r="26" spans="1:7" ht="15" customHeight="1" x14ac:dyDescent="0.25">
      <c r="A26" s="148"/>
      <c r="B26" s="148"/>
      <c r="C26" s="148"/>
      <c r="D26" s="148"/>
      <c r="E26" s="148"/>
      <c r="F26" s="148"/>
      <c r="G26" s="148"/>
    </row>
    <row r="27" spans="1:7" ht="15" customHeight="1" x14ac:dyDescent="0.25">
      <c r="A27" s="148"/>
      <c r="B27" s="148"/>
      <c r="C27" s="148"/>
      <c r="D27" s="148"/>
      <c r="E27" s="148"/>
      <c r="F27" s="148"/>
      <c r="G27" s="148"/>
    </row>
    <row r="28" spans="1:7" ht="15" customHeight="1" x14ac:dyDescent="0.25">
      <c r="A28" s="148"/>
      <c r="B28" s="148"/>
      <c r="C28" s="148"/>
      <c r="D28" s="148"/>
      <c r="E28" s="148"/>
      <c r="F28" s="148"/>
      <c r="G28" s="148"/>
    </row>
    <row r="29" spans="1:7" ht="15" customHeight="1" x14ac:dyDescent="0.25">
      <c r="A29" s="148"/>
      <c r="B29" s="148"/>
      <c r="C29" s="148"/>
      <c r="D29" s="148"/>
      <c r="E29" s="148"/>
      <c r="F29" s="148"/>
      <c r="G29" s="148"/>
    </row>
    <row r="30" spans="1:7" ht="15" customHeight="1" x14ac:dyDescent="0.25">
      <c r="A30" s="148"/>
      <c r="B30" s="148"/>
      <c r="C30" s="148"/>
      <c r="D30" s="148"/>
      <c r="E30" s="148"/>
      <c r="F30" s="148"/>
      <c r="G30" s="148"/>
    </row>
    <row r="31" spans="1:7" ht="15" customHeight="1" x14ac:dyDescent="0.25">
      <c r="A31" s="148"/>
      <c r="B31" s="148"/>
      <c r="C31" s="148"/>
      <c r="D31" s="148"/>
      <c r="E31" s="148"/>
      <c r="F31" s="148"/>
      <c r="G31" s="148"/>
    </row>
    <row r="32" spans="1:7" ht="15" customHeight="1" x14ac:dyDescent="0.25">
      <c r="A32" s="148"/>
      <c r="B32" s="148"/>
      <c r="C32" s="148"/>
      <c r="D32" s="148"/>
      <c r="E32" s="148"/>
      <c r="F32" s="148"/>
      <c r="G32" s="148"/>
    </row>
    <row r="33" spans="1:7" ht="15" customHeight="1" x14ac:dyDescent="0.25">
      <c r="A33" s="15" t="s">
        <v>78</v>
      </c>
      <c r="B33" s="259" t="s">
        <v>109</v>
      </c>
      <c r="C33" s="218"/>
      <c r="D33" s="218"/>
      <c r="E33" s="218"/>
      <c r="F33" s="218"/>
      <c r="G33" s="151"/>
    </row>
    <row r="34" spans="1:7" ht="15" customHeight="1" x14ac:dyDescent="0.25">
      <c r="A34" s="44" t="s">
        <v>77</v>
      </c>
      <c r="B34" s="260" t="s">
        <v>93</v>
      </c>
      <c r="C34" s="220"/>
      <c r="D34" s="220"/>
      <c r="E34" s="220"/>
      <c r="F34" s="220"/>
      <c r="G34" s="151"/>
    </row>
    <row r="35" spans="1:7" ht="15" customHeight="1" x14ac:dyDescent="0.25">
      <c r="A35" s="97" t="s">
        <v>79</v>
      </c>
      <c r="B35" s="221" t="s">
        <v>129</v>
      </c>
      <c r="C35" s="198"/>
      <c r="D35" s="198"/>
      <c r="E35" s="198"/>
      <c r="F35" s="198"/>
      <c r="G35" s="151"/>
    </row>
    <row r="36" spans="1:7" x14ac:dyDescent="0.25">
      <c r="A36" s="148"/>
      <c r="B36" s="148"/>
      <c r="C36" s="148"/>
      <c r="D36" s="148"/>
      <c r="E36" s="148"/>
      <c r="F36" s="148"/>
      <c r="G36" s="148"/>
    </row>
    <row r="50" spans="2:3" x14ac:dyDescent="0.25">
      <c r="B50" s="159" t="s">
        <v>6</v>
      </c>
      <c r="C50" s="172">
        <v>300</v>
      </c>
    </row>
    <row r="51" spans="2:3" x14ac:dyDescent="0.25">
      <c r="B51" s="159" t="s">
        <v>29</v>
      </c>
      <c r="C51" s="172">
        <v>193.78739880323826</v>
      </c>
    </row>
    <row r="52" spans="2:3" x14ac:dyDescent="0.25">
      <c r="B52" s="159" t="s">
        <v>38</v>
      </c>
      <c r="C52" s="172">
        <v>137.14103382259094</v>
      </c>
    </row>
    <row r="53" spans="2:3" x14ac:dyDescent="0.25">
      <c r="B53" s="159" t="s">
        <v>13</v>
      </c>
      <c r="C53" s="172">
        <v>43.462246777163898</v>
      </c>
    </row>
    <row r="54" spans="2:3" x14ac:dyDescent="0.25">
      <c r="B54" s="159" t="s">
        <v>116</v>
      </c>
      <c r="C54" s="172">
        <v>41.529079280083295</v>
      </c>
    </row>
    <row r="55" spans="2:3" x14ac:dyDescent="0.25">
      <c r="B55" s="159" t="s">
        <v>70</v>
      </c>
      <c r="C55" s="172">
        <v>23.926632920656218</v>
      </c>
    </row>
    <row r="56" spans="2:3" x14ac:dyDescent="0.25">
      <c r="B56" s="159" t="s">
        <v>62</v>
      </c>
      <c r="C56" s="172">
        <v>3.2999591336330099</v>
      </c>
    </row>
    <row r="57" spans="2:3" x14ac:dyDescent="0.25">
      <c r="B57" s="159" t="s">
        <v>4</v>
      </c>
      <c r="C57" s="172">
        <v>-30.408177956950539</v>
      </c>
    </row>
    <row r="58" spans="2:3" x14ac:dyDescent="0.25">
      <c r="B58" s="159" t="s">
        <v>34</v>
      </c>
      <c r="C58" s="172">
        <v>-33.942357372310866</v>
      </c>
    </row>
    <row r="59" spans="2:3" x14ac:dyDescent="0.25">
      <c r="B59" s="159" t="s">
        <v>30</v>
      </c>
      <c r="C59" s="172">
        <v>-63.275154467144723</v>
      </c>
    </row>
  </sheetData>
  <sortState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5.1</vt:lpstr>
      <vt:lpstr>Quadro 5.2</vt:lpstr>
      <vt:lpstr>Quadro 5.3</vt:lpstr>
      <vt:lpstr>Quadro 5.4</vt:lpstr>
      <vt:lpstr>Quadro 5.5</vt:lpstr>
      <vt:lpstr>Gráfico 5.1</vt:lpstr>
      <vt:lpstr>Gráfico 5.2</vt:lpstr>
      <vt:lpstr>Gráfico 5.3</vt:lpstr>
      <vt:lpstr>Gráfico 5.4</vt:lpstr>
      <vt:lpstr>Gráfico 5.5</vt:lpstr>
      <vt:lpstr>Gráfico 5.6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user</cp:lastModifiedBy>
  <dcterms:created xsi:type="dcterms:W3CDTF">2015-06-08T09:59:44Z</dcterms:created>
  <dcterms:modified xsi:type="dcterms:W3CDTF">2016-05-27T15:47:01Z</dcterms:modified>
</cp:coreProperties>
</file>