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harts/chart1.xml" ContentType="application/vnd.openxmlformats-officedocument.drawingml.chart+xml"/>
  <Override PartName="/xl/drawings/drawing10.xml" ContentType="application/vnd.openxmlformats-officedocument.drawing+xml"/>
  <Override PartName="/xl/charts/chart2.xml" ContentType="application/vnd.openxmlformats-officedocument.drawingml.chart+xml"/>
  <Override PartName="/xl/drawings/drawing11.xml" ContentType="application/vnd.openxmlformats-officedocument.drawing+xml"/>
  <Override PartName="/xl/charts/chart3.xml" ContentType="application/vnd.openxmlformats-officedocument.drawingml.chart+xml"/>
  <Override PartName="/xl/drawings/drawing12.xml" ContentType="application/vnd.openxmlformats-officedocument.drawing+xml"/>
  <Override PartName="/xl/charts/chart4.xml" ContentType="application/vnd.openxmlformats-officedocument.drawingml.chart+xml"/>
  <Override PartName="/xl/drawings/drawing13.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drawings/drawing14.xml" ContentType="application/vnd.openxmlformats-officedocument.drawing+xml"/>
  <Override PartName="/xl/charts/chart7.xml" ContentType="application/vnd.openxmlformats-officedocument.drawingml.chart+xml"/>
  <Override PartName="/xl/drawings/drawing15.xml" ContentType="application/vnd.openxmlformats-officedocument.drawing+xml"/>
  <Override PartName="/xl/charts/chart8.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C:\Users\Inês Vidigal\Desktop\OEm\Teletrabalho\Factbook\Factbook 2024\"/>
    </mc:Choice>
  </mc:AlternateContent>
  <xr:revisionPtr revIDLastSave="0" documentId="13_ncr:1_{651808A3-3A57-4407-A75C-8A0240F08471}" xr6:coauthVersionLast="47" xr6:coauthVersionMax="47" xr10:uidLastSave="{00000000-0000-0000-0000-000000000000}"/>
  <bookViews>
    <workbookView xWindow="-120" yWindow="-120" windowWidth="29040" windowHeight="15720" tabRatio="921" activeTab="14" xr2:uid="{00000000-000D-0000-FFFF-FFFF00000000}"/>
  </bookViews>
  <sheets>
    <sheet name="Contents" sheetId="36" r:id="rId1"/>
    <sheet name="Table 1.1" sheetId="6" r:id="rId2"/>
    <sheet name="Table 1.2" sheetId="7" r:id="rId3"/>
    <sheet name="Table 1.3" sheetId="38" r:id="rId4"/>
    <sheet name="Table 1.4" sheetId="18" r:id="rId5"/>
    <sheet name="Table 1.5" sheetId="19" r:id="rId6"/>
    <sheet name="Table 1.6" sheetId="17" r:id="rId7"/>
    <sheet name="Table 1.7" sheetId="21" r:id="rId8"/>
    <sheet name="Chart 1.1" sheetId="2" r:id="rId9"/>
    <sheet name="Chart 1.2" sheetId="8" r:id="rId10"/>
    <sheet name="Chart 1.3" sheetId="40" r:id="rId11"/>
    <sheet name="Chart 1.4" sheetId="9" r:id="rId12"/>
    <sheet name="Chart 1.5" sheetId="20" r:id="rId13"/>
    <sheet name="Chart 1.6" sheetId="23" r:id="rId14"/>
    <sheet name="Chart 1.7" sheetId="26" r:id="rId15"/>
  </sheets>
  <definedNames>
    <definedName name="_xlnm.Print_Titles" localSheetId="0">Contents!$1:$2</definedName>
    <definedName name="_xlnm.Print_Titles" localSheetId="1">'Table 1.1'!$1:$3</definedName>
    <definedName name="_xlnm.Print_Titles" localSheetId="2">'Table 1.2'!$1:$4</definedName>
    <definedName name="_xlnm.Print_Titles" localSheetId="3">'Table 1.3'!$1:$2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85" i="26" l="1"/>
  <c r="C85" i="26"/>
  <c r="J14" i="18" l="1"/>
  <c r="J13" i="18"/>
  <c r="H13" i="18"/>
  <c r="F13" i="18"/>
  <c r="D13" i="18"/>
  <c r="E23" i="38"/>
  <c r="E22" i="38"/>
  <c r="C28" i="7" l="1"/>
  <c r="F8" i="19" l="1"/>
  <c r="F7" i="19"/>
  <c r="H14" i="18" l="1"/>
  <c r="F12" i="18"/>
  <c r="J12" i="18"/>
  <c r="H12" i="18"/>
  <c r="D12" i="18"/>
  <c r="E21" i="38" l="1"/>
  <c r="E20" i="38"/>
  <c r="E19" i="38"/>
  <c r="E18" i="38"/>
  <c r="E17" i="38"/>
  <c r="E16" i="38"/>
  <c r="E15" i="38"/>
  <c r="E14" i="38"/>
  <c r="E13" i="38"/>
  <c r="E12" i="38"/>
  <c r="E11" i="38"/>
  <c r="E10" i="38"/>
  <c r="E9" i="38"/>
  <c r="E8" i="38"/>
  <c r="J11" i="18" l="1"/>
  <c r="H11" i="18"/>
  <c r="F11" i="18"/>
  <c r="D11" i="18"/>
  <c r="J10" i="18" l="1"/>
  <c r="H10" i="18"/>
  <c r="H9" i="18"/>
  <c r="F10" i="18"/>
  <c r="F9" i="18"/>
  <c r="D10" i="18"/>
  <c r="D9" i="18"/>
  <c r="E7" i="38" l="1"/>
  <c r="E6" i="38"/>
  <c r="E5" i="38"/>
  <c r="E4" i="38"/>
  <c r="J9" i="18" l="1"/>
  <c r="J8" i="18"/>
  <c r="J6" i="18"/>
  <c r="H8" i="18"/>
  <c r="H7" i="18"/>
  <c r="H6" i="18"/>
  <c r="H5" i="18"/>
  <c r="F14" i="18"/>
  <c r="F8" i="18"/>
  <c r="F7" i="18"/>
  <c r="F6" i="18"/>
  <c r="F5" i="18"/>
  <c r="D14" i="18"/>
  <c r="D8" i="18"/>
  <c r="D7" i="18"/>
  <c r="D6" i="18"/>
  <c r="E6" i="36" l="1"/>
  <c r="B6" i="36"/>
  <c r="F16" i="19" l="1"/>
  <c r="F15" i="19"/>
  <c r="F14" i="19"/>
  <c r="F12" i="19"/>
  <c r="F11" i="19"/>
  <c r="F10" i="19"/>
  <c r="D16" i="19"/>
  <c r="D15" i="19"/>
  <c r="D14" i="19"/>
  <c r="D12" i="19"/>
  <c r="D11" i="19"/>
  <c r="D10" i="19"/>
  <c r="H77" i="6"/>
  <c r="H76" i="6"/>
  <c r="H75" i="6"/>
  <c r="H74" i="6"/>
  <c r="H73" i="6"/>
  <c r="H72" i="6"/>
  <c r="H71" i="6"/>
  <c r="H70" i="6"/>
  <c r="H69" i="6"/>
  <c r="H68" i="6"/>
  <c r="H67" i="6"/>
  <c r="H66" i="6"/>
  <c r="H65" i="6"/>
  <c r="H64" i="6"/>
  <c r="H63" i="6"/>
  <c r="H62" i="6"/>
  <c r="H61" i="6"/>
  <c r="H60" i="6"/>
  <c r="H59" i="6"/>
  <c r="H58" i="6"/>
  <c r="H57" i="6"/>
  <c r="H56" i="6"/>
  <c r="H55" i="6"/>
  <c r="H34" i="6"/>
  <c r="H33" i="6"/>
  <c r="H32" i="6"/>
  <c r="H31" i="6"/>
  <c r="H30" i="6"/>
  <c r="H29" i="6"/>
  <c r="H28" i="6"/>
  <c r="H27" i="6"/>
  <c r="H26" i="6"/>
  <c r="H25" i="6"/>
  <c r="H24" i="6"/>
  <c r="H23" i="6"/>
  <c r="H22" i="6"/>
  <c r="H21" i="6"/>
  <c r="H20" i="6"/>
  <c r="H19" i="6"/>
  <c r="H18" i="6"/>
  <c r="H17" i="6"/>
  <c r="H16" i="6"/>
  <c r="H15" i="6"/>
  <c r="H14" i="6"/>
  <c r="H13" i="6"/>
  <c r="H12" i="6"/>
  <c r="H11" i="6"/>
  <c r="H10" i="6"/>
  <c r="H9" i="6"/>
  <c r="H8" i="6"/>
  <c r="H7" i="6"/>
  <c r="H6" i="6"/>
  <c r="H5" i="6"/>
  <c r="J7" i="18"/>
  <c r="J5" i="18"/>
  <c r="D5" i="18"/>
  <c r="E10" i="36"/>
  <c r="E9" i="36"/>
  <c r="B10" i="36"/>
  <c r="B9" i="36"/>
  <c r="B8" i="36"/>
  <c r="E8" i="36"/>
  <c r="E7" i="36"/>
  <c r="E5" i="36"/>
  <c r="B7" i="36"/>
  <c r="B5" i="36"/>
  <c r="B4" i="36"/>
  <c r="E4" i="36"/>
</calcChain>
</file>

<file path=xl/sharedStrings.xml><?xml version="1.0" encoding="utf-8"?>
<sst xmlns="http://schemas.openxmlformats.org/spreadsheetml/2006/main" count="422" uniqueCount="161">
  <si>
    <t>OEm</t>
  </si>
  <si>
    <t>link</t>
  </si>
  <si>
    <t>Total</t>
  </si>
  <si>
    <t>Portugal</t>
  </si>
  <si>
    <r>
      <t xml:space="preserve">[contents </t>
    </r>
    <r>
      <rPr>
        <b/>
        <sz val="8"/>
        <color rgb="FFC00000"/>
        <rFont val="Wingdings 3"/>
        <family val="1"/>
        <charset val="2"/>
      </rPr>
      <t>Ç</t>
    </r>
    <r>
      <rPr>
        <b/>
        <sz val="8"/>
        <color rgb="FFC00000"/>
        <rFont val="Arial"/>
        <family val="2"/>
      </rPr>
      <t>]</t>
    </r>
  </si>
  <si>
    <t>1 | Total emigration</t>
  </si>
  <si>
    <t>Updated</t>
  </si>
  <si>
    <r>
      <rPr>
        <b/>
        <sz val="9"/>
        <color rgb="FFC00000"/>
        <rFont val="Arial"/>
        <family val="2"/>
      </rPr>
      <t>Chart 1.1</t>
    </r>
    <r>
      <rPr>
        <b/>
        <sz val="9"/>
        <rFont val="Arial"/>
        <family val="2"/>
      </rPr>
      <t xml:space="preserve"> Permanent outflows of Portuguese emigrants: the historical background</t>
    </r>
  </si>
  <si>
    <t>Source</t>
  </si>
  <si>
    <t>Year</t>
  </si>
  <si>
    <t>Permanent</t>
  </si>
  <si>
    <t>Temporary</t>
  </si>
  <si>
    <t>Country</t>
  </si>
  <si>
    <t>2000/2001</t>
  </si>
  <si>
    <t>2010/2011</t>
  </si>
  <si>
    <t>Age group</t>
  </si>
  <si>
    <t>Ranking</t>
  </si>
  <si>
    <t>Top countries of origin</t>
  </si>
  <si>
    <t>Emigration rate</t>
  </si>
  <si>
    <t>Immigration rate</t>
  </si>
  <si>
    <t>America</t>
  </si>
  <si>
    <t>Europe</t>
  </si>
  <si>
    <t>Other</t>
  </si>
  <si>
    <t>Belgium</t>
  </si>
  <si>
    <t>Bulgaria</t>
  </si>
  <si>
    <t>Czech Republic</t>
  </si>
  <si>
    <t>Denmark</t>
  </si>
  <si>
    <t>Germany</t>
  </si>
  <si>
    <t>Estonia</t>
  </si>
  <si>
    <t>Ireland</t>
  </si>
  <si>
    <t>Greece</t>
  </si>
  <si>
    <t>Spain</t>
  </si>
  <si>
    <t>Croatia</t>
  </si>
  <si>
    <t>Italy</t>
  </si>
  <si>
    <t>Cyprus</t>
  </si>
  <si>
    <t>Latvia</t>
  </si>
  <si>
    <t>Lithuania</t>
  </si>
  <si>
    <t>Luxembourg</t>
  </si>
  <si>
    <t>Hungary</t>
  </si>
  <si>
    <t>Malta</t>
  </si>
  <si>
    <t>Netherlands</t>
  </si>
  <si>
    <t>Austria</t>
  </si>
  <si>
    <t>Poland</t>
  </si>
  <si>
    <t>Romania</t>
  </si>
  <si>
    <t>Slovenia</t>
  </si>
  <si>
    <t>Slovakia</t>
  </si>
  <si>
    <t>Finland</t>
  </si>
  <si>
    <t>Sweden</t>
  </si>
  <si>
    <t>United Kingdom</t>
  </si>
  <si>
    <t>..</t>
  </si>
  <si>
    <t>Note</t>
  </si>
  <si>
    <t>Educational attainment</t>
  </si>
  <si>
    <t>15-24</t>
  </si>
  <si>
    <t>25-64</t>
  </si>
  <si>
    <t>Unknown</t>
  </si>
  <si>
    <t>Indicator</t>
  </si>
  <si>
    <t>N</t>
  </si>
  <si>
    <t>%</t>
  </si>
  <si>
    <t>France</t>
  </si>
  <si>
    <t>Others</t>
  </si>
  <si>
    <t>Percentage</t>
  </si>
  <si>
    <t>Emigrants, millions</t>
  </si>
  <si>
    <t>Instituto Nacional de Estatística (National Institute of Statistics)
[A]</t>
  </si>
  <si>
    <t xml:space="preserve">65+           </t>
  </si>
  <si>
    <t>Low</t>
  </si>
  <si>
    <t>Medium</t>
  </si>
  <si>
    <t>High</t>
  </si>
  <si>
    <t xml:space="preserve">Medium    </t>
  </si>
  <si>
    <t>Thousands</t>
  </si>
  <si>
    <t>By destination</t>
  </si>
  <si>
    <t>By legal status</t>
  </si>
  <si>
    <t xml:space="preserve">Clandestine </t>
  </si>
  <si>
    <t>Legal</t>
  </si>
  <si>
    <t>Data for ages groups in 2010/2011 includes partial estimations for Germany and Switzerland.</t>
  </si>
  <si>
    <t>Permanent outflows</t>
  </si>
  <si>
    <t>Permanent inflows</t>
  </si>
  <si>
    <t>Net migration</t>
  </si>
  <si>
    <t>Observatório da Emigração
[B]</t>
  </si>
  <si>
    <t>Current series</t>
  </si>
  <si>
    <t>The Emigration Observatory (OEm) is an independent technical and research structure within the Centre for Research and Studies in Sociology (CIES-IUL) of ISCTE – University Institute of Lisbon. The Observatory is based on a partnership between the CIES-IUL, the Institute of Sociology (IS-UP) of the University of Porto, and the Centre for Geographical Studies (CEG) and the Centre for Research in Economic and Organizational Sociology (SOCIUS/CSG), both of the University of Lisbon. The Observatory is supported by the Portuguese Ministry of Foreign Affairs under a cooperation agreement.</t>
  </si>
  <si>
    <t>Previous series</t>
  </si>
  <si>
    <t>Table by Observatório da Emigração, data from Maria Joannis Baganha and José Carlos Marques (2001), “População”, in Nuno Valério (ed.) (2001), Estatísticas Históricas Portuguesas, vol. I, Lisbon, Instituto Nacional de Estatística, pp. 33-126.</t>
  </si>
  <si>
    <t>Table by Observatório da Emigração, data from Eurostat, database on population and social conditions.</t>
  </si>
  <si>
    <t>Table by Observatório da Emigração, data from OECD, Database on Immigrants in OECD Countries,  DIOC 2000-2001 and DIOC 2010-2011 (Rev 3 File C).</t>
  </si>
  <si>
    <t>Chart by Observatório da Emigração, data from Maria Joannis Baganha and José Carlos Marques (2001), “População”, in Nuno Valério (ed.) (2001), Estatísticas Históricas Portuguesas, vol. I, Lisbon, Instituto Nacional de Estatística, pp. 33-126.</t>
  </si>
  <si>
    <t>Chart by Observatório da Emigração, data from OEm estimates based on destination countries permanent inflows data.</t>
  </si>
  <si>
    <t>Chart by Observatório da Emigração, data from Eurostat, database on population and social conditions.</t>
  </si>
  <si>
    <t>Chart by Observatório da Emigração, data from OECD, Database on Immigrants in OECD Countries, DIOC 2010-2011.</t>
  </si>
  <si>
    <t>Emigration rate = number of emigrants as a percentage of the population of the country of origin; immigration rate = number of immigrants as a percentage of the population of the country of residence.</t>
  </si>
  <si>
    <t>Only countries with more than one million inhabitants.
Emigration rate = number of emigrants as a percentage of the population of the country of origin;
immigration rate = number of immigrants as a percentage of the population of the country of residence.</t>
  </si>
  <si>
    <t>(**)</t>
  </si>
  <si>
    <t>Oem</t>
  </si>
  <si>
    <t>Table by Observatório da Emigração, data from: [A] Instituto Nacional de Estatística (INE), Migratory Exit Movement Survey (1992 until 2007) and Annual Estimates of Emigration (as from 2008), based on the Portuguese Labour Force Survey data; [B] OEm estimates based on destination countries permanent inflows data.</t>
  </si>
  <si>
    <r>
      <rPr>
        <b/>
        <sz val="9"/>
        <color rgb="FFC00000"/>
        <rFont val="Arial"/>
        <family val="2"/>
      </rPr>
      <t>Table 1.1</t>
    </r>
    <r>
      <rPr>
        <b/>
        <sz val="9"/>
        <rFont val="Arial"/>
        <family val="2"/>
      </rPr>
      <t xml:space="preserve"> Permanent outflows of Portuguese emigrants: the historical background</t>
    </r>
  </si>
  <si>
    <r>
      <rPr>
        <b/>
        <sz val="9"/>
        <color rgb="FFC00000"/>
        <rFont val="Arial"/>
        <family val="2"/>
      </rPr>
      <t>Table 1.5</t>
    </r>
    <r>
      <rPr>
        <b/>
        <sz val="9"/>
        <rFont val="Arial"/>
        <family val="2"/>
      </rPr>
      <t xml:space="preserve"> Stock of Portuguese-born emigrants aged 15 and over in OECD countries by age group and educational attainment, 2000/2001 and 2010/11</t>
    </r>
  </si>
  <si>
    <r>
      <rPr>
        <b/>
        <sz val="9"/>
        <color rgb="FFC00000"/>
        <rFont val="Arial"/>
        <family val="2"/>
      </rPr>
      <t>Chart 1.5</t>
    </r>
    <r>
      <rPr>
        <b/>
        <sz val="9"/>
        <rFont val="Arial"/>
        <family val="2"/>
      </rPr>
      <t xml:space="preserve"> Stock of Portuguese-born emigrants aged 15 and over in OECD countries by age group and educational attainment, 2000/2001 and 2010/11</t>
    </r>
  </si>
  <si>
    <t>Sex</t>
  </si>
  <si>
    <t>Male</t>
  </si>
  <si>
    <t>Female</t>
  </si>
  <si>
    <t>(**) Years in which there are differences between the values of the current series and the previous series.</t>
  </si>
  <si>
    <t>Factbook 2024: list of tables and charts</t>
  </si>
  <si>
    <t>18 July 2025.</t>
  </si>
  <si>
    <t>http://www.observatorioemigracao.pt/np4EN/10296.html</t>
  </si>
  <si>
    <t>http://www.observatorioemigracao.pt/np4/10296.html</t>
  </si>
  <si>
    <r>
      <rPr>
        <b/>
        <sz val="9"/>
        <color rgb="FFC00000"/>
        <rFont val="Arial"/>
        <family val="2"/>
      </rPr>
      <t>Table 1.2</t>
    </r>
    <r>
      <rPr>
        <b/>
        <sz val="9"/>
        <rFont val="Arial"/>
        <family val="2"/>
      </rPr>
      <t xml:space="preserve"> Estimates of the outflows of Portuguese emigrants, 2001-2023</t>
    </r>
  </si>
  <si>
    <r>
      <rPr>
        <b/>
        <sz val="9"/>
        <color rgb="FFC00000"/>
        <rFont val="Arial"/>
        <family val="2"/>
      </rPr>
      <t>Table 1.3</t>
    </r>
    <r>
      <rPr>
        <b/>
        <sz val="9"/>
        <rFont val="Arial"/>
        <family val="2"/>
      </rPr>
      <t xml:space="preserve"> Eurostat estimates of Portuguese net migration, 2004-2023</t>
    </r>
  </si>
  <si>
    <r>
      <t>Table 1.4</t>
    </r>
    <r>
      <rPr>
        <b/>
        <sz val="9"/>
        <rFont val="Arial"/>
        <family val="2"/>
      </rPr>
      <t xml:space="preserve"> UN estimates of the stock of Portuguese-born emigrants, 1990-2024</t>
    </r>
  </si>
  <si>
    <t>Table by Observatório da Emigração, data from United Nations, Department of Economic and Social Affairs, Population Division. Trends in International Migrant Stock (The 2017 Revision for the 2017 data, The 2019 Revision for 2019 and The 2024 Revision the remaining data).</t>
  </si>
  <si>
    <r>
      <rPr>
        <b/>
        <sz val="9"/>
        <color rgb="FFC00000"/>
        <rFont val="Arial"/>
        <family val="2"/>
      </rPr>
      <t>Table 1.6</t>
    </r>
    <r>
      <rPr>
        <b/>
        <sz val="9"/>
        <rFont val="Arial"/>
        <family val="2"/>
      </rPr>
      <t xml:space="preserve"> Emigrants by country of origin, 2024</t>
    </r>
  </si>
  <si>
    <t>Table by Observatório da Emigração, data from the United Nations, Department of Economic and Social Affairs, Population Division (2024). Trends in International Migrant Stock: The 2024 revision.</t>
  </si>
  <si>
    <t>India</t>
  </si>
  <si>
    <t>China</t>
  </si>
  <si>
    <t>Mexico</t>
  </si>
  <si>
    <t>Russian Federation</t>
  </si>
  <si>
    <t>Syrian Arab Republic</t>
  </si>
  <si>
    <t>Bangladesh</t>
  </si>
  <si>
    <t>Venezuela (Bolivarian Republic of)</t>
  </si>
  <si>
    <t>Afghanistan</t>
  </si>
  <si>
    <t>Philippines</t>
  </si>
  <si>
    <t>Pakistan</t>
  </si>
  <si>
    <t>Egypt</t>
  </si>
  <si>
    <t>Myanmar</t>
  </si>
  <si>
    <t>State of Palestine</t>
  </si>
  <si>
    <t>Sudan</t>
  </si>
  <si>
    <t>Indonesia</t>
  </si>
  <si>
    <t>Viet Nam</t>
  </si>
  <si>
    <t>Colombia</t>
  </si>
  <si>
    <t>Morocco</t>
  </si>
  <si>
    <t>South Sudan</t>
  </si>
  <si>
    <t>Türkiye</t>
  </si>
  <si>
    <t>Kazakhstan</t>
  </si>
  <si>
    <t>Nepal</t>
  </si>
  <si>
    <t>Yemen</t>
  </si>
  <si>
    <t>Malaysia</t>
  </si>
  <si>
    <t>Iraq</t>
  </si>
  <si>
    <t>Brazil</t>
  </si>
  <si>
    <t>Uzbekistan</t>
  </si>
  <si>
    <t>Democratic Republic of the Congo</t>
  </si>
  <si>
    <t>Nigeria</t>
  </si>
  <si>
    <t>Burkina Faso</t>
  </si>
  <si>
    <t>Republic of Korea</t>
  </si>
  <si>
    <t>Haiti</t>
  </si>
  <si>
    <t>Somalia</t>
  </si>
  <si>
    <t>Dominican Republic</t>
  </si>
  <si>
    <t>Cuba</t>
  </si>
  <si>
    <t>El Salvador</t>
  </si>
  <si>
    <t>Algeria</t>
  </si>
  <si>
    <t>Iran (Islamic Republic of)</t>
  </si>
  <si>
    <t>Peru</t>
  </si>
  <si>
    <t>Puerto Rico</t>
  </si>
  <si>
    <t>United States of America</t>
  </si>
  <si>
    <t>Ukraine</t>
  </si>
  <si>
    <r>
      <rPr>
        <b/>
        <sz val="9"/>
        <color rgb="FFC00000"/>
        <rFont val="Arial"/>
        <family val="2"/>
      </rPr>
      <t>Table 1.7</t>
    </r>
    <r>
      <rPr>
        <b/>
        <sz val="9"/>
        <rFont val="Arial"/>
        <family val="2"/>
      </rPr>
      <t xml:space="preserve"> Emigration and immigration rates in EU countries, 2024</t>
    </r>
  </si>
  <si>
    <r>
      <rPr>
        <b/>
        <sz val="9"/>
        <color rgb="FFC00000"/>
        <rFont val="Arial"/>
        <family val="2"/>
      </rPr>
      <t>Chart 1.2</t>
    </r>
    <r>
      <rPr>
        <b/>
        <sz val="9"/>
        <rFont val="Arial"/>
        <family val="2"/>
      </rPr>
      <t xml:space="preserve"> OEm Estimates of the outflows of Portuguese emigrants, 2001-2023</t>
    </r>
  </si>
  <si>
    <r>
      <rPr>
        <b/>
        <sz val="9"/>
        <color rgb="FFC00000"/>
        <rFont val="Arial"/>
        <family val="2"/>
      </rPr>
      <t>Chart 1.3</t>
    </r>
    <r>
      <rPr>
        <b/>
        <sz val="9"/>
        <rFont val="Arial"/>
        <family val="2"/>
      </rPr>
      <t xml:space="preserve"> Eurostat estimates of Portuguese permanent outflows and inflows, 2004-2023</t>
    </r>
  </si>
  <si>
    <r>
      <rPr>
        <b/>
        <sz val="9"/>
        <color rgb="FFC00000"/>
        <rFont val="Arial"/>
        <family val="2"/>
      </rPr>
      <t>Chart 1.4</t>
    </r>
    <r>
      <rPr>
        <b/>
        <sz val="9"/>
        <rFont val="Arial"/>
        <family val="2"/>
      </rPr>
      <t xml:space="preserve"> UN estimates of the stock of Portuguese-born emigrants, 1990-2024</t>
    </r>
  </si>
  <si>
    <t>Chart by Observatório da Emigração, data from United Nations, Department of Economic and Social Affairs, Population Division. Trends in International Migrant Stock (The 2017 Revision for the 2017 data, The 2019 Revision for 2019 and The 2024 Revision the remaining data).</t>
  </si>
  <si>
    <r>
      <rPr>
        <b/>
        <sz val="9"/>
        <color rgb="FFC00000"/>
        <rFont val="Arial"/>
        <family val="2"/>
      </rPr>
      <t>Chart 1.6</t>
    </r>
    <r>
      <rPr>
        <b/>
        <sz val="9"/>
        <rFont val="Arial"/>
        <family val="2"/>
      </rPr>
      <t xml:space="preserve"> Emigrants by country of origin, 2024</t>
    </r>
  </si>
  <si>
    <t>Chart by Observatório da Emigração, data from the  United Nations, Department of Economic and Social Affairs, Population Division (2024). Trends in International Migrant Stock: The 2020 revision (United Nations database, POP/DB/MIG/Stock/Rev.2024).</t>
  </si>
  <si>
    <t>Chart by Observatório da Emigração, data from the United Nations, Department of Economic and Social Affairs, Population Division (2024). Trends in International Migrant Stock: The 2024 revision.</t>
  </si>
  <si>
    <r>
      <rPr>
        <b/>
        <sz val="9"/>
        <color rgb="FFC00000"/>
        <rFont val="Arial"/>
        <family val="2"/>
      </rPr>
      <t>Chart 1.7</t>
    </r>
    <r>
      <rPr>
        <b/>
        <sz val="9"/>
        <rFont val="Arial"/>
        <family val="2"/>
      </rPr>
      <t xml:space="preserve"> Emigration and immigration rates in EU countries, 2024</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</si>
</sst>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
    <numFmt numFmtId="165" formatCode="0.0"/>
    <numFmt numFmtId="166" formatCode="###\ ##0;\-###\ ##0;0;"/>
    <numFmt numFmtId="167" formatCode="###\ ###\ ##0;\-###\ ###\ ##0;0;"/>
    <numFmt numFmtId="168" formatCode="##0.0;\-##0.0;0.0;"/>
    <numFmt numFmtId="169" formatCode="##0.0\ \|;\-##0.0\ \|;0.0\ \|;\ \|"/>
  </numFmts>
  <fonts count="44" x14ac:knownFonts="1">
    <font>
      <sz val="11"/>
      <color theme="1"/>
      <name val="Calibri"/>
      <family val="2"/>
      <scheme val="minor"/>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b/>
      <sz val="8"/>
      <name val="Arial"/>
      <family val="2"/>
    </font>
    <font>
      <sz val="8"/>
      <name val="Arial"/>
      <family val="2"/>
    </font>
    <font>
      <sz val="8"/>
      <color theme="1"/>
      <name val="Arial"/>
      <family val="2"/>
    </font>
    <font>
      <b/>
      <sz val="8"/>
      <color theme="1"/>
      <name val="Arial"/>
      <family val="2"/>
    </font>
    <font>
      <i/>
      <sz val="8"/>
      <color theme="1"/>
      <name val="Arial"/>
      <family val="2"/>
    </font>
    <font>
      <sz val="11"/>
      <color theme="1"/>
      <name val="Arial"/>
      <family val="2"/>
    </font>
    <font>
      <sz val="10"/>
      <color theme="1"/>
      <name val="Calibri"/>
      <family val="2"/>
      <scheme val="minor"/>
    </font>
    <font>
      <b/>
      <sz val="8"/>
      <color theme="4" tint="-0.499984740745262"/>
      <name val="Arial"/>
      <family val="2"/>
    </font>
    <font>
      <b/>
      <sz val="12"/>
      <color rgb="FFC00000"/>
      <name val="Arial"/>
      <family val="2"/>
    </font>
    <font>
      <sz val="11"/>
      <name val="Calibri"/>
      <family val="2"/>
      <scheme val="minor"/>
    </font>
    <font>
      <sz val="11"/>
      <color theme="1"/>
      <name val="Calibri"/>
      <family val="2"/>
      <scheme val="minor"/>
    </font>
    <font>
      <b/>
      <sz val="9"/>
      <color theme="1"/>
      <name val="Arial"/>
      <family val="2"/>
    </font>
    <font>
      <sz val="9"/>
      <color theme="1"/>
      <name val="Calibri"/>
      <family val="2"/>
      <scheme val="minor"/>
    </font>
    <font>
      <b/>
      <sz val="8"/>
      <color rgb="FFC00000"/>
      <name val="Arial"/>
      <family val="2"/>
    </font>
    <font>
      <b/>
      <sz val="9"/>
      <color rgb="FFC00000"/>
      <name val="Arial"/>
      <family val="2"/>
    </font>
    <font>
      <b/>
      <sz val="8"/>
      <color rgb="FFC00000"/>
      <name val="Wingdings 3"/>
      <family val="1"/>
      <charset val="2"/>
    </font>
    <font>
      <b/>
      <sz val="9"/>
      <name val="Arial"/>
      <family val="2"/>
    </font>
    <font>
      <sz val="9"/>
      <name val="Arial"/>
      <family val="2"/>
    </font>
    <font>
      <sz val="9"/>
      <name val="Calibri"/>
      <family val="2"/>
      <scheme val="minor"/>
    </font>
    <font>
      <sz val="10"/>
      <name val="Arial"/>
      <family val="2"/>
    </font>
    <font>
      <sz val="11"/>
      <name val="Arial"/>
      <family val="2"/>
    </font>
    <font>
      <sz val="9"/>
      <color theme="1"/>
      <name val="Arial"/>
      <family val="2"/>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41">
    <border>
      <left/>
      <right/>
      <top/>
      <bottom/>
      <diagonal/>
    </border>
    <border>
      <left/>
      <right/>
      <top style="medium">
        <color indexed="64"/>
      </top>
      <bottom style="thin">
        <color indexed="64"/>
      </bottom>
      <diagonal/>
    </border>
    <border>
      <left/>
      <right/>
      <top/>
      <bottom style="medium">
        <color indexed="64"/>
      </bottom>
      <diagonal/>
    </border>
    <border>
      <left/>
      <right/>
      <top style="thin">
        <color indexed="64"/>
      </top>
      <bottom/>
      <diagonal/>
    </border>
    <border>
      <left/>
      <right/>
      <top style="medium">
        <color auto="1"/>
      </top>
      <bottom/>
      <diagonal/>
    </border>
    <border>
      <left/>
      <right/>
      <top/>
      <bottom style="thin">
        <color auto="1"/>
      </bottom>
      <diagonal/>
    </border>
    <border>
      <left style="thin">
        <color auto="1"/>
      </left>
      <right/>
      <top style="medium">
        <color auto="1"/>
      </top>
      <bottom style="thin">
        <color indexed="64"/>
      </bottom>
      <diagonal/>
    </border>
    <border>
      <left style="thin">
        <color auto="1"/>
      </left>
      <right/>
      <top/>
      <bottom/>
      <diagonal/>
    </border>
    <border>
      <left/>
      <right style="thin">
        <color auto="1"/>
      </right>
      <top/>
      <bottom/>
      <diagonal/>
    </border>
    <border>
      <left style="thin">
        <color indexed="64"/>
      </left>
      <right/>
      <top style="thin">
        <color indexed="64"/>
      </top>
      <bottom/>
      <diagonal/>
    </border>
    <border>
      <left style="thin">
        <color indexed="64"/>
      </left>
      <right/>
      <top/>
      <bottom style="thin">
        <color auto="1"/>
      </bottom>
      <diagonal/>
    </border>
    <border>
      <left/>
      <right style="thin">
        <color auto="1"/>
      </right>
      <top/>
      <bottom style="thin">
        <color auto="1"/>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medium">
        <color indexed="64"/>
      </top>
      <bottom style="thin">
        <color indexed="64"/>
      </bottom>
      <diagonal/>
    </border>
    <border>
      <left style="thin">
        <color auto="1"/>
      </left>
      <right/>
      <top style="medium">
        <color auto="1"/>
      </top>
      <bottom/>
      <diagonal/>
    </border>
    <border>
      <left style="thin">
        <color indexed="64"/>
      </left>
      <right/>
      <top style="thin">
        <color indexed="64"/>
      </top>
      <bottom style="thin">
        <color auto="1"/>
      </bottom>
      <diagonal/>
    </border>
    <border>
      <left/>
      <right style="thin">
        <color auto="1"/>
      </right>
      <top style="thin">
        <color indexed="64"/>
      </top>
      <bottom style="thin">
        <color auto="1"/>
      </bottom>
      <diagonal/>
    </border>
    <border>
      <left style="thin">
        <color indexed="64"/>
      </left>
      <right style="thin">
        <color indexed="64"/>
      </right>
      <top/>
      <bottom style="thin">
        <color auto="1"/>
      </bottom>
      <diagonal/>
    </border>
    <border>
      <left style="thin">
        <color indexed="64"/>
      </left>
      <right style="thin">
        <color indexed="64"/>
      </right>
      <top style="medium">
        <color indexed="64"/>
      </top>
      <bottom/>
      <diagonal/>
    </border>
    <border>
      <left/>
      <right style="thin">
        <color auto="1"/>
      </right>
      <top style="medium">
        <color indexed="64"/>
      </top>
      <bottom/>
      <diagonal/>
    </border>
    <border>
      <left style="thin">
        <color indexed="64"/>
      </left>
      <right style="thin">
        <color indexed="64"/>
      </right>
      <top style="thin">
        <color indexed="64"/>
      </top>
      <bottom style="thin">
        <color indexed="64"/>
      </bottom>
      <diagonal/>
    </border>
    <border>
      <left/>
      <right/>
      <top style="thin">
        <color auto="1"/>
      </top>
      <bottom style="thin">
        <color theme="4" tint="0.79998168889431442"/>
      </bottom>
      <diagonal/>
    </border>
    <border>
      <left style="thin">
        <color auto="1"/>
      </left>
      <right/>
      <top style="thin">
        <color auto="1"/>
      </top>
      <bottom style="thin">
        <color theme="4" tint="0.79998168889431442"/>
      </bottom>
      <diagonal/>
    </border>
    <border>
      <left/>
      <right style="thin">
        <color auto="1"/>
      </right>
      <top style="thin">
        <color auto="1"/>
      </top>
      <bottom style="thin">
        <color theme="4" tint="0.79998168889431442"/>
      </bottom>
      <diagonal/>
    </border>
    <border>
      <left/>
      <right/>
      <top style="thin">
        <color theme="4" tint="0.79998168889431442"/>
      </top>
      <bottom style="thin">
        <color theme="4" tint="0.79998168889431442"/>
      </bottom>
      <diagonal/>
    </border>
    <border>
      <left style="thin">
        <color auto="1"/>
      </left>
      <right/>
      <top style="thin">
        <color theme="4" tint="0.79998168889431442"/>
      </top>
      <bottom style="thin">
        <color theme="4" tint="0.79998168889431442"/>
      </bottom>
      <diagonal/>
    </border>
    <border>
      <left/>
      <right style="thin">
        <color auto="1"/>
      </right>
      <top style="thin">
        <color theme="4" tint="0.79998168889431442"/>
      </top>
      <bottom style="thin">
        <color theme="4" tint="0.79998168889431442"/>
      </bottom>
      <diagonal/>
    </border>
    <border>
      <left/>
      <right/>
      <top style="thin">
        <color theme="4" tint="0.79998168889431442"/>
      </top>
      <bottom style="medium">
        <color indexed="64"/>
      </bottom>
      <diagonal/>
    </border>
    <border>
      <left style="thin">
        <color auto="1"/>
      </left>
      <right/>
      <top style="thin">
        <color theme="4" tint="0.79998168889431442"/>
      </top>
      <bottom style="medium">
        <color indexed="64"/>
      </bottom>
      <diagonal/>
    </border>
    <border>
      <left/>
      <right style="thin">
        <color auto="1"/>
      </right>
      <top style="thin">
        <color theme="4" tint="0.79998168889431442"/>
      </top>
      <bottom style="medium">
        <color indexed="64"/>
      </bottom>
      <diagonal/>
    </border>
    <border>
      <left/>
      <right/>
      <top/>
      <bottom style="thin">
        <color theme="4" tint="0.79998168889431442"/>
      </bottom>
      <diagonal/>
    </border>
    <border>
      <left style="thin">
        <color auto="1"/>
      </left>
      <right/>
      <top/>
      <bottom style="thin">
        <color theme="4" tint="0.79998168889431442"/>
      </bottom>
      <diagonal/>
    </border>
    <border>
      <left/>
      <right style="thin">
        <color auto="1"/>
      </right>
      <top/>
      <bottom style="thin">
        <color theme="4" tint="0.79998168889431442"/>
      </bottom>
      <diagonal/>
    </border>
    <border>
      <left/>
      <right/>
      <top style="thin">
        <color theme="4" tint="0.79998168889431442"/>
      </top>
      <bottom style="thin">
        <color indexed="64"/>
      </bottom>
      <diagonal/>
    </border>
    <border>
      <left style="thin">
        <color auto="1"/>
      </left>
      <right/>
      <top style="thin">
        <color theme="4" tint="0.79998168889431442"/>
      </top>
      <bottom style="thin">
        <color indexed="64"/>
      </bottom>
      <diagonal/>
    </border>
    <border>
      <left/>
      <right style="thin">
        <color auto="1"/>
      </right>
      <top style="thin">
        <color theme="4" tint="0.79998168889431442"/>
      </top>
      <bottom style="thin">
        <color indexed="64"/>
      </bottom>
      <diagonal/>
    </border>
    <border>
      <left/>
      <right/>
      <top style="thin">
        <color theme="4" tint="0.79998168889431442"/>
      </top>
      <bottom/>
      <diagonal/>
    </border>
    <border>
      <left style="thin">
        <color auto="1"/>
      </left>
      <right/>
      <top style="thin">
        <color theme="4" tint="0.79998168889431442"/>
      </top>
      <bottom/>
      <diagonal/>
    </border>
    <border>
      <left/>
      <right style="thin">
        <color auto="1"/>
      </right>
      <top style="thin">
        <color theme="4" tint="0.79998168889431442"/>
      </top>
      <bottom/>
      <diagonal/>
    </border>
    <border>
      <left/>
      <right/>
      <top style="thin">
        <color theme="4" tint="0.79998168889431442"/>
      </top>
      <bottom style="medium">
        <color theme="1"/>
      </bottom>
      <diagonal/>
    </border>
  </borders>
  <cellStyleXfs count="21">
    <xf numFmtId="0" fontId="0" fillId="0" borderId="0"/>
    <xf numFmtId="0" fontId="21" fillId="0" borderId="0" applyNumberFormat="0" applyFill="0" applyBorder="0" applyAlignment="0" applyProtection="0"/>
    <xf numFmtId="0" fontId="30" fillId="0" borderId="0"/>
    <xf numFmtId="166" fontId="39" fillId="0" borderId="8" applyFill="0" applyProtection="0">
      <alignment horizontal="right" vertical="center" wrapText="1"/>
    </xf>
    <xf numFmtId="167" fontId="39" fillId="0" borderId="11" applyFill="0" applyProtection="0">
      <alignment horizontal="right" vertical="center" wrapText="1"/>
    </xf>
    <xf numFmtId="0" fontId="39" fillId="0" borderId="0" applyNumberFormat="0" applyFill="0" applyBorder="0" applyProtection="0">
      <alignment horizontal="left" vertical="center" wrapText="1"/>
    </xf>
    <xf numFmtId="168" fontId="39" fillId="0" borderId="0" applyFill="0" applyBorder="0" applyProtection="0">
      <alignment horizontal="right" vertical="center" wrapText="1"/>
    </xf>
    <xf numFmtId="169" fontId="39" fillId="0" borderId="5" applyFill="0" applyProtection="0">
      <alignment horizontal="right" vertical="center" wrapText="1"/>
    </xf>
    <xf numFmtId="0" fontId="9"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4" fillId="0" borderId="0"/>
    <xf numFmtId="0" fontId="40" fillId="0" borderId="0"/>
  </cellStyleXfs>
  <cellXfs count="334">
    <xf numFmtId="0" fontId="0" fillId="0" borderId="0" xfId="0"/>
    <xf numFmtId="3" fontId="22" fillId="0" borderId="0" xfId="0" applyNumberFormat="1" applyFont="1" applyAlignment="1">
      <alignment vertical="center"/>
    </xf>
    <xf numFmtId="0" fontId="0" fillId="0" borderId="0" xfId="0" applyAlignment="1">
      <alignment horizontal="left" vertical="center" indent="1"/>
    </xf>
    <xf numFmtId="3" fontId="21" fillId="0" borderId="0" xfId="0" applyNumberFormat="1" applyFont="1" applyAlignment="1">
      <alignment horizontal="left" vertical="center" indent="1"/>
    </xf>
    <xf numFmtId="3" fontId="21" fillId="0" borderId="0" xfId="0" applyNumberFormat="1" applyFont="1" applyAlignment="1">
      <alignment horizontal="right" vertical="center" indent="1"/>
    </xf>
    <xf numFmtId="0" fontId="0" fillId="0" borderId="0" xfId="0" applyAlignment="1">
      <alignment horizontal="left" indent="1"/>
    </xf>
    <xf numFmtId="3" fontId="22" fillId="0" borderId="0" xfId="0" applyNumberFormat="1" applyFont="1" applyAlignment="1">
      <alignment horizontal="left" vertical="center" indent="1"/>
    </xf>
    <xf numFmtId="0" fontId="25" fillId="0" borderId="0" xfId="0" applyFont="1" applyAlignment="1">
      <alignment horizontal="left" vertical="center" indent="1"/>
    </xf>
    <xf numFmtId="3" fontId="23" fillId="0" borderId="0" xfId="0" applyNumberFormat="1" applyFont="1" applyAlignment="1">
      <alignment horizontal="left" indent="1"/>
    </xf>
    <xf numFmtId="0" fontId="26" fillId="0" borderId="0" xfId="0" applyFont="1" applyAlignment="1">
      <alignment horizontal="left" indent="1"/>
    </xf>
    <xf numFmtId="3" fontId="22" fillId="0" borderId="0" xfId="0" applyNumberFormat="1" applyFont="1" applyAlignment="1">
      <alignment horizontal="left" indent="1"/>
    </xf>
    <xf numFmtId="0" fontId="0" fillId="0" borderId="0" xfId="0" applyAlignment="1">
      <alignment horizontal="left" wrapText="1" indent="1"/>
    </xf>
    <xf numFmtId="14" fontId="22" fillId="0" borderId="0" xfId="0" applyNumberFormat="1" applyFont="1" applyAlignment="1">
      <alignment horizontal="left" vertical="center"/>
    </xf>
    <xf numFmtId="0" fontId="25" fillId="0" borderId="0" xfId="0" applyFont="1" applyAlignment="1">
      <alignment horizontal="left" vertical="center"/>
    </xf>
    <xf numFmtId="0" fontId="22" fillId="0" borderId="0" xfId="0" applyFont="1" applyAlignment="1">
      <alignment horizontal="left" vertical="center"/>
    </xf>
    <xf numFmtId="3" fontId="22" fillId="0" borderId="0" xfId="0" applyNumberFormat="1" applyFont="1" applyAlignment="1">
      <alignment horizontal="left" vertical="center"/>
    </xf>
    <xf numFmtId="0" fontId="0" fillId="0" borderId="0" xfId="0" applyAlignment="1">
      <alignment horizontal="left" vertical="center"/>
    </xf>
    <xf numFmtId="3" fontId="22" fillId="0" borderId="0" xfId="0" applyNumberFormat="1" applyFont="1"/>
    <xf numFmtId="3" fontId="23" fillId="0" borderId="0" xfId="0" applyNumberFormat="1" applyFont="1" applyAlignment="1">
      <alignment horizontal="right" vertical="center"/>
    </xf>
    <xf numFmtId="3" fontId="22" fillId="0" borderId="0" xfId="0" applyNumberFormat="1" applyFont="1" applyAlignment="1">
      <alignment horizontal="right" vertical="center"/>
    </xf>
    <xf numFmtId="3" fontId="24" fillId="0" borderId="0" xfId="0" applyNumberFormat="1" applyFont="1" applyAlignment="1">
      <alignment horizontal="right" vertical="center"/>
    </xf>
    <xf numFmtId="0" fontId="0" fillId="3" borderId="0" xfId="0" applyFill="1"/>
    <xf numFmtId="3" fontId="22" fillId="3" borderId="0" xfId="0" applyNumberFormat="1" applyFont="1" applyFill="1" applyAlignment="1">
      <alignment vertical="center"/>
    </xf>
    <xf numFmtId="3" fontId="20" fillId="3" borderId="0" xfId="0" applyNumberFormat="1" applyFont="1" applyFill="1" applyAlignment="1" applyProtection="1">
      <alignment horizontal="left" vertical="center" indent="1"/>
      <protection locked="0"/>
    </xf>
    <xf numFmtId="0" fontId="22" fillId="3" borderId="0" xfId="0" applyFont="1" applyFill="1" applyAlignment="1">
      <alignment horizontal="left" vertical="center" wrapText="1"/>
    </xf>
    <xf numFmtId="3" fontId="28" fillId="3" borderId="0" xfId="0" applyNumberFormat="1" applyFont="1" applyFill="1" applyAlignment="1">
      <alignment horizontal="center" vertical="center"/>
    </xf>
    <xf numFmtId="3" fontId="28" fillId="0" borderId="0" xfId="0" applyNumberFormat="1" applyFont="1" applyAlignment="1">
      <alignment horizontal="center" vertical="center"/>
    </xf>
    <xf numFmtId="3" fontId="27" fillId="0" borderId="0" xfId="0" applyNumberFormat="1" applyFont="1" applyAlignment="1">
      <alignment horizontal="left" vertical="center" indent="1"/>
    </xf>
    <xf numFmtId="0" fontId="0" fillId="3" borderId="0" xfId="0" applyFill="1" applyAlignment="1">
      <alignment horizontal="right" indent="1"/>
    </xf>
    <xf numFmtId="0" fontId="0" fillId="3" borderId="0" xfId="0" applyFill="1" applyAlignment="1">
      <alignment vertical="center"/>
    </xf>
    <xf numFmtId="0" fontId="0" fillId="0" borderId="0" xfId="0" applyAlignment="1">
      <alignment vertical="center"/>
    </xf>
    <xf numFmtId="3" fontId="23" fillId="0" borderId="0" xfId="0" applyNumberFormat="1" applyFont="1" applyAlignment="1">
      <alignment horizontal="right" vertical="top" indent="1"/>
    </xf>
    <xf numFmtId="0" fontId="25" fillId="3" borderId="0" xfId="0" applyFont="1" applyFill="1" applyAlignment="1">
      <alignment horizontal="left" vertical="center" wrapText="1"/>
    </xf>
    <xf numFmtId="3" fontId="0" fillId="3" borderId="0" xfId="0" applyNumberFormat="1" applyFill="1" applyAlignment="1">
      <alignment vertical="center"/>
    </xf>
    <xf numFmtId="0" fontId="0" fillId="2" borderId="0" xfId="0" applyFill="1"/>
    <xf numFmtId="0" fontId="0" fillId="3" borderId="0" xfId="0" applyFill="1" applyAlignment="1">
      <alignment horizontal="left" vertical="top"/>
    </xf>
    <xf numFmtId="3" fontId="0" fillId="3" borderId="0" xfId="0" applyNumberFormat="1" applyFill="1" applyAlignment="1">
      <alignment horizontal="right" indent="1"/>
    </xf>
    <xf numFmtId="0" fontId="33" fillId="0" borderId="0" xfId="1" applyFont="1" applyBorder="1" applyAlignment="1">
      <alignment horizontal="right" vertical="center" indent="1"/>
    </xf>
    <xf numFmtId="0" fontId="33" fillId="0" borderId="0" xfId="0" applyFont="1" applyAlignment="1">
      <alignment horizontal="left" vertical="top"/>
    </xf>
    <xf numFmtId="0" fontId="33" fillId="0" borderId="0" xfId="1" applyFont="1" applyFill="1" applyAlignment="1">
      <alignment horizontal="left" vertical="top"/>
    </xf>
    <xf numFmtId="0" fontId="33" fillId="0" borderId="0" xfId="0" applyFont="1" applyAlignment="1">
      <alignment horizontal="left" vertical="top" indent="1"/>
    </xf>
    <xf numFmtId="1" fontId="20" fillId="0" borderId="1" xfId="0" applyNumberFormat="1" applyFont="1" applyBorder="1" applyAlignment="1" applyProtection="1">
      <alignment horizontal="center" vertical="center" wrapText="1"/>
      <protection locked="0"/>
    </xf>
    <xf numFmtId="3" fontId="23" fillId="0" borderId="0" xfId="0" applyNumberFormat="1" applyFont="1" applyAlignment="1">
      <alignment horizontal="left"/>
    </xf>
    <xf numFmtId="3" fontId="20" fillId="3" borderId="1" xfId="0" applyNumberFormat="1" applyFont="1" applyFill="1" applyBorder="1" applyAlignment="1" applyProtection="1">
      <alignment horizontal="center" vertical="center" wrapText="1"/>
      <protection locked="0"/>
    </xf>
    <xf numFmtId="3" fontId="23" fillId="3" borderId="3" xfId="0" applyNumberFormat="1" applyFont="1" applyFill="1" applyBorder="1" applyAlignment="1">
      <alignment horizontal="left" vertical="center" indent="1"/>
    </xf>
    <xf numFmtId="1" fontId="20" fillId="3" borderId="1" xfId="0" applyNumberFormat="1" applyFont="1" applyFill="1" applyBorder="1" applyAlignment="1" applyProtection="1">
      <alignment horizontal="left" vertical="center" wrapText="1" indent="1"/>
      <protection locked="0"/>
    </xf>
    <xf numFmtId="3" fontId="23" fillId="3" borderId="1" xfId="0" applyNumberFormat="1" applyFont="1" applyFill="1" applyBorder="1" applyAlignment="1">
      <alignment horizontal="left" vertical="center" indent="1"/>
    </xf>
    <xf numFmtId="3" fontId="20" fillId="0" borderId="16" xfId="0" applyNumberFormat="1" applyFont="1" applyBorder="1" applyAlignment="1">
      <alignment horizontal="center" vertical="center" wrapText="1"/>
    </xf>
    <xf numFmtId="3" fontId="20" fillId="0" borderId="13" xfId="0" applyNumberFormat="1" applyFont="1" applyBorder="1" applyAlignment="1">
      <alignment horizontal="center" vertical="center" wrapText="1"/>
    </xf>
    <xf numFmtId="3" fontId="20" fillId="0" borderId="17" xfId="0" applyNumberFormat="1" applyFont="1" applyBorder="1" applyAlignment="1">
      <alignment horizontal="center" vertical="center" wrapText="1"/>
    </xf>
    <xf numFmtId="3" fontId="20" fillId="0" borderId="9" xfId="0" applyNumberFormat="1" applyFont="1" applyBorder="1" applyAlignment="1">
      <alignment horizontal="center" vertical="center" wrapText="1"/>
    </xf>
    <xf numFmtId="3" fontId="20" fillId="0" borderId="12" xfId="0" applyNumberFormat="1" applyFont="1" applyBorder="1" applyAlignment="1">
      <alignment horizontal="center" vertical="center" wrapText="1"/>
    </xf>
    <xf numFmtId="0" fontId="23" fillId="3" borderId="0" xfId="0" applyFont="1" applyFill="1" applyAlignment="1">
      <alignment horizontal="right" vertical="top" indent="1"/>
    </xf>
    <xf numFmtId="3" fontId="22" fillId="0" borderId="0" xfId="0" applyNumberFormat="1" applyFont="1" applyAlignment="1">
      <alignment horizontal="right" vertical="center" wrapText="1" indent="1"/>
    </xf>
    <xf numFmtId="0" fontId="0" fillId="0" borderId="0" xfId="0" applyAlignment="1">
      <alignment horizontal="right" vertical="center" wrapText="1" indent="1"/>
    </xf>
    <xf numFmtId="3" fontId="20" fillId="0" borderId="3" xfId="0" applyNumberFormat="1" applyFont="1" applyBorder="1" applyAlignment="1" applyProtection="1">
      <alignment horizontal="left" vertical="center" indent="1"/>
      <protection locked="0"/>
    </xf>
    <xf numFmtId="3" fontId="20" fillId="3" borderId="13" xfId="0" quotePrefix="1" applyNumberFormat="1" applyFont="1" applyFill="1" applyBorder="1" applyAlignment="1" applyProtection="1">
      <alignment horizontal="center" vertical="center" wrapText="1"/>
      <protection locked="0"/>
    </xf>
    <xf numFmtId="3" fontId="20" fillId="3" borderId="16" xfId="0" quotePrefix="1" applyNumberFormat="1" applyFont="1" applyFill="1" applyBorder="1" applyAlignment="1" applyProtection="1">
      <alignment horizontal="center" vertical="center" wrapText="1"/>
      <protection locked="0"/>
    </xf>
    <xf numFmtId="1" fontId="20" fillId="3" borderId="1" xfId="0" applyNumberFormat="1" applyFont="1" applyFill="1" applyBorder="1" applyAlignment="1" applyProtection="1">
      <alignment horizontal="center" vertical="center" wrapText="1"/>
      <protection locked="0"/>
    </xf>
    <xf numFmtId="0" fontId="0" fillId="0" borderId="0" xfId="0" applyAlignment="1">
      <alignment horizontal="left" wrapText="1"/>
    </xf>
    <xf numFmtId="0" fontId="21" fillId="0" borderId="0" xfId="0" applyFont="1" applyAlignment="1">
      <alignment horizontal="left" vertical="center"/>
    </xf>
    <xf numFmtId="0" fontId="21" fillId="0" borderId="0" xfId="0" applyFont="1" applyAlignment="1">
      <alignment horizontal="left" vertical="center" indent="1"/>
    </xf>
    <xf numFmtId="3" fontId="20" fillId="3" borderId="0" xfId="0" applyNumberFormat="1" applyFont="1" applyFill="1" applyAlignment="1">
      <alignment horizontal="left" vertical="center" indent="1"/>
    </xf>
    <xf numFmtId="3" fontId="20" fillId="3" borderId="0" xfId="0" applyNumberFormat="1" applyFont="1" applyFill="1" applyAlignment="1">
      <alignment horizontal="left" vertical="center"/>
    </xf>
    <xf numFmtId="3" fontId="20" fillId="0" borderId="0" xfId="0" applyNumberFormat="1" applyFont="1" applyAlignment="1">
      <alignment horizontal="left" vertical="center"/>
    </xf>
    <xf numFmtId="0" fontId="23" fillId="0" borderId="16" xfId="0" applyFont="1" applyBorder="1" applyAlignment="1">
      <alignment horizontal="center" vertical="center"/>
    </xf>
    <xf numFmtId="3" fontId="20" fillId="0" borderId="17" xfId="0" applyNumberFormat="1" applyFont="1" applyBorder="1" applyAlignment="1" applyProtection="1">
      <alignment horizontal="center" vertical="center" wrapText="1"/>
      <protection locked="0"/>
    </xf>
    <xf numFmtId="0" fontId="23" fillId="0" borderId="13" xfId="0" applyFont="1" applyBorder="1" applyAlignment="1">
      <alignment horizontal="center" vertical="center"/>
    </xf>
    <xf numFmtId="3" fontId="20" fillId="0" borderId="13" xfId="0" applyNumberFormat="1" applyFont="1" applyBorder="1" applyAlignment="1" applyProtection="1">
      <alignment horizontal="center" vertical="center" wrapText="1"/>
      <protection locked="0"/>
    </xf>
    <xf numFmtId="0" fontId="23" fillId="0" borderId="17" xfId="0" applyFont="1" applyBorder="1" applyAlignment="1">
      <alignment horizontal="center" vertical="center"/>
    </xf>
    <xf numFmtId="1" fontId="20" fillId="3" borderId="17" xfId="0" quotePrefix="1" applyNumberFormat="1" applyFont="1" applyFill="1" applyBorder="1" applyAlignment="1" applyProtection="1">
      <alignment horizontal="center" vertical="center" wrapText="1"/>
      <protection locked="0"/>
    </xf>
    <xf numFmtId="165" fontId="20" fillId="3" borderId="8" xfId="0" applyNumberFormat="1" applyFont="1" applyFill="1" applyBorder="1" applyAlignment="1" applyProtection="1">
      <alignment horizontal="right" vertical="center" indent="6"/>
      <protection locked="0"/>
    </xf>
    <xf numFmtId="165" fontId="22" fillId="3" borderId="12" xfId="0" applyNumberFormat="1" applyFont="1" applyFill="1" applyBorder="1" applyAlignment="1">
      <alignment horizontal="right" vertical="center" indent="6"/>
    </xf>
    <xf numFmtId="165" fontId="21" fillId="0" borderId="12" xfId="0" applyNumberFormat="1" applyFont="1" applyBorder="1" applyAlignment="1" applyProtection="1">
      <alignment horizontal="right" vertical="center" indent="6"/>
      <protection locked="0"/>
    </xf>
    <xf numFmtId="165" fontId="20" fillId="3" borderId="0" xfId="0" applyNumberFormat="1" applyFont="1" applyFill="1" applyAlignment="1" applyProtection="1">
      <alignment horizontal="right" vertical="center" indent="6"/>
      <protection locked="0"/>
    </xf>
    <xf numFmtId="165" fontId="22" fillId="3" borderId="3" xfId="0" applyNumberFormat="1" applyFont="1" applyFill="1" applyBorder="1" applyAlignment="1">
      <alignment horizontal="right" vertical="center" indent="6"/>
    </xf>
    <xf numFmtId="165" fontId="21" fillId="0" borderId="3" xfId="0" applyNumberFormat="1" applyFont="1" applyBorder="1" applyAlignment="1" applyProtection="1">
      <alignment horizontal="right" vertical="center" indent="6"/>
      <protection locked="0"/>
    </xf>
    <xf numFmtId="0" fontId="14" fillId="0" borderId="0" xfId="0" applyFont="1"/>
    <xf numFmtId="0" fontId="23" fillId="0" borderId="0" xfId="0" applyFont="1"/>
    <xf numFmtId="3" fontId="0" fillId="0" borderId="0" xfId="0" applyNumberFormat="1"/>
    <xf numFmtId="0" fontId="13" fillId="0" borderId="0" xfId="0" applyFont="1"/>
    <xf numFmtId="3" fontId="13" fillId="0" borderId="0" xfId="0" applyNumberFormat="1" applyFont="1"/>
    <xf numFmtId="3" fontId="20" fillId="3" borderId="7" xfId="0" applyNumberFormat="1" applyFont="1" applyFill="1" applyBorder="1" applyAlignment="1" applyProtection="1">
      <alignment horizontal="right" vertical="center" indent="6"/>
      <protection locked="0"/>
    </xf>
    <xf numFmtId="3" fontId="22" fillId="3" borderId="9" xfId="0" applyNumberFormat="1" applyFont="1" applyFill="1" applyBorder="1" applyAlignment="1">
      <alignment horizontal="right" vertical="center" indent="6"/>
    </xf>
    <xf numFmtId="3" fontId="21" fillId="0" borderId="9" xfId="0" applyNumberFormat="1" applyFont="1" applyBorder="1" applyAlignment="1" applyProtection="1">
      <alignment horizontal="right" vertical="center" indent="6"/>
      <protection locked="0"/>
    </xf>
    <xf numFmtId="3" fontId="20" fillId="0" borderId="3" xfId="0" applyNumberFormat="1" applyFont="1" applyBorder="1" applyAlignment="1">
      <alignment horizontal="center" vertical="center" wrapText="1"/>
    </xf>
    <xf numFmtId="3" fontId="21" fillId="0" borderId="0" xfId="1" applyNumberFormat="1" applyFill="1" applyBorder="1" applyAlignment="1">
      <alignment horizontal="left" vertical="top" wrapText="1"/>
    </xf>
    <xf numFmtId="0" fontId="21" fillId="0" borderId="0" xfId="1" applyFill="1" applyBorder="1" applyAlignment="1">
      <alignment horizontal="left" vertical="top" wrapText="1"/>
    </xf>
    <xf numFmtId="3" fontId="10" fillId="0" borderId="0" xfId="0" applyNumberFormat="1" applyFont="1" applyAlignment="1">
      <alignment horizontal="left" vertical="center" indent="1"/>
    </xf>
    <xf numFmtId="3" fontId="10" fillId="0" borderId="0" xfId="0" applyNumberFormat="1" applyFont="1" applyAlignment="1">
      <alignment horizontal="left"/>
    </xf>
    <xf numFmtId="0" fontId="10" fillId="0" borderId="0" xfId="0" applyFont="1" applyAlignment="1">
      <alignment horizontal="left" vertical="center"/>
    </xf>
    <xf numFmtId="0" fontId="25" fillId="0" borderId="0" xfId="0" applyFont="1"/>
    <xf numFmtId="0" fontId="10" fillId="0" borderId="0" xfId="0" applyFont="1" applyAlignment="1">
      <alignment horizontal="left"/>
    </xf>
    <xf numFmtId="0" fontId="10" fillId="0" borderId="0" xfId="0" applyFont="1" applyAlignment="1">
      <alignment horizontal="left" vertical="center" indent="1"/>
    </xf>
    <xf numFmtId="0" fontId="10" fillId="0" borderId="0" xfId="0" applyFont="1" applyAlignment="1">
      <alignment horizontal="left" vertical="top" indent="1"/>
    </xf>
    <xf numFmtId="0" fontId="10" fillId="0" borderId="0" xfId="0" applyFont="1" applyAlignment="1">
      <alignment horizontal="left" vertical="top"/>
    </xf>
    <xf numFmtId="0" fontId="10" fillId="0" borderId="0" xfId="0" applyFont="1" applyAlignment="1">
      <alignment horizontal="left" vertical="center" wrapText="1"/>
    </xf>
    <xf numFmtId="0" fontId="20" fillId="0" borderId="21" xfId="0" applyFont="1" applyBorder="1" applyAlignment="1">
      <alignment horizontal="center" vertical="center" wrapText="1"/>
    </xf>
    <xf numFmtId="0" fontId="23" fillId="0" borderId="16" xfId="0" applyFont="1" applyBorder="1" applyAlignment="1">
      <alignment horizontal="center" vertical="center" wrapText="1"/>
    </xf>
    <xf numFmtId="165" fontId="32" fillId="0" borderId="0" xfId="0" applyNumberFormat="1" applyFont="1"/>
    <xf numFmtId="3" fontId="32" fillId="0" borderId="0" xfId="0" applyNumberFormat="1" applyFont="1"/>
    <xf numFmtId="165" fontId="32" fillId="0" borderId="0" xfId="0" applyNumberFormat="1" applyFont="1" applyAlignment="1">
      <alignment vertical="center"/>
    </xf>
    <xf numFmtId="2" fontId="0" fillId="0" borderId="0" xfId="0" applyNumberFormat="1"/>
    <xf numFmtId="3" fontId="0" fillId="3" borderId="0" xfId="0" applyNumberFormat="1" applyFill="1"/>
    <xf numFmtId="3" fontId="20" fillId="0" borderId="14" xfId="0" applyNumberFormat="1" applyFont="1" applyBorder="1" applyAlignment="1">
      <alignment horizontal="center" vertical="center" wrapText="1"/>
    </xf>
    <xf numFmtId="3" fontId="7" fillId="0" borderId="0" xfId="0" applyNumberFormat="1" applyFont="1" applyAlignment="1">
      <alignment horizontal="right" vertical="center"/>
    </xf>
    <xf numFmtId="0" fontId="7" fillId="0" borderId="0" xfId="0" applyFont="1" applyAlignment="1">
      <alignment horizontal="right" vertical="center"/>
    </xf>
    <xf numFmtId="3" fontId="21" fillId="0" borderId="0" xfId="1" applyNumberFormat="1" applyFill="1" applyAlignment="1">
      <alignment horizontal="left" vertical="top" wrapText="1" indent="1"/>
    </xf>
    <xf numFmtId="0" fontId="21" fillId="0" borderId="0" xfId="1" applyAlignment="1">
      <alignment horizontal="left" vertical="top" wrapText="1" indent="1"/>
    </xf>
    <xf numFmtId="3" fontId="5" fillId="0" borderId="0" xfId="0" applyNumberFormat="1" applyFont="1" applyAlignment="1">
      <alignment vertical="top"/>
    </xf>
    <xf numFmtId="165" fontId="14" fillId="0" borderId="0" xfId="0" applyNumberFormat="1" applyFont="1"/>
    <xf numFmtId="0" fontId="3" fillId="0" borderId="0" xfId="0" applyFont="1"/>
    <xf numFmtId="165" fontId="23" fillId="0" borderId="0" xfId="0" applyNumberFormat="1" applyFont="1" applyAlignment="1">
      <alignment horizontal="right" vertical="center"/>
    </xf>
    <xf numFmtId="0" fontId="43" fillId="3" borderId="0" xfId="0" applyFont="1" applyFill="1"/>
    <xf numFmtId="3" fontId="1" fillId="0" borderId="0" xfId="0" applyNumberFormat="1" applyFont="1" applyAlignment="1">
      <alignment vertical="center"/>
    </xf>
    <xf numFmtId="3" fontId="1" fillId="0" borderId="0" xfId="0" applyNumberFormat="1" applyFont="1" applyAlignment="1">
      <alignment horizontal="right" vertical="center" wrapText="1" indent="1"/>
    </xf>
    <xf numFmtId="0" fontId="1" fillId="0" borderId="0" xfId="0" applyFont="1" applyAlignment="1">
      <alignment horizontal="left" vertical="center" indent="1"/>
    </xf>
    <xf numFmtId="3" fontId="1" fillId="0" borderId="25" xfId="0" applyNumberFormat="1" applyFont="1" applyBorder="1" applyAlignment="1">
      <alignment horizontal="left" vertical="center" indent="1"/>
    </xf>
    <xf numFmtId="3" fontId="1" fillId="0" borderId="28" xfId="0" applyNumberFormat="1" applyFont="1" applyBorder="1" applyAlignment="1">
      <alignment horizontal="left" vertical="center" indent="1"/>
    </xf>
    <xf numFmtId="3" fontId="21" fillId="0" borderId="25" xfId="0" applyNumberFormat="1" applyFont="1" applyBorder="1" applyAlignment="1">
      <alignment horizontal="left" vertical="center" indent="1"/>
    </xf>
    <xf numFmtId="3" fontId="21" fillId="0" borderId="26" xfId="0" applyNumberFormat="1" applyFont="1" applyBorder="1" applyAlignment="1">
      <alignment horizontal="right" vertical="center" indent="2"/>
    </xf>
    <xf numFmtId="3" fontId="21" fillId="0" borderId="25" xfId="0" applyNumberFormat="1" applyFont="1" applyBorder="1" applyAlignment="1">
      <alignment horizontal="right" vertical="center" indent="2"/>
    </xf>
    <xf numFmtId="3" fontId="21" fillId="0" borderId="27" xfId="0" applyNumberFormat="1" applyFont="1" applyBorder="1" applyAlignment="1">
      <alignment horizontal="right" vertical="center" indent="2"/>
    </xf>
    <xf numFmtId="3" fontId="21" fillId="0" borderId="29" xfId="0" applyNumberFormat="1" applyFont="1" applyBorder="1" applyAlignment="1">
      <alignment horizontal="right" vertical="center" indent="2"/>
    </xf>
    <xf numFmtId="3" fontId="21" fillId="0" borderId="28" xfId="0" applyNumberFormat="1" applyFont="1" applyBorder="1" applyAlignment="1">
      <alignment horizontal="right" vertical="center" indent="2"/>
    </xf>
    <xf numFmtId="3" fontId="21" fillId="0" borderId="30" xfId="0" applyNumberFormat="1" applyFont="1" applyBorder="1" applyAlignment="1">
      <alignment horizontal="right" vertical="center" indent="2"/>
    </xf>
    <xf numFmtId="1" fontId="21" fillId="0" borderId="22" xfId="0" applyNumberFormat="1" applyFont="1" applyBorder="1" applyAlignment="1">
      <alignment horizontal="center" vertical="center"/>
    </xf>
    <xf numFmtId="3" fontId="21" fillId="0" borderId="23" xfId="0" applyNumberFormat="1" applyFont="1" applyBorder="1" applyAlignment="1">
      <alignment horizontal="right" vertical="center" indent="2"/>
    </xf>
    <xf numFmtId="3" fontId="21" fillId="0" borderId="22" xfId="0" applyNumberFormat="1" applyFont="1" applyBorder="1" applyAlignment="1">
      <alignment horizontal="right" vertical="center" indent="2"/>
    </xf>
    <xf numFmtId="3" fontId="21" fillId="0" borderId="24" xfId="0" applyNumberFormat="1" applyFont="1" applyBorder="1" applyAlignment="1">
      <alignment horizontal="right" vertical="center" indent="2"/>
    </xf>
    <xf numFmtId="1" fontId="21" fillId="0" borderId="25" xfId="0" applyNumberFormat="1" applyFont="1" applyBorder="1" applyAlignment="1">
      <alignment horizontal="center" vertical="center"/>
    </xf>
    <xf numFmtId="1" fontId="21" fillId="0" borderId="28" xfId="0" applyNumberFormat="1" applyFont="1" applyBorder="1" applyAlignment="1">
      <alignment horizontal="center" vertical="center"/>
    </xf>
    <xf numFmtId="3" fontId="21" fillId="0" borderId="26" xfId="0" applyNumberFormat="1" applyFont="1" applyBorder="1" applyAlignment="1">
      <alignment horizontal="right" vertical="center" indent="4"/>
    </xf>
    <xf numFmtId="3" fontId="21" fillId="0" borderId="25" xfId="0" applyNumberFormat="1" applyFont="1" applyBorder="1" applyAlignment="1">
      <alignment horizontal="right" vertical="center" indent="4"/>
    </xf>
    <xf numFmtId="3" fontId="21" fillId="0" borderId="27" xfId="0" applyNumberFormat="1" applyFont="1" applyBorder="1" applyAlignment="1">
      <alignment horizontal="right" vertical="center" indent="4"/>
    </xf>
    <xf numFmtId="3" fontId="21" fillId="0" borderId="25" xfId="0" applyNumberFormat="1" applyFont="1" applyBorder="1" applyAlignment="1">
      <alignment horizontal="right" vertical="center" indent="1"/>
    </xf>
    <xf numFmtId="1" fontId="1" fillId="0" borderId="25" xfId="0" applyNumberFormat="1" applyFont="1" applyBorder="1" applyAlignment="1">
      <alignment horizontal="center" vertical="center"/>
    </xf>
    <xf numFmtId="3" fontId="1" fillId="0" borderId="26" xfId="0" applyNumberFormat="1" applyFont="1" applyBorder="1" applyAlignment="1">
      <alignment horizontal="right" vertical="center" indent="4"/>
    </xf>
    <xf numFmtId="3" fontId="1" fillId="0" borderId="25" xfId="0" applyNumberFormat="1" applyFont="1" applyBorder="1" applyAlignment="1">
      <alignment horizontal="right" vertical="center" indent="4"/>
    </xf>
    <xf numFmtId="3" fontId="1" fillId="0" borderId="27" xfId="0" applyNumberFormat="1" applyFont="1" applyBorder="1" applyAlignment="1">
      <alignment horizontal="right" vertical="center" indent="4"/>
    </xf>
    <xf numFmtId="3" fontId="1" fillId="0" borderId="25" xfId="0" applyNumberFormat="1" applyFont="1" applyBorder="1" applyAlignment="1">
      <alignment horizontal="right" vertical="center" indent="1"/>
    </xf>
    <xf numFmtId="3" fontId="1" fillId="0" borderId="25" xfId="0" applyNumberFormat="1" applyFont="1" applyBorder="1" applyAlignment="1">
      <alignment vertical="center"/>
    </xf>
    <xf numFmtId="3" fontId="21" fillId="0" borderId="25" xfId="0" applyNumberFormat="1" applyFont="1" applyBorder="1" applyAlignment="1">
      <alignment vertical="center"/>
    </xf>
    <xf numFmtId="1" fontId="21" fillId="0" borderId="22" xfId="0" applyNumberFormat="1" applyFont="1" applyBorder="1" applyAlignment="1">
      <alignment horizontal="center" vertical="center" wrapText="1"/>
    </xf>
    <xf numFmtId="3" fontId="21" fillId="0" borderId="23" xfId="0" applyNumberFormat="1" applyFont="1" applyBorder="1" applyAlignment="1">
      <alignment horizontal="right" vertical="center" wrapText="1" indent="4"/>
    </xf>
    <xf numFmtId="3" fontId="21" fillId="0" borderId="22" xfId="0" applyNumberFormat="1" applyFont="1" applyBorder="1" applyAlignment="1">
      <alignment horizontal="right" vertical="center" wrapText="1" indent="4"/>
    </xf>
    <xf numFmtId="3" fontId="21" fillId="0" borderId="24" xfId="0" applyNumberFormat="1" applyFont="1" applyBorder="1" applyAlignment="1">
      <alignment horizontal="right" vertical="center" wrapText="1" indent="4"/>
    </xf>
    <xf numFmtId="3" fontId="21" fillId="0" borderId="22" xfId="0" applyNumberFormat="1" applyFont="1" applyBorder="1" applyAlignment="1">
      <alignment horizontal="right" vertical="center" wrapText="1" indent="1"/>
    </xf>
    <xf numFmtId="3" fontId="5" fillId="0" borderId="22" xfId="0" applyNumberFormat="1" applyFont="1" applyBorder="1" applyAlignment="1">
      <alignment vertical="center"/>
    </xf>
    <xf numFmtId="3" fontId="5" fillId="0" borderId="25" xfId="0" applyNumberFormat="1" applyFont="1" applyBorder="1" applyAlignment="1">
      <alignment vertical="center"/>
    </xf>
    <xf numFmtId="1" fontId="1" fillId="0" borderId="27" xfId="0" applyNumberFormat="1" applyFont="1" applyBorder="1" applyAlignment="1">
      <alignment horizontal="center" vertical="center"/>
    </xf>
    <xf numFmtId="3" fontId="1" fillId="0" borderId="25" xfId="0" applyNumberFormat="1" applyFont="1" applyBorder="1" applyAlignment="1">
      <alignment horizontal="left" vertical="center"/>
    </xf>
    <xf numFmtId="3" fontId="21" fillId="0" borderId="29" xfId="0" applyNumberFormat="1" applyFont="1" applyBorder="1" applyAlignment="1">
      <alignment horizontal="right" vertical="center" indent="4"/>
    </xf>
    <xf numFmtId="3" fontId="21" fillId="0" borderId="28" xfId="0" applyNumberFormat="1" applyFont="1" applyBorder="1" applyAlignment="1">
      <alignment horizontal="right" vertical="center" indent="4"/>
    </xf>
    <xf numFmtId="3" fontId="21" fillId="0" borderId="30" xfId="0" applyNumberFormat="1" applyFont="1" applyBorder="1" applyAlignment="1">
      <alignment horizontal="right" vertical="center" indent="4"/>
    </xf>
    <xf numFmtId="3" fontId="21" fillId="0" borderId="29" xfId="0" applyNumberFormat="1" applyFont="1" applyBorder="1" applyAlignment="1">
      <alignment horizontal="right" vertical="center" indent="1"/>
    </xf>
    <xf numFmtId="3" fontId="21" fillId="0" borderId="28" xfId="0" applyNumberFormat="1" applyFont="1" applyBorder="1" applyAlignment="1">
      <alignment vertical="center"/>
    </xf>
    <xf numFmtId="3" fontId="21" fillId="0" borderId="28" xfId="0" applyNumberFormat="1" applyFont="1" applyBorder="1" applyAlignment="1">
      <alignment horizontal="right" vertical="center" indent="1"/>
    </xf>
    <xf numFmtId="3" fontId="21" fillId="0" borderId="26" xfId="0" applyNumberFormat="1" applyFont="1" applyBorder="1" applyAlignment="1">
      <alignment horizontal="center" vertical="center"/>
    </xf>
    <xf numFmtId="3" fontId="21" fillId="0" borderId="25" xfId="0" applyNumberFormat="1" applyFont="1" applyBorder="1" applyAlignment="1">
      <alignment horizontal="center" vertical="center"/>
    </xf>
    <xf numFmtId="3" fontId="21" fillId="0" borderId="23" xfId="0" applyNumberFormat="1" applyFont="1" applyBorder="1" applyAlignment="1">
      <alignment horizontal="center" vertical="center" wrapText="1"/>
    </xf>
    <xf numFmtId="3" fontId="21" fillId="0" borderId="22" xfId="0" applyNumberFormat="1" applyFont="1" applyBorder="1" applyAlignment="1">
      <alignment horizontal="center" vertical="center" wrapText="1"/>
    </xf>
    <xf numFmtId="1" fontId="1" fillId="0" borderId="28" xfId="0" applyNumberFormat="1" applyFont="1" applyBorder="1" applyAlignment="1">
      <alignment horizontal="center" vertical="center"/>
    </xf>
    <xf numFmtId="3" fontId="1" fillId="0" borderId="29" xfId="0" applyNumberFormat="1" applyFont="1" applyBorder="1" applyAlignment="1">
      <alignment horizontal="center" vertical="center"/>
    </xf>
    <xf numFmtId="3" fontId="1" fillId="0" borderId="28" xfId="0" applyNumberFormat="1" applyFont="1" applyBorder="1" applyAlignment="1">
      <alignment horizontal="center" vertical="center"/>
    </xf>
    <xf numFmtId="0" fontId="17" fillId="0" borderId="25" xfId="0" applyFont="1" applyBorder="1" applyAlignment="1">
      <alignment horizontal="center" vertical="center"/>
    </xf>
    <xf numFmtId="3" fontId="22" fillId="0" borderId="26" xfId="0" applyNumberFormat="1" applyFont="1" applyBorder="1" applyAlignment="1">
      <alignment horizontal="center" vertical="center"/>
    </xf>
    <xf numFmtId="165" fontId="21" fillId="0" borderId="27" xfId="0" applyNumberFormat="1" applyFont="1" applyBorder="1" applyAlignment="1">
      <alignment horizontal="center" vertical="center"/>
    </xf>
    <xf numFmtId="3" fontId="22" fillId="0" borderId="25" xfId="0" applyNumberFormat="1" applyFont="1" applyBorder="1" applyAlignment="1">
      <alignment horizontal="center" vertical="center"/>
    </xf>
    <xf numFmtId="164" fontId="22" fillId="0" borderId="25" xfId="0" applyNumberFormat="1" applyFont="1" applyBorder="1" applyAlignment="1">
      <alignment horizontal="center" vertical="center"/>
    </xf>
    <xf numFmtId="164" fontId="22" fillId="0" borderId="27" xfId="0" applyNumberFormat="1" applyFont="1" applyBorder="1" applyAlignment="1">
      <alignment horizontal="center" vertical="center"/>
    </xf>
    <xf numFmtId="164" fontId="21" fillId="0" borderId="25" xfId="0" applyNumberFormat="1" applyFont="1" applyBorder="1" applyAlignment="1">
      <alignment horizontal="center" vertical="center"/>
    </xf>
    <xf numFmtId="0" fontId="17" fillId="0" borderId="24" xfId="0" applyFont="1" applyBorder="1" applyAlignment="1">
      <alignment horizontal="center" vertical="center"/>
    </xf>
    <xf numFmtId="3" fontId="22" fillId="0" borderId="23" xfId="0" applyNumberFormat="1" applyFont="1" applyBorder="1" applyAlignment="1">
      <alignment horizontal="center" vertical="center"/>
    </xf>
    <xf numFmtId="165" fontId="21" fillId="0" borderId="24" xfId="0" applyNumberFormat="1" applyFont="1" applyBorder="1" applyAlignment="1">
      <alignment horizontal="center" vertical="center"/>
    </xf>
    <xf numFmtId="3" fontId="22" fillId="0" borderId="22" xfId="0" applyNumberFormat="1" applyFont="1" applyBorder="1" applyAlignment="1">
      <alignment horizontal="center" vertical="center"/>
    </xf>
    <xf numFmtId="164" fontId="22" fillId="0" borderId="22" xfId="0" applyNumberFormat="1" applyFont="1" applyBorder="1" applyAlignment="1">
      <alignment horizontal="center" vertical="center"/>
    </xf>
    <xf numFmtId="164" fontId="22" fillId="0" borderId="24" xfId="0" applyNumberFormat="1" applyFont="1" applyBorder="1" applyAlignment="1">
      <alignment horizontal="center" vertical="center"/>
    </xf>
    <xf numFmtId="164" fontId="21" fillId="0" borderId="22" xfId="0" applyNumberFormat="1" applyFont="1" applyBorder="1" applyAlignment="1">
      <alignment horizontal="center" vertical="center"/>
    </xf>
    <xf numFmtId="0" fontId="17" fillId="0" borderId="28" xfId="0" applyFont="1" applyBorder="1" applyAlignment="1">
      <alignment horizontal="center" vertical="center"/>
    </xf>
    <xf numFmtId="3" fontId="22" fillId="0" borderId="29" xfId="0" applyNumberFormat="1" applyFont="1" applyBorder="1" applyAlignment="1">
      <alignment horizontal="center" vertical="center"/>
    </xf>
    <xf numFmtId="165" fontId="21" fillId="0" borderId="30" xfId="0" applyNumberFormat="1" applyFont="1" applyBorder="1" applyAlignment="1">
      <alignment horizontal="center" vertical="center"/>
    </xf>
    <xf numFmtId="3" fontId="22" fillId="0" borderId="28" xfId="0" applyNumberFormat="1" applyFont="1" applyBorder="1" applyAlignment="1">
      <alignment horizontal="center" vertical="center"/>
    </xf>
    <xf numFmtId="164" fontId="22" fillId="0" borderId="28" xfId="0" applyNumberFormat="1" applyFont="1" applyBorder="1" applyAlignment="1">
      <alignment horizontal="center" vertical="center"/>
    </xf>
    <xf numFmtId="164" fontId="22" fillId="0" borderId="30" xfId="0" applyNumberFormat="1" applyFont="1" applyBorder="1" applyAlignment="1">
      <alignment horizontal="center" vertical="center"/>
    </xf>
    <xf numFmtId="164" fontId="21" fillId="0" borderId="28" xfId="0" applyNumberFormat="1" applyFont="1" applyBorder="1" applyAlignment="1">
      <alignment horizontal="center" vertical="center"/>
    </xf>
    <xf numFmtId="3" fontId="21" fillId="0" borderId="25" xfId="0" applyNumberFormat="1" applyFont="1" applyBorder="1" applyAlignment="1" applyProtection="1">
      <alignment horizontal="left" vertical="center" indent="1"/>
      <protection locked="0"/>
    </xf>
    <xf numFmtId="3" fontId="21" fillId="0" borderId="31" xfId="0" applyNumberFormat="1" applyFont="1" applyBorder="1" applyAlignment="1" applyProtection="1">
      <alignment horizontal="left" vertical="center" indent="1"/>
      <protection locked="0"/>
    </xf>
    <xf numFmtId="3" fontId="21" fillId="0" borderId="28" xfId="0" applyNumberFormat="1" applyFont="1" applyBorder="1" applyAlignment="1" applyProtection="1">
      <alignment horizontal="left" vertical="center" indent="1"/>
      <protection locked="0"/>
    </xf>
    <xf numFmtId="3" fontId="21" fillId="0" borderId="26" xfId="0" applyNumberFormat="1" applyFont="1" applyBorder="1" applyAlignment="1" applyProtection="1">
      <alignment horizontal="right" vertical="center" indent="6"/>
      <protection locked="0"/>
    </xf>
    <xf numFmtId="165" fontId="21" fillId="0" borderId="27" xfId="0" applyNumberFormat="1" applyFont="1" applyBorder="1" applyAlignment="1" applyProtection="1">
      <alignment horizontal="right" vertical="center" indent="6"/>
      <protection locked="0"/>
    </xf>
    <xf numFmtId="165" fontId="21" fillId="0" borderId="25" xfId="0" applyNumberFormat="1" applyFont="1" applyBorder="1" applyAlignment="1" applyProtection="1">
      <alignment horizontal="right" vertical="center" indent="6"/>
      <protection locked="0"/>
    </xf>
    <xf numFmtId="3" fontId="21" fillId="0" borderId="32" xfId="0" applyNumberFormat="1" applyFont="1" applyBorder="1" applyAlignment="1" applyProtection="1">
      <alignment horizontal="right" vertical="center" indent="6"/>
      <protection locked="0"/>
    </xf>
    <xf numFmtId="165" fontId="21" fillId="0" borderId="33" xfId="0" applyNumberFormat="1" applyFont="1" applyBorder="1" applyAlignment="1" applyProtection="1">
      <alignment horizontal="right" vertical="center" indent="6"/>
      <protection locked="0"/>
    </xf>
    <xf numFmtId="165" fontId="21" fillId="0" borderId="31" xfId="0" applyNumberFormat="1" applyFont="1" applyBorder="1" applyAlignment="1" applyProtection="1">
      <alignment horizontal="right" vertical="center" indent="6"/>
      <protection locked="0"/>
    </xf>
    <xf numFmtId="3" fontId="21" fillId="0" borderId="34" xfId="0" applyNumberFormat="1" applyFont="1" applyBorder="1" applyAlignment="1" applyProtection="1">
      <alignment horizontal="left" vertical="center" indent="1"/>
      <protection locked="0"/>
    </xf>
    <xf numFmtId="3" fontId="21" fillId="0" borderId="35" xfId="0" applyNumberFormat="1" applyFont="1" applyBorder="1" applyAlignment="1" applyProtection="1">
      <alignment horizontal="right" vertical="center" indent="6"/>
      <protection locked="0"/>
    </xf>
    <xf numFmtId="165" fontId="21" fillId="0" borderId="36" xfId="0" applyNumberFormat="1" applyFont="1" applyBorder="1" applyAlignment="1" applyProtection="1">
      <alignment horizontal="right" vertical="center" indent="6"/>
      <protection locked="0"/>
    </xf>
    <xf numFmtId="165" fontId="21" fillId="0" borderId="34" xfId="0" applyNumberFormat="1" applyFont="1" applyBorder="1" applyAlignment="1" applyProtection="1">
      <alignment horizontal="right" vertical="center" indent="6"/>
      <protection locked="0"/>
    </xf>
    <xf numFmtId="3" fontId="21" fillId="0" borderId="29" xfId="0" applyNumberFormat="1" applyFont="1" applyBorder="1" applyAlignment="1" applyProtection="1">
      <alignment horizontal="right" vertical="center" indent="6"/>
      <protection locked="0"/>
    </xf>
    <xf numFmtId="165" fontId="21" fillId="0" borderId="30" xfId="0" applyNumberFormat="1" applyFont="1" applyBorder="1" applyAlignment="1" applyProtection="1">
      <alignment horizontal="right" vertical="center" indent="6"/>
      <protection locked="0"/>
    </xf>
    <xf numFmtId="165" fontId="21" fillId="0" borderId="28" xfId="0" applyNumberFormat="1" applyFont="1" applyBorder="1" applyAlignment="1" applyProtection="1">
      <alignment horizontal="right" vertical="center" indent="6"/>
      <protection locked="0"/>
    </xf>
    <xf numFmtId="0" fontId="33" fillId="0" borderId="25" xfId="0" applyFont="1" applyBorder="1" applyAlignment="1">
      <alignment horizontal="left" vertical="center" indent="1"/>
    </xf>
    <xf numFmtId="0" fontId="22" fillId="0" borderId="22" xfId="0" applyFont="1" applyBorder="1" applyAlignment="1">
      <alignment horizontal="right" vertical="center" indent="2"/>
    </xf>
    <xf numFmtId="3" fontId="1" fillId="0" borderId="22" xfId="0" applyNumberFormat="1" applyFont="1" applyBorder="1" applyAlignment="1" applyProtection="1">
      <alignment horizontal="left" vertical="center" indent="1"/>
      <protection locked="0"/>
    </xf>
    <xf numFmtId="164" fontId="21" fillId="0" borderId="22" xfId="0" applyNumberFormat="1" applyFont="1" applyBorder="1" applyAlignment="1">
      <alignment horizontal="right" vertical="center" indent="5"/>
    </xf>
    <xf numFmtId="0" fontId="22" fillId="0" borderId="25" xfId="0" applyFont="1" applyBorder="1" applyAlignment="1">
      <alignment horizontal="right" vertical="center" indent="2"/>
    </xf>
    <xf numFmtId="164" fontId="21" fillId="0" borderId="25" xfId="0" applyNumberFormat="1" applyFont="1" applyBorder="1" applyAlignment="1">
      <alignment horizontal="right" vertical="center" indent="5"/>
    </xf>
    <xf numFmtId="0" fontId="19" fillId="0" borderId="25" xfId="0" applyFont="1" applyBorder="1" applyAlignment="1">
      <alignment horizontal="right" vertical="center" indent="2"/>
    </xf>
    <xf numFmtId="3" fontId="5" fillId="0" borderId="25" xfId="0" applyNumberFormat="1" applyFont="1" applyBorder="1" applyAlignment="1">
      <alignment horizontal="left" vertical="center" indent="1"/>
    </xf>
    <xf numFmtId="3" fontId="22" fillId="0" borderId="25" xfId="0" applyNumberFormat="1" applyFont="1" applyBorder="1" applyAlignment="1">
      <alignment horizontal="left" vertical="center" indent="1"/>
    </xf>
    <xf numFmtId="0" fontId="18" fillId="0" borderId="25" xfId="0" applyFont="1" applyBorder="1" applyAlignment="1">
      <alignment horizontal="right" vertical="center" indent="2"/>
    </xf>
    <xf numFmtId="0" fontId="22" fillId="0" borderId="28" xfId="0" applyFont="1" applyBorder="1" applyAlignment="1">
      <alignment horizontal="right" vertical="center" indent="2"/>
    </xf>
    <xf numFmtId="164" fontId="21" fillId="0" borderId="28" xfId="0" applyNumberFormat="1" applyFont="1" applyBorder="1" applyAlignment="1">
      <alignment horizontal="right" vertical="center" indent="5"/>
    </xf>
    <xf numFmtId="0" fontId="5" fillId="0" borderId="22" xfId="0" applyFont="1" applyBorder="1" applyAlignment="1">
      <alignment horizontal="left" vertical="center" indent="1"/>
    </xf>
    <xf numFmtId="165" fontId="5" fillId="0" borderId="22" xfId="0" applyNumberFormat="1" applyFont="1" applyBorder="1" applyAlignment="1">
      <alignment horizontal="right" vertical="center" indent="8"/>
    </xf>
    <xf numFmtId="165" fontId="21" fillId="0" borderId="22" xfId="0" applyNumberFormat="1" applyFont="1" applyBorder="1" applyAlignment="1">
      <alignment horizontal="right" vertical="center" indent="8"/>
    </xf>
    <xf numFmtId="0" fontId="5" fillId="0" borderId="25" xfId="0" applyFont="1" applyBorder="1" applyAlignment="1">
      <alignment horizontal="left" vertical="center" indent="1"/>
    </xf>
    <xf numFmtId="165" fontId="5" fillId="0" borderId="25" xfId="0" applyNumberFormat="1" applyFont="1" applyBorder="1" applyAlignment="1">
      <alignment horizontal="right" vertical="center" indent="8"/>
    </xf>
    <xf numFmtId="165" fontId="21" fillId="0" borderId="25" xfId="0" applyNumberFormat="1" applyFont="1" applyBorder="1" applyAlignment="1">
      <alignment horizontal="right" vertical="center" indent="8"/>
    </xf>
    <xf numFmtId="165" fontId="33" fillId="0" borderId="25" xfId="0" applyNumberFormat="1" applyFont="1" applyBorder="1" applyAlignment="1">
      <alignment horizontal="right" vertical="center" indent="8"/>
    </xf>
    <xf numFmtId="1" fontId="21" fillId="0" borderId="37" xfId="0" applyNumberFormat="1" applyFont="1" applyBorder="1" applyAlignment="1">
      <alignment horizontal="center" vertical="center"/>
    </xf>
    <xf numFmtId="3" fontId="21" fillId="0" borderId="38" xfId="0" applyNumberFormat="1" applyFont="1" applyBorder="1" applyAlignment="1">
      <alignment horizontal="right" vertical="center" indent="4"/>
    </xf>
    <xf numFmtId="3" fontId="21" fillId="0" borderId="37" xfId="0" applyNumberFormat="1" applyFont="1" applyBorder="1" applyAlignment="1">
      <alignment horizontal="right" vertical="center" indent="4"/>
    </xf>
    <xf numFmtId="3" fontId="21" fillId="0" borderId="39" xfId="0" applyNumberFormat="1" applyFont="1" applyBorder="1" applyAlignment="1">
      <alignment horizontal="right" vertical="center" indent="4"/>
    </xf>
    <xf numFmtId="3" fontId="21" fillId="0" borderId="37" xfId="0" applyNumberFormat="1" applyFont="1" applyBorder="1" applyAlignment="1">
      <alignment horizontal="right" vertical="center" indent="1"/>
    </xf>
    <xf numFmtId="3" fontId="21" fillId="0" borderId="37" xfId="0" applyNumberFormat="1" applyFont="1" applyBorder="1" applyAlignment="1">
      <alignment vertical="center"/>
    </xf>
    <xf numFmtId="3" fontId="21" fillId="0" borderId="38" xfId="0" applyNumberFormat="1" applyFont="1" applyBorder="1" applyAlignment="1">
      <alignment horizontal="center" vertical="center"/>
    </xf>
    <xf numFmtId="3" fontId="21" fillId="0" borderId="37" xfId="0" applyNumberFormat="1" applyFont="1" applyBorder="1" applyAlignment="1">
      <alignment horizontal="center" vertical="center"/>
    </xf>
    <xf numFmtId="0" fontId="17" fillId="0" borderId="37" xfId="0" applyFont="1" applyBorder="1" applyAlignment="1">
      <alignment horizontal="center" vertical="center"/>
    </xf>
    <xf numFmtId="3" fontId="22" fillId="0" borderId="38" xfId="0" applyNumberFormat="1" applyFont="1" applyBorder="1" applyAlignment="1">
      <alignment horizontal="center" vertical="center"/>
    </xf>
    <xf numFmtId="3" fontId="22" fillId="0" borderId="37" xfId="0" applyNumberFormat="1" applyFont="1" applyBorder="1" applyAlignment="1">
      <alignment horizontal="center" vertical="center"/>
    </xf>
    <xf numFmtId="0" fontId="21" fillId="0" borderId="25" xfId="0" applyFont="1" applyBorder="1" applyAlignment="1">
      <alignment horizontal="right" vertical="center" indent="2"/>
    </xf>
    <xf numFmtId="0" fontId="21" fillId="0" borderId="40" xfId="0" applyFont="1" applyBorder="1" applyAlignment="1">
      <alignment horizontal="left" vertical="center" indent="1"/>
    </xf>
    <xf numFmtId="165" fontId="21" fillId="0" borderId="40" xfId="0" applyNumberFormat="1" applyFont="1" applyBorder="1" applyAlignment="1">
      <alignment horizontal="right" vertical="center" indent="8"/>
    </xf>
    <xf numFmtId="0" fontId="21" fillId="0" borderId="0" xfId="1" applyFill="1" applyAlignment="1">
      <alignment horizontal="left" vertical="center" wrapText="1"/>
    </xf>
    <xf numFmtId="0" fontId="1" fillId="0" borderId="0" xfId="0" quotePrefix="1" applyFont="1" applyAlignment="1">
      <alignment horizontal="left" vertical="center" wrapText="1"/>
    </xf>
    <xf numFmtId="0" fontId="25" fillId="0" borderId="0" xfId="0" applyFont="1" applyAlignment="1">
      <alignment horizontal="left" vertical="center" wrapText="1"/>
    </xf>
    <xf numFmtId="0" fontId="25" fillId="0" borderId="0" xfId="0" applyFont="1" applyAlignment="1">
      <alignment horizontal="left" vertical="center" wrapText="1" indent="1"/>
    </xf>
    <xf numFmtId="165" fontId="21" fillId="0" borderId="39" xfId="0" applyNumberFormat="1" applyFont="1" applyBorder="1" applyAlignment="1">
      <alignment horizontal="center" vertical="center"/>
    </xf>
    <xf numFmtId="164" fontId="22" fillId="0" borderId="37" xfId="0" applyNumberFormat="1" applyFont="1" applyBorder="1" applyAlignment="1">
      <alignment horizontal="center" vertical="center"/>
    </xf>
    <xf numFmtId="164" fontId="22" fillId="0" borderId="39" xfId="0" applyNumberFormat="1" applyFont="1" applyBorder="1" applyAlignment="1">
      <alignment horizontal="center" vertical="center"/>
    </xf>
    <xf numFmtId="164" fontId="21" fillId="0" borderId="37" xfId="0" applyNumberFormat="1" applyFont="1" applyBorder="1" applyAlignment="1">
      <alignment horizontal="center" vertical="center"/>
    </xf>
    <xf numFmtId="0" fontId="22" fillId="0" borderId="37" xfId="0" applyFont="1" applyBorder="1" applyAlignment="1">
      <alignment horizontal="right" vertical="center" indent="2"/>
    </xf>
    <xf numFmtId="3" fontId="1" fillId="0" borderId="37" xfId="0" applyNumberFormat="1" applyFont="1" applyBorder="1" applyAlignment="1">
      <alignment horizontal="left" vertical="center" indent="1"/>
    </xf>
    <xf numFmtId="164" fontId="21" fillId="0" borderId="37" xfId="0" applyNumberFormat="1" applyFont="1" applyBorder="1" applyAlignment="1">
      <alignment horizontal="right" vertical="center" indent="5"/>
    </xf>
    <xf numFmtId="0" fontId="33" fillId="0" borderId="37" xfId="0" applyFont="1" applyBorder="1" applyAlignment="1">
      <alignment horizontal="right" vertical="center" indent="2"/>
    </xf>
    <xf numFmtId="3" fontId="33" fillId="0" borderId="37" xfId="0" applyNumberFormat="1" applyFont="1" applyBorder="1" applyAlignment="1">
      <alignment horizontal="left" vertical="center" indent="1"/>
    </xf>
    <xf numFmtId="164" fontId="33" fillId="0" borderId="37" xfId="0" applyNumberFormat="1" applyFont="1" applyBorder="1" applyAlignment="1">
      <alignment horizontal="right" vertical="center" indent="5"/>
    </xf>
    <xf numFmtId="0" fontId="21" fillId="0" borderId="0" xfId="1" applyFill="1" applyAlignment="1">
      <alignment horizontal="left" vertical="center" wrapText="1"/>
    </xf>
    <xf numFmtId="3" fontId="21" fillId="0" borderId="0" xfId="1" applyNumberFormat="1" applyFill="1" applyAlignment="1">
      <alignment horizontal="left" vertical="top" wrapText="1" indent="1"/>
    </xf>
    <xf numFmtId="0" fontId="21" fillId="0" borderId="0" xfId="1" applyAlignment="1">
      <alignment horizontal="left" vertical="top" wrapText="1" indent="1"/>
    </xf>
    <xf numFmtId="3" fontId="21" fillId="0" borderId="0" xfId="1" quotePrefix="1" applyNumberFormat="1" applyFill="1" applyAlignment="1">
      <alignment horizontal="left" vertical="top" wrapText="1"/>
    </xf>
    <xf numFmtId="0" fontId="21" fillId="0" borderId="0" xfId="1" applyFill="1" applyAlignment="1">
      <alignment horizontal="left" vertical="top" wrapText="1"/>
    </xf>
    <xf numFmtId="0" fontId="4" fillId="0" borderId="16" xfId="0" applyFont="1" applyBorder="1" applyAlignment="1">
      <alignment horizontal="left" vertical="center" wrapText="1" indent="1"/>
    </xf>
    <xf numFmtId="0" fontId="0" fillId="0" borderId="17" xfId="0" applyBorder="1" applyAlignment="1">
      <alignment horizontal="left" vertical="center" wrapText="1" indent="1"/>
    </xf>
    <xf numFmtId="3" fontId="20" fillId="0" borderId="0" xfId="0" applyNumberFormat="1" applyFont="1" applyAlignment="1">
      <alignment horizontal="left" vertical="center" wrapText="1"/>
    </xf>
    <xf numFmtId="0" fontId="40" fillId="0" borderId="0" xfId="0" applyFont="1" applyAlignment="1">
      <alignment horizontal="left" vertical="center" wrapText="1"/>
    </xf>
    <xf numFmtId="3" fontId="21" fillId="0" borderId="0" xfId="1" applyNumberFormat="1" applyFill="1" applyAlignment="1">
      <alignment horizontal="left" vertical="top" wrapText="1"/>
    </xf>
    <xf numFmtId="3" fontId="31" fillId="0" borderId="0" xfId="0" applyNumberFormat="1" applyFont="1" applyAlignment="1">
      <alignment horizontal="left" wrapText="1"/>
    </xf>
    <xf numFmtId="0" fontId="41" fillId="0" borderId="0" xfId="0" applyFont="1" applyAlignment="1">
      <alignment horizontal="left" wrapText="1"/>
    </xf>
    <xf numFmtId="0" fontId="25" fillId="0" borderId="0" xfId="0" applyFont="1" applyAlignment="1">
      <alignment horizontal="left" wrapText="1"/>
    </xf>
    <xf numFmtId="0" fontId="20" fillId="0" borderId="0" xfId="0" applyFont="1" applyAlignment="1">
      <alignment horizontal="left" vertical="top" wrapText="1"/>
    </xf>
    <xf numFmtId="0" fontId="40" fillId="0" borderId="0" xfId="0" applyFont="1" applyAlignment="1">
      <alignment horizontal="left" vertical="top" wrapText="1"/>
    </xf>
    <xf numFmtId="0" fontId="16" fillId="0" borderId="0" xfId="0" applyFont="1" applyAlignment="1">
      <alignment horizontal="left" vertical="top" wrapText="1"/>
    </xf>
    <xf numFmtId="0" fontId="0" fillId="0" borderId="0" xfId="0"/>
    <xf numFmtId="0" fontId="12" fillId="0" borderId="0" xfId="0" applyFont="1" applyAlignment="1">
      <alignment horizontal="left" vertical="top" wrapText="1"/>
    </xf>
    <xf numFmtId="0" fontId="0" fillId="0" borderId="0" xfId="0" applyAlignment="1">
      <alignment horizontal="left" wrapText="1"/>
    </xf>
    <xf numFmtId="3" fontId="36" fillId="0" borderId="2" xfId="0" applyNumberFormat="1" applyFont="1" applyBorder="1" applyAlignment="1">
      <alignment horizontal="left" vertical="center" wrapText="1"/>
    </xf>
    <xf numFmtId="0" fontId="37" fillId="0" borderId="2" xfId="0" applyFont="1" applyBorder="1" applyAlignment="1">
      <alignment horizontal="left" vertical="center" wrapText="1"/>
    </xf>
    <xf numFmtId="3" fontId="20" fillId="0" borderId="4" xfId="0" applyNumberFormat="1" applyFont="1" applyBorder="1" applyAlignment="1">
      <alignment horizontal="center" vertical="center" wrapText="1"/>
    </xf>
    <xf numFmtId="0" fontId="0" fillId="0" borderId="5" xfId="0" applyBorder="1" applyAlignment="1">
      <alignment vertical="center"/>
    </xf>
    <xf numFmtId="3" fontId="20" fillId="0" borderId="19" xfId="0" applyNumberFormat="1" applyFont="1" applyBorder="1" applyAlignment="1">
      <alignment horizontal="center" vertical="center" wrapText="1"/>
    </xf>
    <xf numFmtId="3" fontId="20" fillId="0" borderId="18" xfId="0" applyNumberFormat="1" applyFont="1" applyBorder="1" applyAlignment="1">
      <alignment horizontal="center" vertical="center" wrapText="1"/>
    </xf>
    <xf numFmtId="3" fontId="36" fillId="0" borderId="6" xfId="0" applyNumberFormat="1" applyFont="1" applyBorder="1" applyAlignment="1">
      <alignment horizontal="center" vertical="center" wrapText="1"/>
    </xf>
    <xf numFmtId="3" fontId="36" fillId="0" borderId="1" xfId="0" applyNumberFormat="1" applyFont="1" applyBorder="1" applyAlignment="1">
      <alignment horizontal="center" vertical="center" wrapText="1"/>
    </xf>
    <xf numFmtId="3" fontId="36" fillId="0" borderId="14" xfId="0" applyNumberFormat="1" applyFont="1" applyBorder="1" applyAlignment="1">
      <alignment horizontal="center" vertical="center" wrapText="1"/>
    </xf>
    <xf numFmtId="3" fontId="31" fillId="0" borderId="6" xfId="0" applyNumberFormat="1" applyFont="1" applyBorder="1" applyAlignment="1">
      <alignment horizontal="center" vertical="center"/>
    </xf>
    <xf numFmtId="3" fontId="41" fillId="0" borderId="1" xfId="0" applyNumberFormat="1" applyFont="1" applyBorder="1" applyAlignment="1">
      <alignment horizontal="center" vertical="center"/>
    </xf>
    <xf numFmtId="0" fontId="1" fillId="0" borderId="0" xfId="0" quotePrefix="1" applyFont="1" applyAlignment="1">
      <alignment horizontal="left" vertical="center" wrapText="1"/>
    </xf>
    <xf numFmtId="0" fontId="25" fillId="0" borderId="0" xfId="0" applyFont="1" applyAlignment="1">
      <alignment horizontal="left" vertical="center" wrapText="1"/>
    </xf>
    <xf numFmtId="3" fontId="20" fillId="0" borderId="10" xfId="0" applyNumberFormat="1" applyFont="1" applyBorder="1" applyAlignment="1">
      <alignment horizontal="center" vertical="center" wrapText="1"/>
    </xf>
    <xf numFmtId="3" fontId="20" fillId="0" borderId="5" xfId="0" applyNumberFormat="1" applyFont="1" applyBorder="1" applyAlignment="1">
      <alignment horizontal="center" vertical="center" wrapText="1"/>
    </xf>
    <xf numFmtId="0" fontId="0" fillId="0" borderId="11" xfId="0" applyBorder="1" applyAlignment="1">
      <alignment horizontal="center" vertical="center" wrapText="1"/>
    </xf>
    <xf numFmtId="0" fontId="0" fillId="0" borderId="0" xfId="0" applyAlignment="1">
      <alignment horizontal="center" vertical="center" wrapText="1"/>
    </xf>
    <xf numFmtId="0" fontId="0" fillId="0" borderId="5" xfId="0" applyBorder="1" applyAlignment="1">
      <alignment horizontal="center" vertical="center" wrapText="1"/>
    </xf>
    <xf numFmtId="0" fontId="20" fillId="0" borderId="7" xfId="0" applyFont="1" applyBorder="1" applyAlignment="1">
      <alignment horizontal="center" vertical="center" wrapText="1"/>
    </xf>
    <xf numFmtId="0" fontId="0" fillId="0" borderId="0" xfId="0" applyAlignment="1">
      <alignment vertical="center" wrapText="1"/>
    </xf>
    <xf numFmtId="3" fontId="20" fillId="0" borderId="16" xfId="0" applyNumberFormat="1" applyFont="1" applyBorder="1" applyAlignment="1">
      <alignment horizontal="center" vertical="center" wrapText="1"/>
    </xf>
    <xf numFmtId="0" fontId="0" fillId="0" borderId="13" xfId="0" applyBorder="1" applyAlignment="1">
      <alignment horizontal="center" vertical="center" wrapText="1"/>
    </xf>
    <xf numFmtId="3" fontId="23" fillId="0" borderId="13" xfId="0" applyNumberFormat="1" applyFont="1" applyBorder="1" applyAlignment="1">
      <alignment horizontal="center" vertical="center" wrapText="1"/>
    </xf>
    <xf numFmtId="0" fontId="42" fillId="0" borderId="13" xfId="0" applyFont="1" applyBorder="1" applyAlignment="1">
      <alignment horizontal="center" vertical="center"/>
    </xf>
    <xf numFmtId="0" fontId="20" fillId="0" borderId="6" xfId="0" applyFont="1" applyBorder="1" applyAlignment="1">
      <alignment horizontal="center" vertical="center" wrapText="1"/>
    </xf>
    <xf numFmtId="0" fontId="20" fillId="0" borderId="1" xfId="0" applyFont="1" applyBorder="1" applyAlignment="1">
      <alignment horizontal="center" vertical="center" wrapText="1"/>
    </xf>
    <xf numFmtId="3" fontId="1" fillId="0" borderId="0" xfId="0" applyNumberFormat="1" applyFont="1" applyAlignment="1">
      <alignment vertical="top" wrapText="1"/>
    </xf>
    <xf numFmtId="0" fontId="0" fillId="0" borderId="0" xfId="0" applyAlignment="1">
      <alignment wrapText="1"/>
    </xf>
    <xf numFmtId="3" fontId="21" fillId="0" borderId="0" xfId="0" applyNumberFormat="1" applyFont="1" applyAlignment="1">
      <alignment vertical="top" wrapText="1"/>
    </xf>
    <xf numFmtId="3" fontId="6" fillId="0" borderId="0" xfId="0" applyNumberFormat="1" applyFont="1" applyAlignment="1">
      <alignment vertical="top" wrapText="1"/>
    </xf>
    <xf numFmtId="3" fontId="34" fillId="3" borderId="2" xfId="0" applyNumberFormat="1" applyFont="1" applyFill="1" applyBorder="1" applyAlignment="1">
      <alignment horizontal="left" vertical="center" wrapText="1"/>
    </xf>
    <xf numFmtId="0" fontId="32" fillId="0" borderId="2" xfId="0" applyFont="1" applyBorder="1" applyAlignment="1">
      <alignment horizontal="left" vertical="center" wrapText="1"/>
    </xf>
    <xf numFmtId="0" fontId="1" fillId="0" borderId="0" xfId="0" applyFont="1" applyAlignment="1">
      <alignment horizontal="left" vertical="top" wrapText="1"/>
    </xf>
    <xf numFmtId="0" fontId="23" fillId="0" borderId="15" xfId="0" applyFont="1" applyBorder="1" applyAlignment="1">
      <alignment horizontal="center" vertical="center"/>
    </xf>
    <xf numFmtId="0" fontId="0" fillId="0" borderId="20" xfId="0" applyBorder="1" applyAlignment="1">
      <alignment horizontal="center" vertical="center"/>
    </xf>
    <xf numFmtId="0" fontId="23" fillId="0" borderId="20" xfId="0" applyFont="1" applyBorder="1" applyAlignment="1">
      <alignment horizontal="center" vertical="center"/>
    </xf>
    <xf numFmtId="0" fontId="0" fillId="0" borderId="8" xfId="0" applyBorder="1" applyAlignment="1">
      <alignment horizontal="center" vertical="center"/>
    </xf>
    <xf numFmtId="0" fontId="23" fillId="0" borderId="6" xfId="0" applyFont="1" applyBorder="1" applyAlignment="1">
      <alignment horizontal="center" vertical="center"/>
    </xf>
    <xf numFmtId="0" fontId="0" fillId="0" borderId="1" xfId="0" applyBorder="1" applyAlignment="1">
      <alignment horizontal="center" vertical="center"/>
    </xf>
    <xf numFmtId="0" fontId="0" fillId="0" borderId="14" xfId="0" applyBorder="1" applyAlignment="1">
      <alignment horizontal="center" vertical="center"/>
    </xf>
    <xf numFmtId="0" fontId="23" fillId="0" borderId="1" xfId="0" applyFont="1" applyBorder="1" applyAlignment="1">
      <alignment horizontal="center" vertical="center"/>
    </xf>
    <xf numFmtId="3" fontId="36" fillId="3" borderId="2" xfId="0" applyNumberFormat="1" applyFont="1" applyFill="1" applyBorder="1" applyAlignment="1">
      <alignment horizontal="left" vertical="center" wrapText="1"/>
    </xf>
    <xf numFmtId="0" fontId="38" fillId="0" borderId="2" xfId="0" applyFont="1" applyBorder="1" applyAlignment="1">
      <alignment horizontal="left" vertical="center" wrapText="1"/>
    </xf>
    <xf numFmtId="3" fontId="20" fillId="3" borderId="4" xfId="0" applyNumberFormat="1" applyFont="1" applyFill="1" applyBorder="1" applyAlignment="1" applyProtection="1">
      <alignment horizontal="left" vertical="center" wrapText="1" indent="1"/>
      <protection locked="0"/>
    </xf>
    <xf numFmtId="0" fontId="0" fillId="0" borderId="5" xfId="0" applyBorder="1" applyAlignment="1">
      <alignment horizontal="left" vertical="center" wrapText="1" indent="1"/>
    </xf>
    <xf numFmtId="1" fontId="20" fillId="0" borderId="6" xfId="0" quotePrefix="1" applyNumberFormat="1" applyFont="1" applyBorder="1" applyAlignment="1" applyProtection="1">
      <alignment horizontal="center" vertical="center" wrapText="1"/>
      <protection locked="0"/>
    </xf>
    <xf numFmtId="1" fontId="0" fillId="0" borderId="1" xfId="0" applyNumberFormat="1" applyBorder="1" applyAlignment="1">
      <alignment horizontal="center" vertical="center" wrapText="1"/>
    </xf>
    <xf numFmtId="1" fontId="20" fillId="3" borderId="6" xfId="0" quotePrefix="1" applyNumberFormat="1" applyFont="1" applyFill="1" applyBorder="1" applyAlignment="1" applyProtection="1">
      <alignment horizontal="center" vertical="center" wrapText="1"/>
      <protection locked="0"/>
    </xf>
    <xf numFmtId="1" fontId="0" fillId="0" borderId="14" xfId="0" applyNumberFormat="1" applyBorder="1" applyAlignment="1">
      <alignment horizontal="center" vertical="center" wrapText="1"/>
    </xf>
    <xf numFmtId="0" fontId="6" fillId="0" borderId="0" xfId="0" applyFont="1" applyAlignment="1">
      <alignment vertical="top" wrapText="1"/>
    </xf>
    <xf numFmtId="0" fontId="16" fillId="0" borderId="0" xfId="0" applyFont="1" applyAlignment="1">
      <alignment vertical="top" wrapText="1"/>
    </xf>
    <xf numFmtId="0" fontId="1" fillId="3" borderId="0" xfId="0" applyFont="1" applyFill="1" applyAlignment="1">
      <alignment horizontal="left" vertical="top" wrapText="1"/>
    </xf>
    <xf numFmtId="0" fontId="0" fillId="0" borderId="0" xfId="0" applyAlignment="1">
      <alignment horizontal="left" vertical="top" wrapText="1"/>
    </xf>
    <xf numFmtId="0" fontId="29" fillId="0" borderId="2" xfId="0" applyFont="1" applyBorder="1" applyAlignment="1">
      <alignment horizontal="left" vertical="center" wrapText="1"/>
    </xf>
    <xf numFmtId="0" fontId="2" fillId="3" borderId="0" xfId="0" applyFont="1" applyFill="1" applyAlignment="1">
      <alignment vertical="top" wrapText="1"/>
    </xf>
    <xf numFmtId="3" fontId="36" fillId="0" borderId="0" xfId="0" applyNumberFormat="1" applyFont="1" applyAlignment="1">
      <alignment horizontal="left" vertical="center" wrapText="1"/>
    </xf>
    <xf numFmtId="0" fontId="38" fillId="0" borderId="0" xfId="0" applyFont="1" applyAlignment="1">
      <alignment horizontal="left" vertical="center" wrapText="1"/>
    </xf>
    <xf numFmtId="0" fontId="15" fillId="0" borderId="0" xfId="0" applyFont="1" applyAlignment="1">
      <alignment horizontal="left" vertical="top" wrapText="1"/>
    </xf>
    <xf numFmtId="3" fontId="11" fillId="0" borderId="0" xfId="0" applyNumberFormat="1" applyFont="1" applyAlignment="1">
      <alignment vertical="top" wrapText="1"/>
    </xf>
    <xf numFmtId="3" fontId="8" fillId="0" borderId="0" xfId="0" applyNumberFormat="1" applyFont="1" applyAlignment="1">
      <alignment vertical="top" wrapText="1"/>
    </xf>
    <xf numFmtId="0" fontId="0" fillId="0" borderId="0" xfId="0" applyAlignment="1">
      <alignment vertical="top" wrapText="1"/>
    </xf>
    <xf numFmtId="0" fontId="15" fillId="0" borderId="0" xfId="0" applyFont="1" applyAlignment="1">
      <alignment vertical="top" wrapText="1"/>
    </xf>
    <xf numFmtId="3" fontId="36" fillId="3" borderId="0" xfId="0" applyNumberFormat="1" applyFont="1" applyFill="1" applyAlignment="1">
      <alignment horizontal="left" vertical="center" wrapText="1"/>
    </xf>
    <xf numFmtId="0" fontId="38" fillId="3" borderId="0" xfId="0" applyFont="1" applyFill="1" applyAlignment="1">
      <alignment horizontal="left" vertical="center" wrapText="1"/>
    </xf>
    <xf numFmtId="0" fontId="2" fillId="0" borderId="0" xfId="0" applyFont="1" applyAlignment="1">
      <alignment horizontal="left" vertical="top" wrapText="1"/>
    </xf>
    <xf numFmtId="165" fontId="0" fillId="0" borderId="0" xfId="0" applyNumberFormat="1" applyAlignment="1">
      <alignment horizontal="left" vertical="center" indent="1"/>
    </xf>
  </cellXfs>
  <cellStyles count="21">
    <cellStyle name="Hiperligação" xfId="1" builtinId="8" customBuiltin="1"/>
    <cellStyle name="Normal" xfId="0" builtinId="0"/>
    <cellStyle name="Normal 2" xfId="9" xr:uid="{00000000-0005-0000-0000-000002000000}"/>
    <cellStyle name="Normal 2 2" xfId="20" xr:uid="{00000000-0005-0000-0000-000003000000}"/>
    <cellStyle name="Normal 3" xfId="8" xr:uid="{00000000-0005-0000-0000-000004000000}"/>
    <cellStyle name="Normal 4" xfId="19" xr:uid="{00000000-0005-0000-0000-000005000000}"/>
    <cellStyle name="Normal 54" xfId="2" xr:uid="{00000000-0005-0000-0000-000006000000}"/>
    <cellStyle name="ss15" xfId="5" xr:uid="{00000000-0005-0000-0000-000007000000}"/>
    <cellStyle name="ss16" xfId="3" xr:uid="{00000000-0005-0000-0000-000008000000}"/>
    <cellStyle name="ss17" xfId="6" xr:uid="{00000000-0005-0000-0000-000009000000}"/>
    <cellStyle name="ss22" xfId="4" xr:uid="{00000000-0005-0000-0000-00000A000000}"/>
    <cellStyle name="ss23" xfId="7" xr:uid="{00000000-0005-0000-0000-00000B000000}"/>
    <cellStyle name="style1450177002774" xfId="10" xr:uid="{00000000-0005-0000-0000-00000C000000}"/>
    <cellStyle name="style1450177005489" xfId="11" xr:uid="{00000000-0005-0000-0000-00000D000000}"/>
    <cellStyle name="style1450177005785" xfId="14" xr:uid="{00000000-0005-0000-0000-00000E000000}"/>
    <cellStyle name="style1450177005894" xfId="15" xr:uid="{00000000-0005-0000-0000-00000F000000}"/>
    <cellStyle name="style1450177007236" xfId="12" xr:uid="{00000000-0005-0000-0000-000010000000}"/>
    <cellStyle name="style1450177007361" xfId="13" xr:uid="{00000000-0005-0000-0000-000011000000}"/>
    <cellStyle name="style1450351136772" xfId="17" xr:uid="{00000000-0005-0000-0000-000012000000}"/>
    <cellStyle name="style1450351137958" xfId="16" xr:uid="{00000000-0005-0000-0000-000013000000}"/>
    <cellStyle name="style1450351138083" xfId="18" xr:uid="{00000000-0005-0000-0000-00001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areaChart>
        <c:grouping val="stacked"/>
        <c:varyColors val="0"/>
        <c:ser>
          <c:idx val="0"/>
          <c:order val="0"/>
          <c:tx>
            <c:strRef>
              <c:f>'Table 1.1'!$D$4</c:f>
              <c:strCache>
                <c:ptCount val="1"/>
                <c:pt idx="0">
                  <c:v>America</c:v>
                </c:pt>
              </c:strCache>
            </c:strRef>
          </c:tx>
          <c:spPr>
            <a:solidFill>
              <a:schemeClr val="accent1">
                <a:lumMod val="50000"/>
              </a:schemeClr>
            </a:solidFill>
            <a:ln w="25400">
              <a:noFill/>
            </a:ln>
          </c:spPr>
          <c:cat>
            <c:numRef>
              <c:f>'Table 1.1'!$B$5:$B$77</c:f>
              <c:numCache>
                <c:formatCode>0</c:formatCode>
                <c:ptCount val="73"/>
                <c:pt idx="0">
                  <c:v>1901</c:v>
                </c:pt>
                <c:pt idx="1">
                  <c:v>1902</c:v>
                </c:pt>
                <c:pt idx="2">
                  <c:v>1903</c:v>
                </c:pt>
                <c:pt idx="3">
                  <c:v>1904</c:v>
                </c:pt>
                <c:pt idx="4">
                  <c:v>1905</c:v>
                </c:pt>
                <c:pt idx="5">
                  <c:v>1906</c:v>
                </c:pt>
                <c:pt idx="6">
                  <c:v>1907</c:v>
                </c:pt>
                <c:pt idx="7">
                  <c:v>1908</c:v>
                </c:pt>
                <c:pt idx="8">
                  <c:v>1909</c:v>
                </c:pt>
                <c:pt idx="9">
                  <c:v>1910</c:v>
                </c:pt>
                <c:pt idx="10">
                  <c:v>1911</c:v>
                </c:pt>
                <c:pt idx="11">
                  <c:v>1912</c:v>
                </c:pt>
                <c:pt idx="12">
                  <c:v>1913</c:v>
                </c:pt>
                <c:pt idx="13">
                  <c:v>1914</c:v>
                </c:pt>
                <c:pt idx="14">
                  <c:v>1915</c:v>
                </c:pt>
                <c:pt idx="15">
                  <c:v>1916</c:v>
                </c:pt>
                <c:pt idx="16">
                  <c:v>1917</c:v>
                </c:pt>
                <c:pt idx="17">
                  <c:v>1918</c:v>
                </c:pt>
                <c:pt idx="18">
                  <c:v>1919</c:v>
                </c:pt>
                <c:pt idx="19">
                  <c:v>1920</c:v>
                </c:pt>
                <c:pt idx="20">
                  <c:v>1921</c:v>
                </c:pt>
                <c:pt idx="21">
                  <c:v>1922</c:v>
                </c:pt>
                <c:pt idx="22">
                  <c:v>1923</c:v>
                </c:pt>
                <c:pt idx="23">
                  <c:v>1924</c:v>
                </c:pt>
                <c:pt idx="24">
                  <c:v>1925</c:v>
                </c:pt>
                <c:pt idx="25">
                  <c:v>1926</c:v>
                </c:pt>
                <c:pt idx="26">
                  <c:v>1927</c:v>
                </c:pt>
                <c:pt idx="27">
                  <c:v>1928</c:v>
                </c:pt>
                <c:pt idx="28">
                  <c:v>1929</c:v>
                </c:pt>
                <c:pt idx="29">
                  <c:v>1930</c:v>
                </c:pt>
                <c:pt idx="30">
                  <c:v>1931</c:v>
                </c:pt>
                <c:pt idx="31">
                  <c:v>1932</c:v>
                </c:pt>
                <c:pt idx="32">
                  <c:v>1933</c:v>
                </c:pt>
                <c:pt idx="33">
                  <c:v>1934</c:v>
                </c:pt>
                <c:pt idx="34">
                  <c:v>1935</c:v>
                </c:pt>
                <c:pt idx="35">
                  <c:v>1936</c:v>
                </c:pt>
                <c:pt idx="36">
                  <c:v>1937</c:v>
                </c:pt>
                <c:pt idx="37">
                  <c:v>1938</c:v>
                </c:pt>
                <c:pt idx="38">
                  <c:v>1939</c:v>
                </c:pt>
                <c:pt idx="39">
                  <c:v>1940</c:v>
                </c:pt>
                <c:pt idx="40">
                  <c:v>1941</c:v>
                </c:pt>
                <c:pt idx="41">
                  <c:v>1942</c:v>
                </c:pt>
                <c:pt idx="42">
                  <c:v>1943</c:v>
                </c:pt>
                <c:pt idx="43">
                  <c:v>1944</c:v>
                </c:pt>
                <c:pt idx="44">
                  <c:v>1945</c:v>
                </c:pt>
                <c:pt idx="45">
                  <c:v>1946</c:v>
                </c:pt>
                <c:pt idx="46">
                  <c:v>1947</c:v>
                </c:pt>
                <c:pt idx="47">
                  <c:v>1948</c:v>
                </c:pt>
                <c:pt idx="48">
                  <c:v>1949</c:v>
                </c:pt>
                <c:pt idx="49">
                  <c:v>1950</c:v>
                </c:pt>
                <c:pt idx="50">
                  <c:v>1951</c:v>
                </c:pt>
                <c:pt idx="51">
                  <c:v>1952</c:v>
                </c:pt>
                <c:pt idx="52">
                  <c:v>1953</c:v>
                </c:pt>
                <c:pt idx="53">
                  <c:v>1954</c:v>
                </c:pt>
                <c:pt idx="54">
                  <c:v>1955</c:v>
                </c:pt>
                <c:pt idx="55">
                  <c:v>1956</c:v>
                </c:pt>
                <c:pt idx="56">
                  <c:v>1957</c:v>
                </c:pt>
                <c:pt idx="57">
                  <c:v>1958</c:v>
                </c:pt>
                <c:pt idx="58">
                  <c:v>1959</c:v>
                </c:pt>
                <c:pt idx="59">
                  <c:v>1960</c:v>
                </c:pt>
                <c:pt idx="60">
                  <c:v>1961</c:v>
                </c:pt>
                <c:pt idx="61">
                  <c:v>1962</c:v>
                </c:pt>
                <c:pt idx="62">
                  <c:v>1963</c:v>
                </c:pt>
                <c:pt idx="63">
                  <c:v>1964</c:v>
                </c:pt>
                <c:pt idx="64">
                  <c:v>1965</c:v>
                </c:pt>
                <c:pt idx="65">
                  <c:v>1966</c:v>
                </c:pt>
                <c:pt idx="66">
                  <c:v>1967</c:v>
                </c:pt>
                <c:pt idx="67">
                  <c:v>1968</c:v>
                </c:pt>
                <c:pt idx="68">
                  <c:v>1969</c:v>
                </c:pt>
                <c:pt idx="69">
                  <c:v>1970</c:v>
                </c:pt>
                <c:pt idx="70">
                  <c:v>1971</c:v>
                </c:pt>
                <c:pt idx="71">
                  <c:v>1972</c:v>
                </c:pt>
                <c:pt idx="72">
                  <c:v>1973</c:v>
                </c:pt>
              </c:numCache>
            </c:numRef>
          </c:cat>
          <c:val>
            <c:numRef>
              <c:f>'Table 1.1'!$D$5:$D$77</c:f>
              <c:numCache>
                <c:formatCode>#,##0</c:formatCode>
                <c:ptCount val="73"/>
                <c:pt idx="0">
                  <c:v>18426</c:v>
                </c:pt>
                <c:pt idx="1">
                  <c:v>21916</c:v>
                </c:pt>
                <c:pt idx="2">
                  <c:v>19339</c:v>
                </c:pt>
                <c:pt idx="3">
                  <c:v>25963</c:v>
                </c:pt>
                <c:pt idx="4">
                  <c:v>31227</c:v>
                </c:pt>
                <c:pt idx="5">
                  <c:v>34094</c:v>
                </c:pt>
                <c:pt idx="6">
                  <c:v>40152</c:v>
                </c:pt>
                <c:pt idx="7">
                  <c:v>40046</c:v>
                </c:pt>
                <c:pt idx="8">
                  <c:v>37295</c:v>
                </c:pt>
                <c:pt idx="9">
                  <c:v>39359</c:v>
                </c:pt>
                <c:pt idx="10">
                  <c:v>59150</c:v>
                </c:pt>
                <c:pt idx="11">
                  <c:v>88383</c:v>
                </c:pt>
                <c:pt idx="12">
                  <c:v>77015</c:v>
                </c:pt>
                <c:pt idx="13">
                  <c:v>25576</c:v>
                </c:pt>
                <c:pt idx="14">
                  <c:v>18830</c:v>
                </c:pt>
                <c:pt idx="15">
                  <c:v>21662</c:v>
                </c:pt>
                <c:pt idx="16">
                  <c:v>11593</c:v>
                </c:pt>
                <c:pt idx="17">
                  <c:v>7663</c:v>
                </c:pt>
                <c:pt idx="18">
                  <c:v>26883</c:v>
                </c:pt>
                <c:pt idx="19">
                  <c:v>58618</c:v>
                </c:pt>
                <c:pt idx="20">
                  <c:v>18387</c:v>
                </c:pt>
                <c:pt idx="21">
                  <c:v>30536</c:v>
                </c:pt>
                <c:pt idx="22">
                  <c:v>28395</c:v>
                </c:pt>
                <c:pt idx="23">
                  <c:v>17294</c:v>
                </c:pt>
                <c:pt idx="24">
                  <c:v>15697</c:v>
                </c:pt>
                <c:pt idx="25">
                  <c:v>34538</c:v>
                </c:pt>
                <c:pt idx="26">
                  <c:v>24375</c:v>
                </c:pt>
                <c:pt idx="27">
                  <c:v>32084</c:v>
                </c:pt>
                <c:pt idx="28">
                  <c:v>35898</c:v>
                </c:pt>
                <c:pt idx="29">
                  <c:v>15805</c:v>
                </c:pt>
                <c:pt idx="30">
                  <c:v>4055</c:v>
                </c:pt>
                <c:pt idx="31">
                  <c:v>5151</c:v>
                </c:pt>
                <c:pt idx="32">
                  <c:v>7872</c:v>
                </c:pt>
                <c:pt idx="33">
                  <c:v>6491</c:v>
                </c:pt>
                <c:pt idx="34">
                  <c:v>8228</c:v>
                </c:pt>
                <c:pt idx="35">
                  <c:v>12024</c:v>
                </c:pt>
                <c:pt idx="36">
                  <c:v>13505</c:v>
                </c:pt>
                <c:pt idx="37">
                  <c:v>11290</c:v>
                </c:pt>
                <c:pt idx="38">
                  <c:v>17466</c:v>
                </c:pt>
                <c:pt idx="39">
                  <c:v>13013</c:v>
                </c:pt>
                <c:pt idx="40">
                  <c:v>6191</c:v>
                </c:pt>
                <c:pt idx="41">
                  <c:v>2108</c:v>
                </c:pt>
                <c:pt idx="42">
                  <c:v>660</c:v>
                </c:pt>
                <c:pt idx="43">
                  <c:v>2168</c:v>
                </c:pt>
                <c:pt idx="44">
                  <c:v>5728</c:v>
                </c:pt>
                <c:pt idx="45">
                  <c:v>8123</c:v>
                </c:pt>
                <c:pt idx="46">
                  <c:v>12128</c:v>
                </c:pt>
                <c:pt idx="47">
                  <c:v>11474</c:v>
                </c:pt>
                <c:pt idx="48">
                  <c:v>15647</c:v>
                </c:pt>
                <c:pt idx="49">
                  <c:v>21491</c:v>
                </c:pt>
                <c:pt idx="50">
                  <c:v>33341</c:v>
                </c:pt>
                <c:pt idx="51">
                  <c:v>46544</c:v>
                </c:pt>
                <c:pt idx="52">
                  <c:v>39026</c:v>
                </c:pt>
                <c:pt idx="53">
                  <c:v>40234</c:v>
                </c:pt>
                <c:pt idx="54">
                  <c:v>28690</c:v>
                </c:pt>
                <c:pt idx="55">
                  <c:v>26072</c:v>
                </c:pt>
                <c:pt idx="56">
                  <c:v>32150</c:v>
                </c:pt>
                <c:pt idx="57">
                  <c:v>29207</c:v>
                </c:pt>
                <c:pt idx="58">
                  <c:v>29780</c:v>
                </c:pt>
                <c:pt idx="59">
                  <c:v>28513</c:v>
                </c:pt>
                <c:pt idx="60">
                  <c:v>27499</c:v>
                </c:pt>
                <c:pt idx="61">
                  <c:v>24376</c:v>
                </c:pt>
                <c:pt idx="62">
                  <c:v>22420</c:v>
                </c:pt>
                <c:pt idx="63">
                  <c:v>17232</c:v>
                </c:pt>
                <c:pt idx="64">
                  <c:v>17557</c:v>
                </c:pt>
                <c:pt idx="65">
                  <c:v>33266</c:v>
                </c:pt>
                <c:pt idx="66">
                  <c:v>28584</c:v>
                </c:pt>
                <c:pt idx="67">
                  <c:v>27014</c:v>
                </c:pt>
                <c:pt idx="68">
                  <c:v>27383</c:v>
                </c:pt>
                <c:pt idx="69">
                  <c:v>22659</c:v>
                </c:pt>
                <c:pt idx="70">
                  <c:v>21962</c:v>
                </c:pt>
                <c:pt idx="71">
                  <c:v>20122</c:v>
                </c:pt>
                <c:pt idx="72">
                  <c:v>22091</c:v>
                </c:pt>
              </c:numCache>
            </c:numRef>
          </c:val>
          <c:extLst>
            <c:ext xmlns:c16="http://schemas.microsoft.com/office/drawing/2014/chart" uri="{C3380CC4-5D6E-409C-BE32-E72D297353CC}">
              <c16:uniqueId val="{00000000-335C-4F95-9CE9-CC73C7E60713}"/>
            </c:ext>
          </c:extLst>
        </c:ser>
        <c:ser>
          <c:idx val="1"/>
          <c:order val="1"/>
          <c:tx>
            <c:strRef>
              <c:f>'Table 1.1'!$E$4</c:f>
              <c:strCache>
                <c:ptCount val="1"/>
                <c:pt idx="0">
                  <c:v>Europe</c:v>
                </c:pt>
              </c:strCache>
            </c:strRef>
          </c:tx>
          <c:spPr>
            <a:solidFill>
              <a:schemeClr val="accent1">
                <a:lumMod val="60000"/>
                <a:lumOff val="40000"/>
              </a:schemeClr>
            </a:solidFill>
            <a:ln w="25400">
              <a:noFill/>
            </a:ln>
          </c:spPr>
          <c:cat>
            <c:numRef>
              <c:f>'Table 1.1'!$B$5:$B$77</c:f>
              <c:numCache>
                <c:formatCode>0</c:formatCode>
                <c:ptCount val="73"/>
                <c:pt idx="0">
                  <c:v>1901</c:v>
                </c:pt>
                <c:pt idx="1">
                  <c:v>1902</c:v>
                </c:pt>
                <c:pt idx="2">
                  <c:v>1903</c:v>
                </c:pt>
                <c:pt idx="3">
                  <c:v>1904</c:v>
                </c:pt>
                <c:pt idx="4">
                  <c:v>1905</c:v>
                </c:pt>
                <c:pt idx="5">
                  <c:v>1906</c:v>
                </c:pt>
                <c:pt idx="6">
                  <c:v>1907</c:v>
                </c:pt>
                <c:pt idx="7">
                  <c:v>1908</c:v>
                </c:pt>
                <c:pt idx="8">
                  <c:v>1909</c:v>
                </c:pt>
                <c:pt idx="9">
                  <c:v>1910</c:v>
                </c:pt>
                <c:pt idx="10">
                  <c:v>1911</c:v>
                </c:pt>
                <c:pt idx="11">
                  <c:v>1912</c:v>
                </c:pt>
                <c:pt idx="12">
                  <c:v>1913</c:v>
                </c:pt>
                <c:pt idx="13">
                  <c:v>1914</c:v>
                </c:pt>
                <c:pt idx="14">
                  <c:v>1915</c:v>
                </c:pt>
                <c:pt idx="15">
                  <c:v>1916</c:v>
                </c:pt>
                <c:pt idx="16">
                  <c:v>1917</c:v>
                </c:pt>
                <c:pt idx="17">
                  <c:v>1918</c:v>
                </c:pt>
                <c:pt idx="18">
                  <c:v>1919</c:v>
                </c:pt>
                <c:pt idx="19">
                  <c:v>1920</c:v>
                </c:pt>
                <c:pt idx="20">
                  <c:v>1921</c:v>
                </c:pt>
                <c:pt idx="21">
                  <c:v>1922</c:v>
                </c:pt>
                <c:pt idx="22">
                  <c:v>1923</c:v>
                </c:pt>
                <c:pt idx="23">
                  <c:v>1924</c:v>
                </c:pt>
                <c:pt idx="24">
                  <c:v>1925</c:v>
                </c:pt>
                <c:pt idx="25">
                  <c:v>1926</c:v>
                </c:pt>
                <c:pt idx="26">
                  <c:v>1927</c:v>
                </c:pt>
                <c:pt idx="27">
                  <c:v>1928</c:v>
                </c:pt>
                <c:pt idx="28">
                  <c:v>1929</c:v>
                </c:pt>
                <c:pt idx="29">
                  <c:v>1930</c:v>
                </c:pt>
                <c:pt idx="30">
                  <c:v>1931</c:v>
                </c:pt>
                <c:pt idx="31">
                  <c:v>1932</c:v>
                </c:pt>
                <c:pt idx="32">
                  <c:v>1933</c:v>
                </c:pt>
                <c:pt idx="33">
                  <c:v>1934</c:v>
                </c:pt>
                <c:pt idx="34">
                  <c:v>1935</c:v>
                </c:pt>
                <c:pt idx="35">
                  <c:v>1936</c:v>
                </c:pt>
                <c:pt idx="36">
                  <c:v>1937</c:v>
                </c:pt>
                <c:pt idx="37">
                  <c:v>1938</c:v>
                </c:pt>
                <c:pt idx="38">
                  <c:v>1939</c:v>
                </c:pt>
                <c:pt idx="39">
                  <c:v>1940</c:v>
                </c:pt>
                <c:pt idx="40">
                  <c:v>1941</c:v>
                </c:pt>
                <c:pt idx="41">
                  <c:v>1942</c:v>
                </c:pt>
                <c:pt idx="42">
                  <c:v>1943</c:v>
                </c:pt>
                <c:pt idx="43">
                  <c:v>1944</c:v>
                </c:pt>
                <c:pt idx="44">
                  <c:v>1945</c:v>
                </c:pt>
                <c:pt idx="45">
                  <c:v>1946</c:v>
                </c:pt>
                <c:pt idx="46">
                  <c:v>1947</c:v>
                </c:pt>
                <c:pt idx="47">
                  <c:v>1948</c:v>
                </c:pt>
                <c:pt idx="48">
                  <c:v>1949</c:v>
                </c:pt>
                <c:pt idx="49">
                  <c:v>1950</c:v>
                </c:pt>
                <c:pt idx="50">
                  <c:v>1951</c:v>
                </c:pt>
                <c:pt idx="51">
                  <c:v>1952</c:v>
                </c:pt>
                <c:pt idx="52">
                  <c:v>1953</c:v>
                </c:pt>
                <c:pt idx="53">
                  <c:v>1954</c:v>
                </c:pt>
                <c:pt idx="54">
                  <c:v>1955</c:v>
                </c:pt>
                <c:pt idx="55">
                  <c:v>1956</c:v>
                </c:pt>
                <c:pt idx="56">
                  <c:v>1957</c:v>
                </c:pt>
                <c:pt idx="57">
                  <c:v>1958</c:v>
                </c:pt>
                <c:pt idx="58">
                  <c:v>1959</c:v>
                </c:pt>
                <c:pt idx="59">
                  <c:v>1960</c:v>
                </c:pt>
                <c:pt idx="60">
                  <c:v>1961</c:v>
                </c:pt>
                <c:pt idx="61">
                  <c:v>1962</c:v>
                </c:pt>
                <c:pt idx="62">
                  <c:v>1963</c:v>
                </c:pt>
                <c:pt idx="63">
                  <c:v>1964</c:v>
                </c:pt>
                <c:pt idx="64">
                  <c:v>1965</c:v>
                </c:pt>
                <c:pt idx="65">
                  <c:v>1966</c:v>
                </c:pt>
                <c:pt idx="66">
                  <c:v>1967</c:v>
                </c:pt>
                <c:pt idx="67">
                  <c:v>1968</c:v>
                </c:pt>
                <c:pt idx="68">
                  <c:v>1969</c:v>
                </c:pt>
                <c:pt idx="69">
                  <c:v>1970</c:v>
                </c:pt>
                <c:pt idx="70">
                  <c:v>1971</c:v>
                </c:pt>
                <c:pt idx="71">
                  <c:v>1972</c:v>
                </c:pt>
                <c:pt idx="72">
                  <c:v>1973</c:v>
                </c:pt>
              </c:numCache>
            </c:numRef>
          </c:cat>
          <c:val>
            <c:numRef>
              <c:f>'Table 1.1'!$E$5:$E$77</c:f>
              <c:numCache>
                <c:formatCode>#,##0</c:formatCode>
                <c:ptCount val="73"/>
                <c:pt idx="0">
                  <c:v>207</c:v>
                </c:pt>
                <c:pt idx="1">
                  <c:v>290</c:v>
                </c:pt>
                <c:pt idx="2">
                  <c:v>320</c:v>
                </c:pt>
                <c:pt idx="3">
                  <c:v>379</c:v>
                </c:pt>
                <c:pt idx="4">
                  <c:v>292</c:v>
                </c:pt>
                <c:pt idx="5">
                  <c:v>369</c:v>
                </c:pt>
                <c:pt idx="6">
                  <c:v>106</c:v>
                </c:pt>
                <c:pt idx="7">
                  <c:v>83</c:v>
                </c:pt>
                <c:pt idx="8">
                  <c:v>67</c:v>
                </c:pt>
                <c:pt idx="9">
                  <c:v>48</c:v>
                </c:pt>
                <c:pt idx="10">
                  <c:v>253</c:v>
                </c:pt>
                <c:pt idx="11">
                  <c:v>329</c:v>
                </c:pt>
                <c:pt idx="12">
                  <c:v>407</c:v>
                </c:pt>
                <c:pt idx="13">
                  <c:v>114</c:v>
                </c:pt>
                <c:pt idx="14">
                  <c:v>390</c:v>
                </c:pt>
                <c:pt idx="15">
                  <c:v>2292</c:v>
                </c:pt>
                <c:pt idx="16">
                  <c:v>3381</c:v>
                </c:pt>
                <c:pt idx="17">
                  <c:v>3219</c:v>
                </c:pt>
                <c:pt idx="18">
                  <c:v>7989</c:v>
                </c:pt>
                <c:pt idx="19">
                  <c:v>5008</c:v>
                </c:pt>
                <c:pt idx="20">
                  <c:v>5167</c:v>
                </c:pt>
                <c:pt idx="21">
                  <c:v>8488</c:v>
                </c:pt>
                <c:pt idx="22">
                  <c:v>11195</c:v>
                </c:pt>
                <c:pt idx="23">
                  <c:v>12003</c:v>
                </c:pt>
                <c:pt idx="24">
                  <c:v>6818</c:v>
                </c:pt>
                <c:pt idx="25">
                  <c:v>7087</c:v>
                </c:pt>
                <c:pt idx="26">
                  <c:v>3073</c:v>
                </c:pt>
                <c:pt idx="27">
                  <c:v>2013</c:v>
                </c:pt>
                <c:pt idx="28">
                  <c:v>4122</c:v>
                </c:pt>
                <c:pt idx="29">
                  <c:v>7014</c:v>
                </c:pt>
                <c:pt idx="30">
                  <c:v>1328</c:v>
                </c:pt>
                <c:pt idx="31">
                  <c:v>557</c:v>
                </c:pt>
                <c:pt idx="32">
                  <c:v>720</c:v>
                </c:pt>
                <c:pt idx="33">
                  <c:v>623</c:v>
                </c:pt>
                <c:pt idx="34">
                  <c:v>434</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401</c:v>
                </c:pt>
                <c:pt idx="50">
                  <c:v>674</c:v>
                </c:pt>
                <c:pt idx="51">
                  <c:v>863</c:v>
                </c:pt>
                <c:pt idx="52">
                  <c:v>936</c:v>
                </c:pt>
                <c:pt idx="53">
                  <c:v>956</c:v>
                </c:pt>
                <c:pt idx="54">
                  <c:v>1457</c:v>
                </c:pt>
                <c:pt idx="55">
                  <c:v>2024</c:v>
                </c:pt>
                <c:pt idx="56">
                  <c:v>1744</c:v>
                </c:pt>
                <c:pt idx="57">
                  <c:v>6393</c:v>
                </c:pt>
                <c:pt idx="58">
                  <c:v>4974</c:v>
                </c:pt>
                <c:pt idx="59">
                  <c:v>6646</c:v>
                </c:pt>
                <c:pt idx="60">
                  <c:v>11073</c:v>
                </c:pt>
                <c:pt idx="61">
                  <c:v>18626</c:v>
                </c:pt>
                <c:pt idx="62">
                  <c:v>32798</c:v>
                </c:pt>
                <c:pt idx="63">
                  <c:v>58344</c:v>
                </c:pt>
                <c:pt idx="64">
                  <c:v>73931</c:v>
                </c:pt>
                <c:pt idx="65">
                  <c:v>78729</c:v>
                </c:pt>
                <c:pt idx="66">
                  <c:v>66128</c:v>
                </c:pt>
                <c:pt idx="67">
                  <c:v>69213</c:v>
                </c:pt>
                <c:pt idx="68">
                  <c:v>128289</c:v>
                </c:pt>
                <c:pt idx="69">
                  <c:v>160546</c:v>
                </c:pt>
                <c:pt idx="70">
                  <c:v>136511</c:v>
                </c:pt>
                <c:pt idx="71">
                  <c:v>95423</c:v>
                </c:pt>
                <c:pt idx="72">
                  <c:v>107641</c:v>
                </c:pt>
              </c:numCache>
            </c:numRef>
          </c:val>
          <c:extLst>
            <c:ext xmlns:c16="http://schemas.microsoft.com/office/drawing/2014/chart" uri="{C3380CC4-5D6E-409C-BE32-E72D297353CC}">
              <c16:uniqueId val="{00000001-335C-4F95-9CE9-CC73C7E60713}"/>
            </c:ext>
          </c:extLst>
        </c:ser>
        <c:ser>
          <c:idx val="2"/>
          <c:order val="2"/>
          <c:tx>
            <c:strRef>
              <c:f>'Table 1.1'!$F$4</c:f>
              <c:strCache>
                <c:ptCount val="1"/>
                <c:pt idx="0">
                  <c:v>Other</c:v>
                </c:pt>
              </c:strCache>
            </c:strRef>
          </c:tx>
          <c:spPr>
            <a:solidFill>
              <a:srgbClr val="FF0000"/>
            </a:solidFill>
            <a:ln w="25400">
              <a:noFill/>
            </a:ln>
          </c:spPr>
          <c:cat>
            <c:numRef>
              <c:f>'Table 1.1'!$B$5:$B$77</c:f>
              <c:numCache>
                <c:formatCode>0</c:formatCode>
                <c:ptCount val="73"/>
                <c:pt idx="0">
                  <c:v>1901</c:v>
                </c:pt>
                <c:pt idx="1">
                  <c:v>1902</c:v>
                </c:pt>
                <c:pt idx="2">
                  <c:v>1903</c:v>
                </c:pt>
                <c:pt idx="3">
                  <c:v>1904</c:v>
                </c:pt>
                <c:pt idx="4">
                  <c:v>1905</c:v>
                </c:pt>
                <c:pt idx="5">
                  <c:v>1906</c:v>
                </c:pt>
                <c:pt idx="6">
                  <c:v>1907</c:v>
                </c:pt>
                <c:pt idx="7">
                  <c:v>1908</c:v>
                </c:pt>
                <c:pt idx="8">
                  <c:v>1909</c:v>
                </c:pt>
                <c:pt idx="9">
                  <c:v>1910</c:v>
                </c:pt>
                <c:pt idx="10">
                  <c:v>1911</c:v>
                </c:pt>
                <c:pt idx="11">
                  <c:v>1912</c:v>
                </c:pt>
                <c:pt idx="12">
                  <c:v>1913</c:v>
                </c:pt>
                <c:pt idx="13">
                  <c:v>1914</c:v>
                </c:pt>
                <c:pt idx="14">
                  <c:v>1915</c:v>
                </c:pt>
                <c:pt idx="15">
                  <c:v>1916</c:v>
                </c:pt>
                <c:pt idx="16">
                  <c:v>1917</c:v>
                </c:pt>
                <c:pt idx="17">
                  <c:v>1918</c:v>
                </c:pt>
                <c:pt idx="18">
                  <c:v>1919</c:v>
                </c:pt>
                <c:pt idx="19">
                  <c:v>1920</c:v>
                </c:pt>
                <c:pt idx="20">
                  <c:v>1921</c:v>
                </c:pt>
                <c:pt idx="21">
                  <c:v>1922</c:v>
                </c:pt>
                <c:pt idx="22">
                  <c:v>1923</c:v>
                </c:pt>
                <c:pt idx="23">
                  <c:v>1924</c:v>
                </c:pt>
                <c:pt idx="24">
                  <c:v>1925</c:v>
                </c:pt>
                <c:pt idx="25">
                  <c:v>1926</c:v>
                </c:pt>
                <c:pt idx="26">
                  <c:v>1927</c:v>
                </c:pt>
                <c:pt idx="27">
                  <c:v>1928</c:v>
                </c:pt>
                <c:pt idx="28">
                  <c:v>1929</c:v>
                </c:pt>
                <c:pt idx="29">
                  <c:v>1930</c:v>
                </c:pt>
                <c:pt idx="30">
                  <c:v>1931</c:v>
                </c:pt>
                <c:pt idx="31">
                  <c:v>1932</c:v>
                </c:pt>
                <c:pt idx="32">
                  <c:v>1933</c:v>
                </c:pt>
                <c:pt idx="33">
                  <c:v>1934</c:v>
                </c:pt>
                <c:pt idx="34">
                  <c:v>1935</c:v>
                </c:pt>
                <c:pt idx="35">
                  <c:v>1936</c:v>
                </c:pt>
                <c:pt idx="36">
                  <c:v>1937</c:v>
                </c:pt>
                <c:pt idx="37">
                  <c:v>1938</c:v>
                </c:pt>
                <c:pt idx="38">
                  <c:v>1939</c:v>
                </c:pt>
                <c:pt idx="39">
                  <c:v>1940</c:v>
                </c:pt>
                <c:pt idx="40">
                  <c:v>1941</c:v>
                </c:pt>
                <c:pt idx="41">
                  <c:v>1942</c:v>
                </c:pt>
                <c:pt idx="42">
                  <c:v>1943</c:v>
                </c:pt>
                <c:pt idx="43">
                  <c:v>1944</c:v>
                </c:pt>
                <c:pt idx="44">
                  <c:v>1945</c:v>
                </c:pt>
                <c:pt idx="45">
                  <c:v>1946</c:v>
                </c:pt>
                <c:pt idx="46">
                  <c:v>1947</c:v>
                </c:pt>
                <c:pt idx="47">
                  <c:v>1948</c:v>
                </c:pt>
                <c:pt idx="48">
                  <c:v>1949</c:v>
                </c:pt>
                <c:pt idx="49">
                  <c:v>1950</c:v>
                </c:pt>
                <c:pt idx="50">
                  <c:v>1951</c:v>
                </c:pt>
                <c:pt idx="51">
                  <c:v>1952</c:v>
                </c:pt>
                <c:pt idx="52">
                  <c:v>1953</c:v>
                </c:pt>
                <c:pt idx="53">
                  <c:v>1954</c:v>
                </c:pt>
                <c:pt idx="54">
                  <c:v>1955</c:v>
                </c:pt>
                <c:pt idx="55">
                  <c:v>1956</c:v>
                </c:pt>
                <c:pt idx="56">
                  <c:v>1957</c:v>
                </c:pt>
                <c:pt idx="57">
                  <c:v>1958</c:v>
                </c:pt>
                <c:pt idx="58">
                  <c:v>1959</c:v>
                </c:pt>
                <c:pt idx="59">
                  <c:v>1960</c:v>
                </c:pt>
                <c:pt idx="60">
                  <c:v>1961</c:v>
                </c:pt>
                <c:pt idx="61">
                  <c:v>1962</c:v>
                </c:pt>
                <c:pt idx="62">
                  <c:v>1963</c:v>
                </c:pt>
                <c:pt idx="63">
                  <c:v>1964</c:v>
                </c:pt>
                <c:pt idx="64">
                  <c:v>1965</c:v>
                </c:pt>
                <c:pt idx="65">
                  <c:v>1966</c:v>
                </c:pt>
                <c:pt idx="66">
                  <c:v>1967</c:v>
                </c:pt>
                <c:pt idx="67">
                  <c:v>1968</c:v>
                </c:pt>
                <c:pt idx="68">
                  <c:v>1969</c:v>
                </c:pt>
                <c:pt idx="69">
                  <c:v>1970</c:v>
                </c:pt>
                <c:pt idx="70">
                  <c:v>1971</c:v>
                </c:pt>
                <c:pt idx="71">
                  <c:v>1972</c:v>
                </c:pt>
                <c:pt idx="72">
                  <c:v>1973</c:v>
                </c:pt>
              </c:numCache>
            </c:numRef>
          </c:cat>
          <c:val>
            <c:numRef>
              <c:f>'Table 1.1'!$F$5:$F$77</c:f>
              <c:numCache>
                <c:formatCode>#,##0</c:formatCode>
                <c:ptCount val="73"/>
                <c:pt idx="0">
                  <c:v>2013</c:v>
                </c:pt>
                <c:pt idx="1">
                  <c:v>1964</c:v>
                </c:pt>
                <c:pt idx="2">
                  <c:v>1952</c:v>
                </c:pt>
                <c:pt idx="3">
                  <c:v>1962</c:v>
                </c:pt>
                <c:pt idx="4">
                  <c:v>2091</c:v>
                </c:pt>
                <c:pt idx="5">
                  <c:v>3630</c:v>
                </c:pt>
                <c:pt idx="6">
                  <c:v>1692</c:v>
                </c:pt>
                <c:pt idx="7">
                  <c:v>866</c:v>
                </c:pt>
                <c:pt idx="8">
                  <c:v>89</c:v>
                </c:pt>
                <c:pt idx="9">
                  <c:v>268</c:v>
                </c:pt>
                <c:pt idx="10">
                  <c:v>146</c:v>
                </c:pt>
                <c:pt idx="11">
                  <c:v>122</c:v>
                </c:pt>
                <c:pt idx="12">
                  <c:v>3</c:v>
                </c:pt>
                <c:pt idx="13">
                  <c:v>40</c:v>
                </c:pt>
                <c:pt idx="14">
                  <c:v>94</c:v>
                </c:pt>
                <c:pt idx="15">
                  <c:v>943</c:v>
                </c:pt>
                <c:pt idx="16">
                  <c:v>851</c:v>
                </c:pt>
                <c:pt idx="17">
                  <c:v>971</c:v>
                </c:pt>
                <c:pt idx="18">
                  <c:v>2266</c:v>
                </c:pt>
                <c:pt idx="19">
                  <c:v>1157</c:v>
                </c:pt>
                <c:pt idx="20">
                  <c:v>1043</c:v>
                </c:pt>
                <c:pt idx="21">
                  <c:v>771</c:v>
                </c:pt>
                <c:pt idx="22">
                  <c:v>581</c:v>
                </c:pt>
                <c:pt idx="23">
                  <c:v>413</c:v>
                </c:pt>
                <c:pt idx="24">
                  <c:v>369</c:v>
                </c:pt>
                <c:pt idx="25">
                  <c:v>442</c:v>
                </c:pt>
                <c:pt idx="26">
                  <c:v>226</c:v>
                </c:pt>
                <c:pt idx="27">
                  <c:v>200</c:v>
                </c:pt>
                <c:pt idx="28">
                  <c:v>341</c:v>
                </c:pt>
                <c:pt idx="29">
                  <c:v>377</c:v>
                </c:pt>
                <c:pt idx="30">
                  <c:v>650</c:v>
                </c:pt>
                <c:pt idx="31">
                  <c:v>201</c:v>
                </c:pt>
                <c:pt idx="32">
                  <c:v>313</c:v>
                </c:pt>
                <c:pt idx="33">
                  <c:v>358</c:v>
                </c:pt>
                <c:pt idx="34">
                  <c:v>478</c:v>
                </c:pt>
                <c:pt idx="35">
                  <c:v>460</c:v>
                </c:pt>
                <c:pt idx="36">
                  <c:v>1162</c:v>
                </c:pt>
                <c:pt idx="37">
                  <c:v>2319</c:v>
                </c:pt>
                <c:pt idx="38">
                  <c:v>341</c:v>
                </c:pt>
                <c:pt idx="39">
                  <c:v>213</c:v>
                </c:pt>
                <c:pt idx="40">
                  <c:v>69</c:v>
                </c:pt>
                <c:pt idx="41">
                  <c:v>106</c:v>
                </c:pt>
                <c:pt idx="42">
                  <c:v>233</c:v>
                </c:pt>
                <c:pt idx="43">
                  <c:v>256</c:v>
                </c:pt>
                <c:pt idx="44">
                  <c:v>210</c:v>
                </c:pt>
                <c:pt idx="45">
                  <c:v>152</c:v>
                </c:pt>
                <c:pt idx="46">
                  <c:v>710</c:v>
                </c:pt>
                <c:pt idx="47">
                  <c:v>869</c:v>
                </c:pt>
                <c:pt idx="48">
                  <c:v>1649</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numCache>
            </c:numRef>
          </c:val>
          <c:extLst>
            <c:ext xmlns:c16="http://schemas.microsoft.com/office/drawing/2014/chart" uri="{C3380CC4-5D6E-409C-BE32-E72D297353CC}">
              <c16:uniqueId val="{00000002-335C-4F95-9CE9-CC73C7E60713}"/>
            </c:ext>
          </c:extLst>
        </c:ser>
        <c:dLbls>
          <c:showLegendKey val="0"/>
          <c:showVal val="0"/>
          <c:showCatName val="0"/>
          <c:showSerName val="0"/>
          <c:showPercent val="0"/>
          <c:showBubbleSize val="0"/>
        </c:dLbls>
        <c:axId val="223008768"/>
        <c:axId val="222670784"/>
        <c:extLst>
          <c:ext xmlns:c15="http://schemas.microsoft.com/office/drawing/2012/chart" uri="{02D57815-91ED-43cb-92C2-25804820EDAC}">
            <c15:filteredAreaSeries>
              <c15:ser>
                <c:idx val="3"/>
                <c:order val="3"/>
                <c:tx>
                  <c:strRef>
                    <c:extLst>
                      <c:ext uri="{02D57815-91ED-43cb-92C2-25804820EDAC}">
                        <c15:formulaRef>
                          <c15:sqref>'Table 1.1'!$G$3:$G$4</c15:sqref>
                        </c15:formulaRef>
                      </c:ext>
                    </c:extLst>
                    <c:strCache>
                      <c:ptCount val="2"/>
                      <c:pt idx="0">
                        <c:v>By legal status</c:v>
                      </c:pt>
                      <c:pt idx="1">
                        <c:v>Clandestine </c:v>
                      </c:pt>
                    </c:strCache>
                  </c:strRef>
                </c:tx>
                <c:spPr>
                  <a:solidFill>
                    <a:schemeClr val="accent2">
                      <a:lumMod val="75000"/>
                    </a:schemeClr>
                  </a:solidFill>
                  <a:ln w="25400">
                    <a:noFill/>
                  </a:ln>
                </c:spPr>
                <c:cat>
                  <c:numRef>
                    <c:extLst>
                      <c:ext uri="{02D57815-91ED-43cb-92C2-25804820EDAC}">
                        <c15:formulaRef>
                          <c15:sqref>'Table 1.1'!$B$5:$B$77</c15:sqref>
                        </c15:formulaRef>
                      </c:ext>
                    </c:extLst>
                    <c:numCache>
                      <c:formatCode>0</c:formatCode>
                      <c:ptCount val="73"/>
                      <c:pt idx="0">
                        <c:v>1901</c:v>
                      </c:pt>
                      <c:pt idx="1">
                        <c:v>1902</c:v>
                      </c:pt>
                      <c:pt idx="2">
                        <c:v>1903</c:v>
                      </c:pt>
                      <c:pt idx="3">
                        <c:v>1904</c:v>
                      </c:pt>
                      <c:pt idx="4">
                        <c:v>1905</c:v>
                      </c:pt>
                      <c:pt idx="5">
                        <c:v>1906</c:v>
                      </c:pt>
                      <c:pt idx="6">
                        <c:v>1907</c:v>
                      </c:pt>
                      <c:pt idx="7">
                        <c:v>1908</c:v>
                      </c:pt>
                      <c:pt idx="8">
                        <c:v>1909</c:v>
                      </c:pt>
                      <c:pt idx="9">
                        <c:v>1910</c:v>
                      </c:pt>
                      <c:pt idx="10">
                        <c:v>1911</c:v>
                      </c:pt>
                      <c:pt idx="11">
                        <c:v>1912</c:v>
                      </c:pt>
                      <c:pt idx="12">
                        <c:v>1913</c:v>
                      </c:pt>
                      <c:pt idx="13">
                        <c:v>1914</c:v>
                      </c:pt>
                      <c:pt idx="14">
                        <c:v>1915</c:v>
                      </c:pt>
                      <c:pt idx="15">
                        <c:v>1916</c:v>
                      </c:pt>
                      <c:pt idx="16">
                        <c:v>1917</c:v>
                      </c:pt>
                      <c:pt idx="17">
                        <c:v>1918</c:v>
                      </c:pt>
                      <c:pt idx="18">
                        <c:v>1919</c:v>
                      </c:pt>
                      <c:pt idx="19">
                        <c:v>1920</c:v>
                      </c:pt>
                      <c:pt idx="20">
                        <c:v>1921</c:v>
                      </c:pt>
                      <c:pt idx="21">
                        <c:v>1922</c:v>
                      </c:pt>
                      <c:pt idx="22">
                        <c:v>1923</c:v>
                      </c:pt>
                      <c:pt idx="23">
                        <c:v>1924</c:v>
                      </c:pt>
                      <c:pt idx="24">
                        <c:v>1925</c:v>
                      </c:pt>
                      <c:pt idx="25">
                        <c:v>1926</c:v>
                      </c:pt>
                      <c:pt idx="26">
                        <c:v>1927</c:v>
                      </c:pt>
                      <c:pt idx="27">
                        <c:v>1928</c:v>
                      </c:pt>
                      <c:pt idx="28">
                        <c:v>1929</c:v>
                      </c:pt>
                      <c:pt idx="29">
                        <c:v>1930</c:v>
                      </c:pt>
                      <c:pt idx="30">
                        <c:v>1931</c:v>
                      </c:pt>
                      <c:pt idx="31">
                        <c:v>1932</c:v>
                      </c:pt>
                      <c:pt idx="32">
                        <c:v>1933</c:v>
                      </c:pt>
                      <c:pt idx="33">
                        <c:v>1934</c:v>
                      </c:pt>
                      <c:pt idx="34">
                        <c:v>1935</c:v>
                      </c:pt>
                      <c:pt idx="35">
                        <c:v>1936</c:v>
                      </c:pt>
                      <c:pt idx="36">
                        <c:v>1937</c:v>
                      </c:pt>
                      <c:pt idx="37">
                        <c:v>1938</c:v>
                      </c:pt>
                      <c:pt idx="38">
                        <c:v>1939</c:v>
                      </c:pt>
                      <c:pt idx="39">
                        <c:v>1940</c:v>
                      </c:pt>
                      <c:pt idx="40">
                        <c:v>1941</c:v>
                      </c:pt>
                      <c:pt idx="41">
                        <c:v>1942</c:v>
                      </c:pt>
                      <c:pt idx="42">
                        <c:v>1943</c:v>
                      </c:pt>
                      <c:pt idx="43">
                        <c:v>1944</c:v>
                      </c:pt>
                      <c:pt idx="44">
                        <c:v>1945</c:v>
                      </c:pt>
                      <c:pt idx="45">
                        <c:v>1946</c:v>
                      </c:pt>
                      <c:pt idx="46">
                        <c:v>1947</c:v>
                      </c:pt>
                      <c:pt idx="47">
                        <c:v>1948</c:v>
                      </c:pt>
                      <c:pt idx="48">
                        <c:v>1949</c:v>
                      </c:pt>
                      <c:pt idx="49">
                        <c:v>1950</c:v>
                      </c:pt>
                      <c:pt idx="50">
                        <c:v>1951</c:v>
                      </c:pt>
                      <c:pt idx="51">
                        <c:v>1952</c:v>
                      </c:pt>
                      <c:pt idx="52">
                        <c:v>1953</c:v>
                      </c:pt>
                      <c:pt idx="53">
                        <c:v>1954</c:v>
                      </c:pt>
                      <c:pt idx="54">
                        <c:v>1955</c:v>
                      </c:pt>
                      <c:pt idx="55">
                        <c:v>1956</c:v>
                      </c:pt>
                      <c:pt idx="56">
                        <c:v>1957</c:v>
                      </c:pt>
                      <c:pt idx="57">
                        <c:v>1958</c:v>
                      </c:pt>
                      <c:pt idx="58">
                        <c:v>1959</c:v>
                      </c:pt>
                      <c:pt idx="59">
                        <c:v>1960</c:v>
                      </c:pt>
                      <c:pt idx="60">
                        <c:v>1961</c:v>
                      </c:pt>
                      <c:pt idx="61">
                        <c:v>1962</c:v>
                      </c:pt>
                      <c:pt idx="62">
                        <c:v>1963</c:v>
                      </c:pt>
                      <c:pt idx="63">
                        <c:v>1964</c:v>
                      </c:pt>
                      <c:pt idx="64">
                        <c:v>1965</c:v>
                      </c:pt>
                      <c:pt idx="65">
                        <c:v>1966</c:v>
                      </c:pt>
                      <c:pt idx="66">
                        <c:v>1967</c:v>
                      </c:pt>
                      <c:pt idx="67">
                        <c:v>1968</c:v>
                      </c:pt>
                      <c:pt idx="68">
                        <c:v>1969</c:v>
                      </c:pt>
                      <c:pt idx="69">
                        <c:v>1970</c:v>
                      </c:pt>
                      <c:pt idx="70">
                        <c:v>1971</c:v>
                      </c:pt>
                      <c:pt idx="71">
                        <c:v>1972</c:v>
                      </c:pt>
                      <c:pt idx="72">
                        <c:v>1973</c:v>
                      </c:pt>
                    </c:numCache>
                  </c:numRef>
                </c:cat>
                <c:val>
                  <c:numRef>
                    <c:extLst>
                      <c:ext uri="{02D57815-91ED-43cb-92C2-25804820EDAC}">
                        <c15:formulaRef>
                          <c15:sqref>'Table 1.1'!$G$5:$G$77</c15:sqref>
                        </c15:formulaRef>
                      </c:ext>
                    </c:extLst>
                    <c:numCache>
                      <c:formatCode>#,##0</c:formatCode>
                      <c:ptCount val="73"/>
                      <c:pt idx="0">
                        <c:v>3097</c:v>
                      </c:pt>
                      <c:pt idx="1">
                        <c:v>3626</c:v>
                      </c:pt>
                      <c:pt idx="2">
                        <c:v>3242</c:v>
                      </c:pt>
                      <c:pt idx="3">
                        <c:v>4246</c:v>
                      </c:pt>
                      <c:pt idx="4">
                        <c:v>5042</c:v>
                      </c:pt>
                      <c:pt idx="5">
                        <c:v>5714</c:v>
                      </c:pt>
                      <c:pt idx="6">
                        <c:v>6293</c:v>
                      </c:pt>
                      <c:pt idx="7">
                        <c:v>6022</c:v>
                      </c:pt>
                      <c:pt idx="8">
                        <c:v>5733</c:v>
                      </c:pt>
                      <c:pt idx="9">
                        <c:v>5927</c:v>
                      </c:pt>
                      <c:pt idx="10">
                        <c:v>4176</c:v>
                      </c:pt>
                      <c:pt idx="11">
                        <c:v>6225</c:v>
                      </c:pt>
                      <c:pt idx="12">
                        <c:v>5435</c:v>
                      </c:pt>
                      <c:pt idx="13">
                        <c:v>1801</c:v>
                      </c:pt>
                      <c:pt idx="14">
                        <c:v>1352</c:v>
                      </c:pt>
                      <c:pt idx="15">
                        <c:v>1743</c:v>
                      </c:pt>
                      <c:pt idx="16">
                        <c:v>1108</c:v>
                      </c:pt>
                      <c:pt idx="17">
                        <c:v>830</c:v>
                      </c:pt>
                      <c:pt idx="18">
                        <c:v>2600</c:v>
                      </c:pt>
                      <c:pt idx="19">
                        <c:v>4535</c:v>
                      </c:pt>
                      <c:pt idx="20">
                        <c:v>1722</c:v>
                      </c:pt>
                      <c:pt idx="21">
                        <c:v>2786</c:v>
                      </c:pt>
                      <c:pt idx="22">
                        <c:v>2812</c:v>
                      </c:pt>
                      <c:pt idx="23">
                        <c:v>2080</c:v>
                      </c:pt>
                      <c:pt idx="24">
                        <c:v>1602</c:v>
                      </c:pt>
                      <c:pt idx="25">
                        <c:v>2945</c:v>
                      </c:pt>
                      <c:pt idx="26">
                        <c:v>1937</c:v>
                      </c:pt>
                      <c:pt idx="27">
                        <c:v>2401</c:v>
                      </c:pt>
                      <c:pt idx="28">
                        <c:v>2825</c:v>
                      </c:pt>
                      <c:pt idx="29">
                        <c:v>1624</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351</c:v>
                      </c:pt>
                      <c:pt idx="51">
                        <c:v>389</c:v>
                      </c:pt>
                      <c:pt idx="52">
                        <c:v>276</c:v>
                      </c:pt>
                      <c:pt idx="53">
                        <c:v>179</c:v>
                      </c:pt>
                      <c:pt idx="54">
                        <c:v>351</c:v>
                      </c:pt>
                      <c:pt idx="55">
                        <c:v>1079</c:v>
                      </c:pt>
                      <c:pt idx="56">
                        <c:v>1538</c:v>
                      </c:pt>
                      <c:pt idx="57">
                        <c:v>1570</c:v>
                      </c:pt>
                      <c:pt idx="58">
                        <c:v>1296</c:v>
                      </c:pt>
                      <c:pt idx="59">
                        <c:v>2841</c:v>
                      </c:pt>
                      <c:pt idx="60">
                        <c:v>5046</c:v>
                      </c:pt>
                      <c:pt idx="61">
                        <c:v>9463</c:v>
                      </c:pt>
                      <c:pt idx="62">
                        <c:v>17389</c:v>
                      </c:pt>
                      <c:pt idx="63">
                        <c:v>32256</c:v>
                      </c:pt>
                      <c:pt idx="64">
                        <c:v>28736</c:v>
                      </c:pt>
                      <c:pt idx="65">
                        <c:v>20388</c:v>
                      </c:pt>
                      <c:pt idx="66">
                        <c:v>16197</c:v>
                      </c:pt>
                      <c:pt idx="67">
                        <c:v>27246</c:v>
                      </c:pt>
                      <c:pt idx="68">
                        <c:v>85507</c:v>
                      </c:pt>
                      <c:pt idx="69">
                        <c:v>116845</c:v>
                      </c:pt>
                      <c:pt idx="70">
                        <c:v>108073</c:v>
                      </c:pt>
                      <c:pt idx="71">
                        <c:v>61461</c:v>
                      </c:pt>
                      <c:pt idx="72">
                        <c:v>50215</c:v>
                      </c:pt>
                    </c:numCache>
                  </c:numRef>
                </c:val>
                <c:extLst>
                  <c:ext xmlns:c16="http://schemas.microsoft.com/office/drawing/2014/chart" uri="{C3380CC4-5D6E-409C-BE32-E72D297353CC}">
                    <c16:uniqueId val="{00000003-335C-4F95-9CE9-CC73C7E60713}"/>
                  </c:ext>
                </c:extLst>
              </c15:ser>
            </c15:filteredAreaSeries>
          </c:ext>
        </c:extLst>
      </c:areaChart>
      <c:catAx>
        <c:axId val="223008768"/>
        <c:scaling>
          <c:orientation val="minMax"/>
        </c:scaling>
        <c:delete val="0"/>
        <c:axPos val="b"/>
        <c:numFmt formatCode="0" sourceLinked="1"/>
        <c:majorTickMark val="none"/>
        <c:minorTickMark val="none"/>
        <c:tickLblPos val="nextTo"/>
        <c:txPr>
          <a:bodyPr rot="-5400000" vert="horz"/>
          <a:lstStyle/>
          <a:p>
            <a:pPr>
              <a:defRPr/>
            </a:pPr>
            <a:endParaRPr lang="pt-PT"/>
          </a:p>
        </c:txPr>
        <c:crossAx val="222670784"/>
        <c:crosses val="autoZero"/>
        <c:auto val="1"/>
        <c:lblAlgn val="ctr"/>
        <c:lblOffset val="100"/>
        <c:noMultiLvlLbl val="0"/>
      </c:catAx>
      <c:valAx>
        <c:axId val="222670784"/>
        <c:scaling>
          <c:orientation val="minMax"/>
        </c:scaling>
        <c:delete val="0"/>
        <c:axPos val="l"/>
        <c:majorGridlines>
          <c:spPr>
            <a:ln w="6350">
              <a:solidFill>
                <a:schemeClr val="accent1">
                  <a:lumMod val="20000"/>
                  <a:lumOff val="80000"/>
                </a:schemeClr>
              </a:solidFill>
              <a:prstDash val="sysDash"/>
            </a:ln>
          </c:spPr>
        </c:majorGridlines>
        <c:numFmt formatCode="#,##0" sourceLinked="1"/>
        <c:majorTickMark val="out"/>
        <c:minorTickMark val="none"/>
        <c:tickLblPos val="nextTo"/>
        <c:spPr>
          <a:ln>
            <a:noFill/>
          </a:ln>
        </c:spPr>
        <c:crossAx val="223008768"/>
        <c:crosses val="autoZero"/>
        <c:crossBetween val="midCat"/>
      </c:valAx>
      <c:spPr>
        <a:noFill/>
        <a:ln>
          <a:noFill/>
        </a:ln>
      </c:spPr>
    </c:plotArea>
    <c:legend>
      <c:legendPos val="b"/>
      <c:overlay val="0"/>
    </c:legend>
    <c:plotVisOnly val="1"/>
    <c:dispBlanksAs val="zero"/>
    <c:showDLblsOverMax val="0"/>
  </c:chart>
  <c:spPr>
    <a:no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1"/>
          <c:order val="0"/>
          <c:spPr>
            <a:ln w="19050">
              <a:solidFill>
                <a:schemeClr val="accent1">
                  <a:lumMod val="75000"/>
                </a:schemeClr>
              </a:solidFill>
            </a:ln>
          </c:spPr>
          <c:marker>
            <c:symbol val="none"/>
          </c:marker>
          <c:cat>
            <c:numRef>
              <c:f>'Table 1.2'!$B$6:$B$28</c:f>
              <c:numCache>
                <c:formatCode>0</c:formatCode>
                <c:ptCount val="23"/>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pt idx="18">
                  <c:v>2019</c:v>
                </c:pt>
                <c:pt idx="19">
                  <c:v>2020</c:v>
                </c:pt>
                <c:pt idx="20">
                  <c:v>2021</c:v>
                </c:pt>
                <c:pt idx="21">
                  <c:v>2022</c:v>
                </c:pt>
                <c:pt idx="22">
                  <c:v>2023</c:v>
                </c:pt>
              </c:numCache>
            </c:numRef>
          </c:cat>
          <c:val>
            <c:numRef>
              <c:f>'Table 1.2'!$F$6:$F$28</c:f>
              <c:numCache>
                <c:formatCode>#,##0</c:formatCode>
                <c:ptCount val="23"/>
                <c:pt idx="0">
                  <c:v>40000</c:v>
                </c:pt>
                <c:pt idx="1">
                  <c:v>50000</c:v>
                </c:pt>
                <c:pt idx="2">
                  <c:v>60000</c:v>
                </c:pt>
                <c:pt idx="3">
                  <c:v>70000</c:v>
                </c:pt>
                <c:pt idx="4">
                  <c:v>65000</c:v>
                </c:pt>
                <c:pt idx="5">
                  <c:v>75000</c:v>
                </c:pt>
                <c:pt idx="6">
                  <c:v>85000</c:v>
                </c:pt>
                <c:pt idx="7">
                  <c:v>85000</c:v>
                </c:pt>
                <c:pt idx="8">
                  <c:v>70000</c:v>
                </c:pt>
                <c:pt idx="9">
                  <c:v>65000</c:v>
                </c:pt>
                <c:pt idx="10">
                  <c:v>85000</c:v>
                </c:pt>
                <c:pt idx="11">
                  <c:v>105000</c:v>
                </c:pt>
                <c:pt idx="12">
                  <c:v>120000</c:v>
                </c:pt>
                <c:pt idx="13">
                  <c:v>110000</c:v>
                </c:pt>
                <c:pt idx="14">
                  <c:v>105000</c:v>
                </c:pt>
                <c:pt idx="15">
                  <c:v>95000</c:v>
                </c:pt>
                <c:pt idx="16">
                  <c:v>80000</c:v>
                </c:pt>
                <c:pt idx="17">
                  <c:v>75000</c:v>
                </c:pt>
                <c:pt idx="18">
                  <c:v>80000</c:v>
                </c:pt>
                <c:pt idx="19">
                  <c:v>45000</c:v>
                </c:pt>
                <c:pt idx="20">
                  <c:v>65000</c:v>
                </c:pt>
                <c:pt idx="21">
                  <c:v>70000</c:v>
                </c:pt>
                <c:pt idx="22">
                  <c:v>70000</c:v>
                </c:pt>
              </c:numCache>
            </c:numRef>
          </c:val>
          <c:smooth val="0"/>
          <c:extLst>
            <c:ext xmlns:c16="http://schemas.microsoft.com/office/drawing/2014/chart" uri="{C3380CC4-5D6E-409C-BE32-E72D297353CC}">
              <c16:uniqueId val="{00000000-2BB7-4E12-8091-3EC26B0777BA}"/>
            </c:ext>
          </c:extLst>
        </c:ser>
        <c:dLbls>
          <c:showLegendKey val="0"/>
          <c:showVal val="0"/>
          <c:showCatName val="0"/>
          <c:showSerName val="0"/>
          <c:showPercent val="0"/>
          <c:showBubbleSize val="0"/>
        </c:dLbls>
        <c:smooth val="0"/>
        <c:axId val="224015872"/>
        <c:axId val="222673664"/>
      </c:lineChart>
      <c:catAx>
        <c:axId val="224015872"/>
        <c:scaling>
          <c:orientation val="minMax"/>
        </c:scaling>
        <c:delete val="0"/>
        <c:axPos val="b"/>
        <c:numFmt formatCode="0" sourceLinked="1"/>
        <c:majorTickMark val="none"/>
        <c:minorTickMark val="none"/>
        <c:tickLblPos val="nextTo"/>
        <c:txPr>
          <a:bodyPr rot="-5400000" vert="horz"/>
          <a:lstStyle/>
          <a:p>
            <a:pPr>
              <a:defRPr/>
            </a:pPr>
            <a:endParaRPr lang="pt-PT"/>
          </a:p>
        </c:txPr>
        <c:crossAx val="222673664"/>
        <c:crosses val="autoZero"/>
        <c:auto val="1"/>
        <c:lblAlgn val="ctr"/>
        <c:lblOffset val="100"/>
        <c:noMultiLvlLbl val="0"/>
      </c:catAx>
      <c:valAx>
        <c:axId val="222673664"/>
        <c:scaling>
          <c:orientation val="minMax"/>
          <c:max val="120000"/>
          <c:min val="0"/>
        </c:scaling>
        <c:delete val="0"/>
        <c:axPos val="l"/>
        <c:majorGridlines>
          <c:spPr>
            <a:ln w="6350">
              <a:solidFill>
                <a:schemeClr val="accent1">
                  <a:lumMod val="20000"/>
                  <a:lumOff val="80000"/>
                </a:schemeClr>
              </a:solidFill>
              <a:prstDash val="sysDash"/>
            </a:ln>
          </c:spPr>
        </c:majorGridlines>
        <c:numFmt formatCode="#,##0" sourceLinked="1"/>
        <c:majorTickMark val="out"/>
        <c:minorTickMark val="none"/>
        <c:tickLblPos val="nextTo"/>
        <c:spPr>
          <a:ln>
            <a:noFill/>
          </a:ln>
        </c:spPr>
        <c:crossAx val="224015872"/>
        <c:crosses val="autoZero"/>
        <c:crossBetween val="between"/>
        <c:majorUnit val="20000"/>
      </c:valAx>
      <c:spPr>
        <a:noFill/>
        <a:ln w="25400">
          <a:noFill/>
        </a:ln>
      </c:spPr>
    </c:plotArea>
    <c:plotVisOnly val="1"/>
    <c:dispBlanksAs val="gap"/>
    <c:showDLblsOverMax val="0"/>
  </c:chart>
  <c:spPr>
    <a:no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1"/>
          <c:order val="0"/>
          <c:tx>
            <c:strRef>
              <c:f>'Table 1.3'!$C$3</c:f>
              <c:strCache>
                <c:ptCount val="1"/>
                <c:pt idx="0">
                  <c:v>Permanent outflows</c:v>
                </c:pt>
              </c:strCache>
            </c:strRef>
          </c:tx>
          <c:spPr>
            <a:ln w="19050">
              <a:solidFill>
                <a:srgbClr val="C00000"/>
              </a:solidFill>
            </a:ln>
          </c:spPr>
          <c:marker>
            <c:symbol val="none"/>
          </c:marker>
          <c:cat>
            <c:numRef>
              <c:f>'Table 1.3'!$B$4:$B$23</c:f>
              <c:numCache>
                <c:formatCode>0</c:formatCode>
                <c:ptCount val="20"/>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6">
                  <c:v>2020</c:v>
                </c:pt>
                <c:pt idx="17">
                  <c:v>2021</c:v>
                </c:pt>
                <c:pt idx="18">
                  <c:v>2022</c:v>
                </c:pt>
                <c:pt idx="19">
                  <c:v>2023</c:v>
                </c:pt>
              </c:numCache>
            </c:numRef>
          </c:cat>
          <c:val>
            <c:numRef>
              <c:f>'Table 1.3'!$C$4:$C$23</c:f>
              <c:numCache>
                <c:formatCode>#,##0</c:formatCode>
                <c:ptCount val="20"/>
                <c:pt idx="0">
                  <c:v>10680</c:v>
                </c:pt>
                <c:pt idx="1">
                  <c:v>10800</c:v>
                </c:pt>
                <c:pt idx="2">
                  <c:v>12700</c:v>
                </c:pt>
                <c:pt idx="3">
                  <c:v>26800</c:v>
                </c:pt>
                <c:pt idx="4">
                  <c:v>20357</c:v>
                </c:pt>
                <c:pt idx="5">
                  <c:v>16899</c:v>
                </c:pt>
                <c:pt idx="6">
                  <c:v>23760</c:v>
                </c:pt>
                <c:pt idx="7">
                  <c:v>43998</c:v>
                </c:pt>
                <c:pt idx="8">
                  <c:v>51958</c:v>
                </c:pt>
                <c:pt idx="9">
                  <c:v>53786</c:v>
                </c:pt>
                <c:pt idx="10">
                  <c:v>49572</c:v>
                </c:pt>
                <c:pt idx="11">
                  <c:v>40377</c:v>
                </c:pt>
                <c:pt idx="12">
                  <c:v>38273</c:v>
                </c:pt>
                <c:pt idx="13">
                  <c:v>31753</c:v>
                </c:pt>
                <c:pt idx="14">
                  <c:v>31600</c:v>
                </c:pt>
                <c:pt idx="15">
                  <c:v>28219</c:v>
                </c:pt>
                <c:pt idx="16">
                  <c:v>25886</c:v>
                </c:pt>
                <c:pt idx="17">
                  <c:v>25079</c:v>
                </c:pt>
                <c:pt idx="18">
                  <c:v>30954</c:v>
                </c:pt>
                <c:pt idx="19">
                  <c:v>33666</c:v>
                </c:pt>
              </c:numCache>
            </c:numRef>
          </c:val>
          <c:smooth val="0"/>
          <c:extLst>
            <c:ext xmlns:c16="http://schemas.microsoft.com/office/drawing/2014/chart" uri="{C3380CC4-5D6E-409C-BE32-E72D297353CC}">
              <c16:uniqueId val="{00000000-7A1E-4C41-80C8-93272A716D0A}"/>
            </c:ext>
          </c:extLst>
        </c:ser>
        <c:ser>
          <c:idx val="0"/>
          <c:order val="1"/>
          <c:tx>
            <c:strRef>
              <c:f>'Table 1.3'!$D$3</c:f>
              <c:strCache>
                <c:ptCount val="1"/>
                <c:pt idx="0">
                  <c:v>Permanent inflows</c:v>
                </c:pt>
              </c:strCache>
            </c:strRef>
          </c:tx>
          <c:spPr>
            <a:ln w="19050">
              <a:solidFill>
                <a:schemeClr val="accent1"/>
              </a:solidFill>
            </a:ln>
          </c:spPr>
          <c:marker>
            <c:symbol val="none"/>
          </c:marker>
          <c:cat>
            <c:numRef>
              <c:f>'Table 1.3'!$B$4:$B$23</c:f>
              <c:numCache>
                <c:formatCode>0</c:formatCode>
                <c:ptCount val="20"/>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6">
                  <c:v>2020</c:v>
                </c:pt>
                <c:pt idx="17">
                  <c:v>2021</c:v>
                </c:pt>
                <c:pt idx="18">
                  <c:v>2022</c:v>
                </c:pt>
                <c:pt idx="19">
                  <c:v>2023</c:v>
                </c:pt>
              </c:numCache>
            </c:numRef>
          </c:cat>
          <c:val>
            <c:numRef>
              <c:f>'Table 1.3'!$D$4:$D$23</c:f>
              <c:numCache>
                <c:formatCode>#,##0</c:formatCode>
                <c:ptCount val="20"/>
                <c:pt idx="0">
                  <c:v>57920</c:v>
                </c:pt>
                <c:pt idx="1">
                  <c:v>49200</c:v>
                </c:pt>
                <c:pt idx="2">
                  <c:v>38800</c:v>
                </c:pt>
                <c:pt idx="3">
                  <c:v>46300</c:v>
                </c:pt>
                <c:pt idx="4">
                  <c:v>29718</c:v>
                </c:pt>
                <c:pt idx="5">
                  <c:v>32307</c:v>
                </c:pt>
                <c:pt idx="6">
                  <c:v>27575</c:v>
                </c:pt>
                <c:pt idx="7">
                  <c:v>18820</c:v>
                </c:pt>
                <c:pt idx="8">
                  <c:v>14668</c:v>
                </c:pt>
                <c:pt idx="9">
                  <c:v>17757</c:v>
                </c:pt>
                <c:pt idx="10">
                  <c:v>23077</c:v>
                </c:pt>
                <c:pt idx="11">
                  <c:v>36849</c:v>
                </c:pt>
                <c:pt idx="12">
                  <c:v>37644</c:v>
                </c:pt>
                <c:pt idx="13">
                  <c:v>46649</c:v>
                </c:pt>
                <c:pt idx="14">
                  <c:v>55357</c:v>
                </c:pt>
                <c:pt idx="15">
                  <c:v>95382</c:v>
                </c:pt>
                <c:pt idx="16">
                  <c:v>83654</c:v>
                </c:pt>
                <c:pt idx="17">
                  <c:v>97119</c:v>
                </c:pt>
                <c:pt idx="18">
                  <c:v>167098</c:v>
                </c:pt>
                <c:pt idx="19">
                  <c:v>189367</c:v>
                </c:pt>
              </c:numCache>
            </c:numRef>
          </c:val>
          <c:smooth val="0"/>
          <c:extLst>
            <c:ext xmlns:c16="http://schemas.microsoft.com/office/drawing/2014/chart" uri="{C3380CC4-5D6E-409C-BE32-E72D297353CC}">
              <c16:uniqueId val="{00000001-7A1E-4C41-80C8-93272A716D0A}"/>
            </c:ext>
          </c:extLst>
        </c:ser>
        <c:dLbls>
          <c:showLegendKey val="0"/>
          <c:showVal val="0"/>
          <c:showCatName val="0"/>
          <c:showSerName val="0"/>
          <c:showPercent val="0"/>
          <c:showBubbleSize val="0"/>
        </c:dLbls>
        <c:smooth val="0"/>
        <c:axId val="224017920"/>
        <c:axId val="223528064"/>
      </c:lineChart>
      <c:catAx>
        <c:axId val="224017920"/>
        <c:scaling>
          <c:orientation val="minMax"/>
        </c:scaling>
        <c:delete val="0"/>
        <c:axPos val="b"/>
        <c:numFmt formatCode="0" sourceLinked="1"/>
        <c:majorTickMark val="none"/>
        <c:minorTickMark val="none"/>
        <c:tickLblPos val="nextTo"/>
        <c:txPr>
          <a:bodyPr rot="-5400000" vert="horz"/>
          <a:lstStyle/>
          <a:p>
            <a:pPr>
              <a:defRPr/>
            </a:pPr>
            <a:endParaRPr lang="pt-PT"/>
          </a:p>
        </c:txPr>
        <c:crossAx val="223528064"/>
        <c:crosses val="autoZero"/>
        <c:auto val="1"/>
        <c:lblAlgn val="ctr"/>
        <c:lblOffset val="100"/>
        <c:noMultiLvlLbl val="0"/>
      </c:catAx>
      <c:valAx>
        <c:axId val="223528064"/>
        <c:scaling>
          <c:orientation val="minMax"/>
        </c:scaling>
        <c:delete val="0"/>
        <c:axPos val="l"/>
        <c:majorGridlines>
          <c:spPr>
            <a:ln w="6350">
              <a:solidFill>
                <a:schemeClr val="accent1">
                  <a:lumMod val="20000"/>
                  <a:lumOff val="80000"/>
                </a:schemeClr>
              </a:solidFill>
              <a:prstDash val="sysDash"/>
            </a:ln>
          </c:spPr>
        </c:majorGridlines>
        <c:numFmt formatCode="#,##0" sourceLinked="1"/>
        <c:majorTickMark val="out"/>
        <c:minorTickMark val="none"/>
        <c:tickLblPos val="nextTo"/>
        <c:spPr>
          <a:ln>
            <a:noFill/>
          </a:ln>
        </c:spPr>
        <c:crossAx val="224017920"/>
        <c:crosses val="autoZero"/>
        <c:crossBetween val="between"/>
      </c:valAx>
      <c:spPr>
        <a:noFill/>
        <a:ln>
          <a:noFill/>
        </a:ln>
      </c:spPr>
    </c:plotArea>
    <c:legend>
      <c:legendPos val="b"/>
      <c:overlay val="0"/>
    </c:legend>
    <c:plotVisOnly val="1"/>
    <c:dispBlanksAs val="gap"/>
    <c:showDLblsOverMax val="0"/>
  </c:chart>
  <c:spPr>
    <a:no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areaChart>
        <c:grouping val="stacked"/>
        <c:varyColors val="0"/>
        <c:ser>
          <c:idx val="3"/>
          <c:order val="0"/>
          <c:tx>
            <c:strRef>
              <c:f>'Chart 1.4'!$C$50</c:f>
              <c:strCache>
                <c:ptCount val="1"/>
                <c:pt idx="0">
                  <c:v>Europe</c:v>
                </c:pt>
              </c:strCache>
            </c:strRef>
          </c:tx>
          <c:spPr>
            <a:solidFill>
              <a:schemeClr val="accent1">
                <a:lumMod val="75000"/>
              </a:schemeClr>
            </a:solidFill>
          </c:spPr>
          <c:cat>
            <c:numRef>
              <c:f>'Chart 1.4'!$B$51:$B$60</c:f>
              <c:numCache>
                <c:formatCode>General</c:formatCode>
                <c:ptCount val="10"/>
                <c:pt idx="0">
                  <c:v>1990</c:v>
                </c:pt>
                <c:pt idx="1">
                  <c:v>1995</c:v>
                </c:pt>
                <c:pt idx="2">
                  <c:v>2000</c:v>
                </c:pt>
                <c:pt idx="3">
                  <c:v>2005</c:v>
                </c:pt>
                <c:pt idx="4">
                  <c:v>2010</c:v>
                </c:pt>
                <c:pt idx="5">
                  <c:v>2015</c:v>
                </c:pt>
                <c:pt idx="6">
                  <c:v>2017</c:v>
                </c:pt>
                <c:pt idx="7">
                  <c:v>2019</c:v>
                </c:pt>
                <c:pt idx="8">
                  <c:v>2020</c:v>
                </c:pt>
                <c:pt idx="9">
                  <c:v>2024</c:v>
                </c:pt>
              </c:numCache>
            </c:numRef>
          </c:cat>
          <c:val>
            <c:numRef>
              <c:f>'Chart 1.4'!$C$51:$C$60</c:f>
              <c:numCache>
                <c:formatCode>#,##0</c:formatCode>
                <c:ptCount val="10"/>
                <c:pt idx="0">
                  <c:v>828170</c:v>
                </c:pt>
                <c:pt idx="1">
                  <c:v>859455</c:v>
                </c:pt>
                <c:pt idx="2">
                  <c:v>901763</c:v>
                </c:pt>
                <c:pt idx="3">
                  <c:v>1006769</c:v>
                </c:pt>
                <c:pt idx="4">
                  <c:v>1158331</c:v>
                </c:pt>
                <c:pt idx="5">
                  <c:v>1286279</c:v>
                </c:pt>
                <c:pt idx="6">
                  <c:v>1502151</c:v>
                </c:pt>
                <c:pt idx="7">
                  <c:v>1493128</c:v>
                </c:pt>
                <c:pt idx="8" formatCode="General">
                  <c:v>1276983</c:v>
                </c:pt>
                <c:pt idx="9" formatCode="General">
                  <c:v>1287911</c:v>
                </c:pt>
              </c:numCache>
            </c:numRef>
          </c:val>
          <c:extLst>
            <c:ext xmlns:c16="http://schemas.microsoft.com/office/drawing/2014/chart" uri="{C3380CC4-5D6E-409C-BE32-E72D297353CC}">
              <c16:uniqueId val="{00000000-EBDE-4441-BCFE-922A14C29A27}"/>
            </c:ext>
          </c:extLst>
        </c:ser>
        <c:ser>
          <c:idx val="0"/>
          <c:order val="1"/>
          <c:tx>
            <c:strRef>
              <c:f>'Chart 1.4'!$D$50</c:f>
              <c:strCache>
                <c:ptCount val="1"/>
                <c:pt idx="0">
                  <c:v>America</c:v>
                </c:pt>
              </c:strCache>
            </c:strRef>
          </c:tx>
          <c:spPr>
            <a:solidFill>
              <a:schemeClr val="accent1">
                <a:lumMod val="60000"/>
                <a:lumOff val="40000"/>
              </a:schemeClr>
            </a:solidFill>
          </c:spPr>
          <c:cat>
            <c:numRef>
              <c:f>'Chart 1.4'!$B$51:$B$60</c:f>
              <c:numCache>
                <c:formatCode>General</c:formatCode>
                <c:ptCount val="10"/>
                <c:pt idx="0">
                  <c:v>1990</c:v>
                </c:pt>
                <c:pt idx="1">
                  <c:v>1995</c:v>
                </c:pt>
                <c:pt idx="2">
                  <c:v>2000</c:v>
                </c:pt>
                <c:pt idx="3">
                  <c:v>2005</c:v>
                </c:pt>
                <c:pt idx="4">
                  <c:v>2010</c:v>
                </c:pt>
                <c:pt idx="5">
                  <c:v>2015</c:v>
                </c:pt>
                <c:pt idx="6">
                  <c:v>2017</c:v>
                </c:pt>
                <c:pt idx="7">
                  <c:v>2019</c:v>
                </c:pt>
                <c:pt idx="8">
                  <c:v>2020</c:v>
                </c:pt>
                <c:pt idx="9">
                  <c:v>2024</c:v>
                </c:pt>
              </c:numCache>
            </c:numRef>
          </c:cat>
          <c:val>
            <c:numRef>
              <c:f>'Chart 1.4'!$D$51:$D$60</c:f>
              <c:numCache>
                <c:formatCode>#,##0</c:formatCode>
                <c:ptCount val="10"/>
                <c:pt idx="0">
                  <c:v>701266</c:v>
                </c:pt>
                <c:pt idx="1">
                  <c:v>628243</c:v>
                </c:pt>
                <c:pt idx="2">
                  <c:v>598720</c:v>
                </c:pt>
                <c:pt idx="3">
                  <c:v>561680</c:v>
                </c:pt>
                <c:pt idx="4">
                  <c:v>516188</c:v>
                </c:pt>
                <c:pt idx="5">
                  <c:v>465248</c:v>
                </c:pt>
                <c:pt idx="6">
                  <c:v>592642</c:v>
                </c:pt>
                <c:pt idx="7">
                  <c:v>1051484</c:v>
                </c:pt>
                <c:pt idx="8" formatCode="General">
                  <c:v>406458</c:v>
                </c:pt>
                <c:pt idx="9" formatCode="General">
                  <c:v>468141</c:v>
                </c:pt>
              </c:numCache>
            </c:numRef>
          </c:val>
          <c:extLst>
            <c:ext xmlns:c16="http://schemas.microsoft.com/office/drawing/2014/chart" uri="{C3380CC4-5D6E-409C-BE32-E72D297353CC}">
              <c16:uniqueId val="{00000001-EBDE-4441-BCFE-922A14C29A27}"/>
            </c:ext>
          </c:extLst>
        </c:ser>
        <c:ser>
          <c:idx val="1"/>
          <c:order val="2"/>
          <c:tx>
            <c:strRef>
              <c:f>'Chart 1.4'!$E$50</c:f>
              <c:strCache>
                <c:ptCount val="1"/>
                <c:pt idx="0">
                  <c:v>Others</c:v>
                </c:pt>
              </c:strCache>
            </c:strRef>
          </c:tx>
          <c:spPr>
            <a:solidFill>
              <a:schemeClr val="accent1">
                <a:lumMod val="40000"/>
                <a:lumOff val="60000"/>
              </a:schemeClr>
            </a:solidFill>
          </c:spPr>
          <c:cat>
            <c:numRef>
              <c:f>'Chart 1.4'!$B$51:$B$60</c:f>
              <c:numCache>
                <c:formatCode>General</c:formatCode>
                <c:ptCount val="10"/>
                <c:pt idx="0">
                  <c:v>1990</c:v>
                </c:pt>
                <c:pt idx="1">
                  <c:v>1995</c:v>
                </c:pt>
                <c:pt idx="2">
                  <c:v>2000</c:v>
                </c:pt>
                <c:pt idx="3">
                  <c:v>2005</c:v>
                </c:pt>
                <c:pt idx="4">
                  <c:v>2010</c:v>
                </c:pt>
                <c:pt idx="5">
                  <c:v>2015</c:v>
                </c:pt>
                <c:pt idx="6">
                  <c:v>2017</c:v>
                </c:pt>
                <c:pt idx="7">
                  <c:v>2019</c:v>
                </c:pt>
                <c:pt idx="8">
                  <c:v>2020</c:v>
                </c:pt>
                <c:pt idx="9">
                  <c:v>2024</c:v>
                </c:pt>
              </c:numCache>
            </c:numRef>
          </c:cat>
          <c:val>
            <c:numRef>
              <c:f>'Chart 1.4'!$E$51:$E$60</c:f>
              <c:numCache>
                <c:formatCode>#,##0</c:formatCode>
                <c:ptCount val="10"/>
                <c:pt idx="0">
                  <c:v>60394</c:v>
                </c:pt>
                <c:pt idx="1">
                  <c:v>52847</c:v>
                </c:pt>
                <c:pt idx="2">
                  <c:v>53612</c:v>
                </c:pt>
                <c:pt idx="3">
                  <c:v>54315</c:v>
                </c:pt>
                <c:pt idx="4">
                  <c:v>53320</c:v>
                </c:pt>
                <c:pt idx="5">
                  <c:v>50120</c:v>
                </c:pt>
                <c:pt idx="6">
                  <c:v>171942</c:v>
                </c:pt>
                <c:pt idx="7">
                  <c:v>86947</c:v>
                </c:pt>
                <c:pt idx="8" formatCode="General">
                  <c:v>46059</c:v>
                </c:pt>
                <c:pt idx="9" formatCode="General">
                  <c:v>43127</c:v>
                </c:pt>
              </c:numCache>
            </c:numRef>
          </c:val>
          <c:extLst>
            <c:ext xmlns:c16="http://schemas.microsoft.com/office/drawing/2014/chart" uri="{C3380CC4-5D6E-409C-BE32-E72D297353CC}">
              <c16:uniqueId val="{00000002-EBDE-4441-BCFE-922A14C29A27}"/>
            </c:ext>
          </c:extLst>
        </c:ser>
        <c:dLbls>
          <c:showLegendKey val="0"/>
          <c:showVal val="0"/>
          <c:showCatName val="0"/>
          <c:showSerName val="0"/>
          <c:showPercent val="0"/>
          <c:showBubbleSize val="0"/>
        </c:dLbls>
        <c:axId val="224390656"/>
        <c:axId val="223530944"/>
      </c:areaChart>
      <c:catAx>
        <c:axId val="224390656"/>
        <c:scaling>
          <c:orientation val="minMax"/>
        </c:scaling>
        <c:delete val="0"/>
        <c:axPos val="b"/>
        <c:numFmt formatCode="General" sourceLinked="1"/>
        <c:majorTickMark val="none"/>
        <c:minorTickMark val="none"/>
        <c:tickLblPos val="nextTo"/>
        <c:crossAx val="223530944"/>
        <c:crosses val="autoZero"/>
        <c:auto val="1"/>
        <c:lblAlgn val="ctr"/>
        <c:lblOffset val="100"/>
        <c:noMultiLvlLbl val="0"/>
      </c:catAx>
      <c:valAx>
        <c:axId val="223530944"/>
        <c:scaling>
          <c:orientation val="minMax"/>
        </c:scaling>
        <c:delete val="0"/>
        <c:axPos val="l"/>
        <c:majorGridlines>
          <c:spPr>
            <a:ln w="6350">
              <a:solidFill>
                <a:schemeClr val="accent1">
                  <a:lumMod val="20000"/>
                  <a:lumOff val="80000"/>
                </a:schemeClr>
              </a:solidFill>
              <a:prstDash val="sysDash"/>
            </a:ln>
          </c:spPr>
        </c:majorGridlines>
        <c:numFmt formatCode="#,##0" sourceLinked="1"/>
        <c:majorTickMark val="out"/>
        <c:minorTickMark val="none"/>
        <c:tickLblPos val="nextTo"/>
        <c:spPr>
          <a:ln>
            <a:noFill/>
          </a:ln>
        </c:spPr>
        <c:crossAx val="224390656"/>
        <c:crosses val="autoZero"/>
        <c:crossBetween val="midCat"/>
      </c:valAx>
      <c:spPr>
        <a:noFill/>
        <a:ln>
          <a:noFill/>
        </a:ln>
      </c:spPr>
    </c:plotArea>
    <c:legend>
      <c:legendPos val="b"/>
      <c:overlay val="0"/>
    </c:legend>
    <c:plotVisOnly val="1"/>
    <c:dispBlanksAs val="gap"/>
    <c:showDLblsOverMax val="0"/>
  </c:chart>
  <c:spPr>
    <a:no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800"/>
            </a:pPr>
            <a:r>
              <a:rPr lang="pt-PT" sz="800"/>
              <a:t>Age group</a:t>
            </a:r>
          </a:p>
        </c:rich>
      </c:tx>
      <c:layout>
        <c:manualLayout>
          <c:xMode val="edge"/>
          <c:yMode val="edge"/>
          <c:x val="1.2262108262108265E-2"/>
          <c:y val="2.5000000000000001E-2"/>
        </c:manualLayout>
      </c:layout>
      <c:overlay val="0"/>
    </c:title>
    <c:autoTitleDeleted val="0"/>
    <c:plotArea>
      <c:layout/>
      <c:barChart>
        <c:barDir val="col"/>
        <c:grouping val="percentStacked"/>
        <c:varyColors val="0"/>
        <c:ser>
          <c:idx val="0"/>
          <c:order val="0"/>
          <c:tx>
            <c:strRef>
              <c:f>'Chart 1.5'!$B$62</c:f>
              <c:strCache>
                <c:ptCount val="1"/>
                <c:pt idx="0">
                  <c:v>15-24</c:v>
                </c:pt>
              </c:strCache>
            </c:strRef>
          </c:tx>
          <c:spPr>
            <a:solidFill>
              <a:schemeClr val="tx2">
                <a:lumMod val="40000"/>
                <a:lumOff val="60000"/>
              </a:schemeClr>
            </a:solidFill>
          </c:spPr>
          <c:invertIfNegative val="0"/>
          <c:cat>
            <c:numRef>
              <c:f>'Chart 1.5'!$C$60:$D$60</c:f>
              <c:numCache>
                <c:formatCode>General</c:formatCode>
                <c:ptCount val="2"/>
                <c:pt idx="0">
                  <c:v>2001</c:v>
                </c:pt>
                <c:pt idx="1">
                  <c:v>2011</c:v>
                </c:pt>
              </c:numCache>
            </c:numRef>
          </c:cat>
          <c:val>
            <c:numRef>
              <c:f>'Chart 1.5'!$C$62:$D$62</c:f>
              <c:numCache>
                <c:formatCode>#,##0</c:formatCode>
                <c:ptCount val="2"/>
                <c:pt idx="0">
                  <c:v>82.238</c:v>
                </c:pt>
                <c:pt idx="1">
                  <c:v>77</c:v>
                </c:pt>
              </c:numCache>
            </c:numRef>
          </c:val>
          <c:extLst>
            <c:ext xmlns:c16="http://schemas.microsoft.com/office/drawing/2014/chart" uri="{C3380CC4-5D6E-409C-BE32-E72D297353CC}">
              <c16:uniqueId val="{00000000-99F1-487E-BA84-0A48D37A7512}"/>
            </c:ext>
          </c:extLst>
        </c:ser>
        <c:ser>
          <c:idx val="1"/>
          <c:order val="1"/>
          <c:tx>
            <c:strRef>
              <c:f>'Chart 1.5'!$B$63</c:f>
              <c:strCache>
                <c:ptCount val="1"/>
                <c:pt idx="0">
                  <c:v>25-64</c:v>
                </c:pt>
              </c:strCache>
            </c:strRef>
          </c:tx>
          <c:spPr>
            <a:solidFill>
              <a:schemeClr val="tx2">
                <a:lumMod val="60000"/>
                <a:lumOff val="40000"/>
              </a:schemeClr>
            </a:solidFill>
          </c:spPr>
          <c:invertIfNegative val="0"/>
          <c:cat>
            <c:numRef>
              <c:f>'Chart 1.5'!$C$60:$D$60</c:f>
              <c:numCache>
                <c:formatCode>General</c:formatCode>
                <c:ptCount val="2"/>
                <c:pt idx="0">
                  <c:v>2001</c:v>
                </c:pt>
                <c:pt idx="1">
                  <c:v>2011</c:v>
                </c:pt>
              </c:numCache>
            </c:numRef>
          </c:cat>
          <c:val>
            <c:numRef>
              <c:f>'Chart 1.5'!$C$63:$D$63</c:f>
              <c:numCache>
                <c:formatCode>#,##0</c:formatCode>
                <c:ptCount val="2"/>
                <c:pt idx="0">
                  <c:v>1058.4749999999999</c:v>
                </c:pt>
                <c:pt idx="1">
                  <c:v>1154</c:v>
                </c:pt>
              </c:numCache>
            </c:numRef>
          </c:val>
          <c:extLst>
            <c:ext xmlns:c16="http://schemas.microsoft.com/office/drawing/2014/chart" uri="{C3380CC4-5D6E-409C-BE32-E72D297353CC}">
              <c16:uniqueId val="{00000001-99F1-487E-BA84-0A48D37A7512}"/>
            </c:ext>
          </c:extLst>
        </c:ser>
        <c:ser>
          <c:idx val="2"/>
          <c:order val="2"/>
          <c:tx>
            <c:strRef>
              <c:f>'Chart 1.5'!$B$64</c:f>
              <c:strCache>
                <c:ptCount val="1"/>
                <c:pt idx="0">
                  <c:v>65+           </c:v>
                </c:pt>
              </c:strCache>
            </c:strRef>
          </c:tx>
          <c:spPr>
            <a:solidFill>
              <a:schemeClr val="tx2">
                <a:lumMod val="75000"/>
              </a:schemeClr>
            </a:solidFill>
          </c:spPr>
          <c:invertIfNegative val="0"/>
          <c:cat>
            <c:numRef>
              <c:f>'Chart 1.5'!$C$60:$D$60</c:f>
              <c:numCache>
                <c:formatCode>General</c:formatCode>
                <c:ptCount val="2"/>
                <c:pt idx="0">
                  <c:v>2001</c:v>
                </c:pt>
                <c:pt idx="1">
                  <c:v>2011</c:v>
                </c:pt>
              </c:numCache>
            </c:numRef>
          </c:cat>
          <c:val>
            <c:numRef>
              <c:f>'Chart 1.5'!$C$64:$D$64</c:f>
              <c:numCache>
                <c:formatCode>#,##0</c:formatCode>
                <c:ptCount val="2"/>
                <c:pt idx="0">
                  <c:v>119.536</c:v>
                </c:pt>
                <c:pt idx="1">
                  <c:v>205</c:v>
                </c:pt>
              </c:numCache>
            </c:numRef>
          </c:val>
          <c:extLst>
            <c:ext xmlns:c16="http://schemas.microsoft.com/office/drawing/2014/chart" uri="{C3380CC4-5D6E-409C-BE32-E72D297353CC}">
              <c16:uniqueId val="{00000002-99F1-487E-BA84-0A48D37A7512}"/>
            </c:ext>
          </c:extLst>
        </c:ser>
        <c:dLbls>
          <c:showLegendKey val="0"/>
          <c:showVal val="0"/>
          <c:showCatName val="0"/>
          <c:showSerName val="0"/>
          <c:showPercent val="0"/>
          <c:showBubbleSize val="0"/>
        </c:dLbls>
        <c:gapWidth val="100"/>
        <c:overlap val="100"/>
        <c:serLines>
          <c:spPr>
            <a:ln w="15875">
              <a:prstDash val="sysDot"/>
            </a:ln>
          </c:spPr>
        </c:serLines>
        <c:axId val="224507392"/>
        <c:axId val="224224384"/>
      </c:barChart>
      <c:catAx>
        <c:axId val="224507392"/>
        <c:scaling>
          <c:orientation val="minMax"/>
        </c:scaling>
        <c:delete val="0"/>
        <c:axPos val="b"/>
        <c:numFmt formatCode="General" sourceLinked="1"/>
        <c:majorTickMark val="none"/>
        <c:minorTickMark val="none"/>
        <c:tickLblPos val="nextTo"/>
        <c:crossAx val="224224384"/>
        <c:crosses val="autoZero"/>
        <c:auto val="1"/>
        <c:lblAlgn val="ctr"/>
        <c:lblOffset val="100"/>
        <c:noMultiLvlLbl val="0"/>
      </c:catAx>
      <c:valAx>
        <c:axId val="224224384"/>
        <c:scaling>
          <c:orientation val="minMax"/>
        </c:scaling>
        <c:delete val="0"/>
        <c:axPos val="l"/>
        <c:majorGridlines>
          <c:spPr>
            <a:ln w="6350">
              <a:solidFill>
                <a:schemeClr val="accent1">
                  <a:lumMod val="20000"/>
                  <a:lumOff val="80000"/>
                </a:schemeClr>
              </a:solidFill>
              <a:prstDash val="sysDash"/>
            </a:ln>
          </c:spPr>
        </c:majorGridlines>
        <c:numFmt formatCode="0%" sourceLinked="1"/>
        <c:majorTickMark val="out"/>
        <c:minorTickMark val="none"/>
        <c:tickLblPos val="nextTo"/>
        <c:crossAx val="224507392"/>
        <c:crosses val="autoZero"/>
        <c:crossBetween val="between"/>
        <c:majorUnit val="0.2"/>
      </c:valAx>
      <c:spPr>
        <a:noFill/>
        <a:ln>
          <a:noFill/>
        </a:ln>
      </c:spPr>
    </c:plotArea>
    <c:legend>
      <c:legendPos val="r"/>
      <c:overlay val="0"/>
    </c:legend>
    <c:plotVisOnly val="1"/>
    <c:dispBlanksAs val="gap"/>
    <c:showDLblsOverMax val="0"/>
  </c:chart>
  <c:spPr>
    <a:no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800"/>
            </a:pPr>
            <a:r>
              <a:rPr lang="pt-PT" sz="800"/>
              <a:t>Educational attainment</a:t>
            </a:r>
          </a:p>
        </c:rich>
      </c:tx>
      <c:layout>
        <c:manualLayout>
          <c:xMode val="edge"/>
          <c:yMode val="edge"/>
          <c:x val="1.3675799086758011E-2"/>
          <c:y val="2.7531956735496559E-2"/>
        </c:manualLayout>
      </c:layout>
      <c:overlay val="0"/>
    </c:title>
    <c:autoTitleDeleted val="0"/>
    <c:plotArea>
      <c:layout/>
      <c:barChart>
        <c:barDir val="col"/>
        <c:grouping val="percentStacked"/>
        <c:varyColors val="0"/>
        <c:ser>
          <c:idx val="0"/>
          <c:order val="0"/>
          <c:tx>
            <c:strRef>
              <c:f>'Chart 1.5'!$B$66</c:f>
              <c:strCache>
                <c:ptCount val="1"/>
                <c:pt idx="0">
                  <c:v>Low</c:v>
                </c:pt>
              </c:strCache>
            </c:strRef>
          </c:tx>
          <c:spPr>
            <a:solidFill>
              <a:schemeClr val="tx2">
                <a:lumMod val="40000"/>
                <a:lumOff val="60000"/>
              </a:schemeClr>
            </a:solidFill>
          </c:spPr>
          <c:invertIfNegative val="0"/>
          <c:cat>
            <c:numRef>
              <c:f>'Chart 1.5'!$C$60:$D$60</c:f>
              <c:numCache>
                <c:formatCode>General</c:formatCode>
                <c:ptCount val="2"/>
                <c:pt idx="0">
                  <c:v>2001</c:v>
                </c:pt>
                <c:pt idx="1">
                  <c:v>2011</c:v>
                </c:pt>
              </c:numCache>
            </c:numRef>
          </c:cat>
          <c:val>
            <c:numRef>
              <c:f>'Chart 1.5'!$C$66:$D$66</c:f>
              <c:numCache>
                <c:formatCode>#,##0</c:formatCode>
                <c:ptCount val="2"/>
                <c:pt idx="0">
                  <c:v>847.125</c:v>
                </c:pt>
                <c:pt idx="1">
                  <c:v>875.79899999999998</c:v>
                </c:pt>
              </c:numCache>
            </c:numRef>
          </c:val>
          <c:extLst>
            <c:ext xmlns:c16="http://schemas.microsoft.com/office/drawing/2014/chart" uri="{C3380CC4-5D6E-409C-BE32-E72D297353CC}">
              <c16:uniqueId val="{00000000-0D43-4285-9A5E-3E2EE2B35725}"/>
            </c:ext>
          </c:extLst>
        </c:ser>
        <c:ser>
          <c:idx val="1"/>
          <c:order val="1"/>
          <c:tx>
            <c:strRef>
              <c:f>'Chart 1.5'!$B$67</c:f>
              <c:strCache>
                <c:ptCount val="1"/>
                <c:pt idx="0">
                  <c:v>Medium    </c:v>
                </c:pt>
              </c:strCache>
            </c:strRef>
          </c:tx>
          <c:spPr>
            <a:solidFill>
              <a:schemeClr val="tx2">
                <a:lumMod val="60000"/>
                <a:lumOff val="40000"/>
              </a:schemeClr>
            </a:solidFill>
          </c:spPr>
          <c:invertIfNegative val="0"/>
          <c:cat>
            <c:numRef>
              <c:f>'Chart 1.5'!$C$60:$D$60</c:f>
              <c:numCache>
                <c:formatCode>General</c:formatCode>
                <c:ptCount val="2"/>
                <c:pt idx="0">
                  <c:v>2001</c:v>
                </c:pt>
                <c:pt idx="1">
                  <c:v>2011</c:v>
                </c:pt>
              </c:numCache>
            </c:numRef>
          </c:cat>
          <c:val>
            <c:numRef>
              <c:f>'Chart 1.5'!$C$67:$D$67</c:f>
              <c:numCache>
                <c:formatCode>#,##0</c:formatCode>
                <c:ptCount val="2"/>
                <c:pt idx="0">
                  <c:v>295.08600000000001</c:v>
                </c:pt>
                <c:pt idx="1">
                  <c:v>384.411</c:v>
                </c:pt>
              </c:numCache>
            </c:numRef>
          </c:val>
          <c:extLst>
            <c:ext xmlns:c16="http://schemas.microsoft.com/office/drawing/2014/chart" uri="{C3380CC4-5D6E-409C-BE32-E72D297353CC}">
              <c16:uniqueId val="{00000001-0D43-4285-9A5E-3E2EE2B35725}"/>
            </c:ext>
          </c:extLst>
        </c:ser>
        <c:ser>
          <c:idx val="2"/>
          <c:order val="2"/>
          <c:tx>
            <c:strRef>
              <c:f>'Chart 1.5'!$B$68</c:f>
              <c:strCache>
                <c:ptCount val="1"/>
                <c:pt idx="0">
                  <c:v>High</c:v>
                </c:pt>
              </c:strCache>
            </c:strRef>
          </c:tx>
          <c:spPr>
            <a:solidFill>
              <a:schemeClr val="tx2">
                <a:lumMod val="75000"/>
              </a:schemeClr>
            </a:solidFill>
          </c:spPr>
          <c:invertIfNegative val="0"/>
          <c:cat>
            <c:numRef>
              <c:f>'Chart 1.5'!$C$60:$D$60</c:f>
              <c:numCache>
                <c:formatCode>General</c:formatCode>
                <c:ptCount val="2"/>
                <c:pt idx="0">
                  <c:v>2001</c:v>
                </c:pt>
                <c:pt idx="1">
                  <c:v>2011</c:v>
                </c:pt>
              </c:numCache>
            </c:numRef>
          </c:cat>
          <c:val>
            <c:numRef>
              <c:f>'Chart 1.5'!$C$68:$D$68</c:f>
              <c:numCache>
                <c:formatCode>#,##0</c:formatCode>
                <c:ptCount val="2"/>
                <c:pt idx="0">
                  <c:v>77.876000000000005</c:v>
                </c:pt>
                <c:pt idx="1">
                  <c:v>151.22399999999999</c:v>
                </c:pt>
              </c:numCache>
            </c:numRef>
          </c:val>
          <c:extLst>
            <c:ext xmlns:c16="http://schemas.microsoft.com/office/drawing/2014/chart" uri="{C3380CC4-5D6E-409C-BE32-E72D297353CC}">
              <c16:uniqueId val="{00000002-0D43-4285-9A5E-3E2EE2B35725}"/>
            </c:ext>
          </c:extLst>
        </c:ser>
        <c:dLbls>
          <c:showLegendKey val="0"/>
          <c:showVal val="0"/>
          <c:showCatName val="0"/>
          <c:showSerName val="0"/>
          <c:showPercent val="0"/>
          <c:showBubbleSize val="0"/>
        </c:dLbls>
        <c:gapWidth val="100"/>
        <c:overlap val="100"/>
        <c:serLines>
          <c:spPr>
            <a:ln w="15875">
              <a:prstDash val="sysDot"/>
            </a:ln>
          </c:spPr>
        </c:serLines>
        <c:axId val="224508928"/>
        <c:axId val="224226688"/>
      </c:barChart>
      <c:catAx>
        <c:axId val="224508928"/>
        <c:scaling>
          <c:orientation val="minMax"/>
        </c:scaling>
        <c:delete val="0"/>
        <c:axPos val="b"/>
        <c:numFmt formatCode="General" sourceLinked="1"/>
        <c:majorTickMark val="none"/>
        <c:minorTickMark val="none"/>
        <c:tickLblPos val="nextTo"/>
        <c:crossAx val="224226688"/>
        <c:crosses val="autoZero"/>
        <c:auto val="1"/>
        <c:lblAlgn val="ctr"/>
        <c:lblOffset val="100"/>
        <c:noMultiLvlLbl val="0"/>
      </c:catAx>
      <c:valAx>
        <c:axId val="224226688"/>
        <c:scaling>
          <c:orientation val="minMax"/>
        </c:scaling>
        <c:delete val="0"/>
        <c:axPos val="l"/>
        <c:majorGridlines>
          <c:spPr>
            <a:ln w="6350">
              <a:solidFill>
                <a:schemeClr val="accent1">
                  <a:lumMod val="20000"/>
                  <a:lumOff val="80000"/>
                </a:schemeClr>
              </a:solidFill>
              <a:prstDash val="sysDash"/>
            </a:ln>
          </c:spPr>
        </c:majorGridlines>
        <c:numFmt formatCode="0%" sourceLinked="1"/>
        <c:majorTickMark val="out"/>
        <c:minorTickMark val="none"/>
        <c:tickLblPos val="nextTo"/>
        <c:crossAx val="224508928"/>
        <c:crosses val="autoZero"/>
        <c:crossBetween val="between"/>
        <c:majorUnit val="0.2"/>
      </c:valAx>
      <c:spPr>
        <a:noFill/>
        <a:ln>
          <a:noFill/>
        </a:ln>
      </c:spPr>
    </c:plotArea>
    <c:legend>
      <c:legendPos val="r"/>
      <c:overlay val="0"/>
    </c:legend>
    <c:plotVisOnly val="1"/>
    <c:dispBlanksAs val="gap"/>
    <c:showDLblsOverMax val="0"/>
  </c:chart>
  <c:spPr>
    <a:no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chemeClr val="accent1">
                <a:lumMod val="75000"/>
              </a:schemeClr>
            </a:solidFill>
          </c:spPr>
          <c:invertIfNegative val="0"/>
          <c:dPt>
            <c:idx val="21"/>
            <c:invertIfNegative val="0"/>
            <c:bubble3D val="0"/>
            <c:extLst>
              <c:ext xmlns:c16="http://schemas.microsoft.com/office/drawing/2014/chart" uri="{C3380CC4-5D6E-409C-BE32-E72D297353CC}">
                <c16:uniqueId val="{00000001-9D43-4ECB-B880-EB8E05C37228}"/>
              </c:ext>
            </c:extLst>
          </c:dPt>
          <c:dPt>
            <c:idx val="25"/>
            <c:invertIfNegative val="0"/>
            <c:bubble3D val="0"/>
            <c:spPr>
              <a:solidFill>
                <a:schemeClr val="tx2"/>
              </a:solidFill>
              <a:ln>
                <a:solidFill>
                  <a:schemeClr val="accent1">
                    <a:lumMod val="75000"/>
                  </a:schemeClr>
                </a:solidFill>
              </a:ln>
            </c:spPr>
            <c:extLst>
              <c:ext xmlns:c16="http://schemas.microsoft.com/office/drawing/2014/chart" uri="{C3380CC4-5D6E-409C-BE32-E72D297353CC}">
                <c16:uniqueId val="{00000004-01AC-4C1E-8B7A-ACD69D3302F8}"/>
              </c:ext>
            </c:extLst>
          </c:dPt>
          <c:dPt>
            <c:idx val="26"/>
            <c:invertIfNegative val="0"/>
            <c:bubble3D val="0"/>
            <c:spPr>
              <a:solidFill>
                <a:schemeClr val="accent1">
                  <a:lumMod val="75000"/>
                </a:schemeClr>
              </a:solidFill>
              <a:ln>
                <a:solidFill>
                  <a:schemeClr val="accent1">
                    <a:lumMod val="75000"/>
                  </a:schemeClr>
                </a:solidFill>
              </a:ln>
            </c:spPr>
            <c:extLst>
              <c:ext xmlns:c16="http://schemas.microsoft.com/office/drawing/2014/chart" uri="{C3380CC4-5D6E-409C-BE32-E72D297353CC}">
                <c16:uniqueId val="{00000002-456F-428E-B35E-F379BA0F1D41}"/>
              </c:ext>
            </c:extLst>
          </c:dPt>
          <c:dPt>
            <c:idx val="31"/>
            <c:invertIfNegative val="0"/>
            <c:bubble3D val="0"/>
            <c:extLst>
              <c:ext xmlns:c16="http://schemas.microsoft.com/office/drawing/2014/chart" uri="{C3380CC4-5D6E-409C-BE32-E72D297353CC}">
                <c16:uniqueId val="{00000005-1D82-44EE-8B07-91AB321E90B7}"/>
              </c:ext>
            </c:extLst>
          </c:dPt>
          <c:dPt>
            <c:idx val="45"/>
            <c:invertIfNegative val="0"/>
            <c:bubble3D val="0"/>
            <c:spPr>
              <a:solidFill>
                <a:srgbClr val="C00000"/>
              </a:solidFill>
              <a:ln>
                <a:solidFill>
                  <a:srgbClr val="C00000"/>
                </a:solidFill>
              </a:ln>
            </c:spPr>
            <c:extLst>
              <c:ext xmlns:c16="http://schemas.microsoft.com/office/drawing/2014/chart" uri="{C3380CC4-5D6E-409C-BE32-E72D297353CC}">
                <c16:uniqueId val="{00000007-20BE-4555-A428-20DE0CF2A01A}"/>
              </c:ext>
            </c:extLst>
          </c:dPt>
          <c:cat>
            <c:strRef>
              <c:f>'Table 1.6'!$C$4:$C$53</c:f>
              <c:strCache>
                <c:ptCount val="50"/>
                <c:pt idx="0">
                  <c:v>India</c:v>
                </c:pt>
                <c:pt idx="1">
                  <c:v>China</c:v>
                </c:pt>
                <c:pt idx="2">
                  <c:v>Mexico</c:v>
                </c:pt>
                <c:pt idx="3">
                  <c:v>Ukraine</c:v>
                </c:pt>
                <c:pt idx="4">
                  <c:v>Russian Federation</c:v>
                </c:pt>
                <c:pt idx="5">
                  <c:v>Syrian Arab Republic</c:v>
                </c:pt>
                <c:pt idx="6">
                  <c:v>Bangladesh</c:v>
                </c:pt>
                <c:pt idx="7">
                  <c:v>Venezuela (Bolivarian Republic of)</c:v>
                </c:pt>
                <c:pt idx="8">
                  <c:v>Afghanistan</c:v>
                </c:pt>
                <c:pt idx="9">
                  <c:v>Philippines</c:v>
                </c:pt>
                <c:pt idx="10">
                  <c:v>Pakistan</c:v>
                </c:pt>
                <c:pt idx="11">
                  <c:v>Egypt</c:v>
                </c:pt>
                <c:pt idx="12">
                  <c:v>United Kingdom</c:v>
                </c:pt>
                <c:pt idx="13">
                  <c:v>Romania</c:v>
                </c:pt>
                <c:pt idx="14">
                  <c:v>Poland</c:v>
                </c:pt>
                <c:pt idx="15">
                  <c:v>Myanmar</c:v>
                </c:pt>
                <c:pt idx="16">
                  <c:v>Germany</c:v>
                </c:pt>
                <c:pt idx="17">
                  <c:v>State of Palestine</c:v>
                </c:pt>
                <c:pt idx="18">
                  <c:v>Sudan</c:v>
                </c:pt>
                <c:pt idx="19">
                  <c:v>Indonesia</c:v>
                </c:pt>
                <c:pt idx="20">
                  <c:v>Viet Nam</c:v>
                </c:pt>
                <c:pt idx="21">
                  <c:v>Colombia</c:v>
                </c:pt>
                <c:pt idx="22">
                  <c:v>Morocco</c:v>
                </c:pt>
                <c:pt idx="23">
                  <c:v>United States of America</c:v>
                </c:pt>
                <c:pt idx="24">
                  <c:v>South Sudan</c:v>
                </c:pt>
                <c:pt idx="25">
                  <c:v>Türkiye</c:v>
                </c:pt>
                <c:pt idx="26">
                  <c:v>Italy</c:v>
                </c:pt>
                <c:pt idx="27">
                  <c:v>Kazakhstan</c:v>
                </c:pt>
                <c:pt idx="28">
                  <c:v>Nepal</c:v>
                </c:pt>
                <c:pt idx="29">
                  <c:v>France</c:v>
                </c:pt>
                <c:pt idx="30">
                  <c:v>Yemen</c:v>
                </c:pt>
                <c:pt idx="31">
                  <c:v>Malaysia</c:v>
                </c:pt>
                <c:pt idx="32">
                  <c:v>Iraq</c:v>
                </c:pt>
                <c:pt idx="33">
                  <c:v>Brazil</c:v>
                </c:pt>
                <c:pt idx="34">
                  <c:v>Uzbekistan</c:v>
                </c:pt>
                <c:pt idx="35">
                  <c:v>Democratic Republic of the Congo</c:v>
                </c:pt>
                <c:pt idx="36">
                  <c:v>Nigeria</c:v>
                </c:pt>
                <c:pt idx="37">
                  <c:v>Burkina Faso</c:v>
                </c:pt>
                <c:pt idx="38">
                  <c:v>Republic of Korea</c:v>
                </c:pt>
                <c:pt idx="39">
                  <c:v>Haiti</c:v>
                </c:pt>
                <c:pt idx="40">
                  <c:v>Puerto Rico</c:v>
                </c:pt>
                <c:pt idx="41">
                  <c:v>Somalia</c:v>
                </c:pt>
                <c:pt idx="42">
                  <c:v>Dominican Republic</c:v>
                </c:pt>
                <c:pt idx="43">
                  <c:v>Cuba</c:v>
                </c:pt>
                <c:pt idx="44">
                  <c:v>El Salvador</c:v>
                </c:pt>
                <c:pt idx="45">
                  <c:v>Portugal</c:v>
                </c:pt>
                <c:pt idx="46">
                  <c:v>Algeria</c:v>
                </c:pt>
                <c:pt idx="47">
                  <c:v>Iran (Islamic Republic of)</c:v>
                </c:pt>
                <c:pt idx="48">
                  <c:v>Peru</c:v>
                </c:pt>
                <c:pt idx="49">
                  <c:v>Spain</c:v>
                </c:pt>
              </c:strCache>
            </c:strRef>
          </c:cat>
          <c:val>
            <c:numRef>
              <c:f>'Table 1.6'!$D$4:$D$53</c:f>
              <c:numCache>
                <c:formatCode>#\ ##0.0</c:formatCode>
                <c:ptCount val="50"/>
                <c:pt idx="0">
                  <c:v>18.533844999999999</c:v>
                </c:pt>
                <c:pt idx="1">
                  <c:v>11.701619000000001</c:v>
                </c:pt>
                <c:pt idx="2">
                  <c:v>11.596529</c:v>
                </c:pt>
                <c:pt idx="3">
                  <c:v>9.7692160000000001</c:v>
                </c:pt>
                <c:pt idx="4">
                  <c:v>9.1340939999999993</c:v>
                </c:pt>
                <c:pt idx="5">
                  <c:v>8.9275230000000008</c:v>
                </c:pt>
                <c:pt idx="6">
                  <c:v>8.7069469999999995</c:v>
                </c:pt>
                <c:pt idx="7">
                  <c:v>8.3285140000000002</c:v>
                </c:pt>
                <c:pt idx="8">
                  <c:v>7.528994</c:v>
                </c:pt>
                <c:pt idx="9">
                  <c:v>6.9883829999999998</c:v>
                </c:pt>
                <c:pt idx="10">
                  <c:v>6.915057</c:v>
                </c:pt>
                <c:pt idx="11">
                  <c:v>4.8200019999999997</c:v>
                </c:pt>
                <c:pt idx="12">
                  <c:v>4.8049439999999999</c:v>
                </c:pt>
                <c:pt idx="13">
                  <c:v>4.5838190000000001</c:v>
                </c:pt>
                <c:pt idx="14">
                  <c:v>4.5726129999999996</c:v>
                </c:pt>
                <c:pt idx="15">
                  <c:v>4.320462</c:v>
                </c:pt>
                <c:pt idx="16">
                  <c:v>4.2972330000000003</c:v>
                </c:pt>
                <c:pt idx="17">
                  <c:v>4.2332479999999997</c:v>
                </c:pt>
                <c:pt idx="18">
                  <c:v>3.7866029999999999</c:v>
                </c:pt>
                <c:pt idx="19">
                  <c:v>3.7451479999999999</c:v>
                </c:pt>
                <c:pt idx="20">
                  <c:v>3.6935370000000001</c:v>
                </c:pt>
                <c:pt idx="21">
                  <c:v>3.6522380000000001</c:v>
                </c:pt>
                <c:pt idx="22">
                  <c:v>3.6278290000000002</c:v>
                </c:pt>
                <c:pt idx="23">
                  <c:v>3.1869990000000001</c:v>
                </c:pt>
                <c:pt idx="24">
                  <c:v>3.1688360000000002</c:v>
                </c:pt>
                <c:pt idx="25">
                  <c:v>3.1303369999999999</c:v>
                </c:pt>
                <c:pt idx="26">
                  <c:v>2.9414440000000002</c:v>
                </c:pt>
                <c:pt idx="27">
                  <c:v>2.7965719999999998</c:v>
                </c:pt>
                <c:pt idx="28">
                  <c:v>2.6371950000000002</c:v>
                </c:pt>
                <c:pt idx="29">
                  <c:v>2.547158</c:v>
                </c:pt>
                <c:pt idx="30">
                  <c:v>2.480734</c:v>
                </c:pt>
                <c:pt idx="31">
                  <c:v>2.433875</c:v>
                </c:pt>
                <c:pt idx="32">
                  <c:v>2.3130280000000001</c:v>
                </c:pt>
                <c:pt idx="33">
                  <c:v>2.1943250000000001</c:v>
                </c:pt>
                <c:pt idx="34">
                  <c:v>2.1144799999999999</c:v>
                </c:pt>
                <c:pt idx="35">
                  <c:v>2.0973869999999999</c:v>
                </c:pt>
                <c:pt idx="36">
                  <c:v>2.094265</c:v>
                </c:pt>
                <c:pt idx="37">
                  <c:v>2.0500500000000001</c:v>
                </c:pt>
                <c:pt idx="38">
                  <c:v>2.0304730000000002</c:v>
                </c:pt>
                <c:pt idx="39">
                  <c:v>2.0176919999999998</c:v>
                </c:pt>
                <c:pt idx="40">
                  <c:v>1.948223</c:v>
                </c:pt>
                <c:pt idx="41">
                  <c:v>1.935594</c:v>
                </c:pt>
                <c:pt idx="42">
                  <c:v>1.9171530000000001</c:v>
                </c:pt>
                <c:pt idx="43">
                  <c:v>1.879613</c:v>
                </c:pt>
                <c:pt idx="44">
                  <c:v>1.83467</c:v>
                </c:pt>
                <c:pt idx="45">
                  <c:v>1.7991790000000001</c:v>
                </c:pt>
                <c:pt idx="46">
                  <c:v>1.7803990000000001</c:v>
                </c:pt>
                <c:pt idx="47">
                  <c:v>1.733468</c:v>
                </c:pt>
                <c:pt idx="48">
                  <c:v>1.672482</c:v>
                </c:pt>
                <c:pt idx="49">
                  <c:v>1.62355</c:v>
                </c:pt>
              </c:numCache>
            </c:numRef>
          </c:val>
          <c:extLst>
            <c:ext xmlns:c16="http://schemas.microsoft.com/office/drawing/2014/chart" uri="{C3380CC4-5D6E-409C-BE32-E72D297353CC}">
              <c16:uniqueId val="{00000002-9D43-4ECB-B880-EB8E05C37228}"/>
            </c:ext>
          </c:extLst>
        </c:ser>
        <c:dLbls>
          <c:showLegendKey val="0"/>
          <c:showVal val="0"/>
          <c:showCatName val="0"/>
          <c:showSerName val="0"/>
          <c:showPercent val="0"/>
          <c:showBubbleSize val="0"/>
        </c:dLbls>
        <c:gapWidth val="50"/>
        <c:axId val="224813568"/>
        <c:axId val="224444992"/>
      </c:barChart>
      <c:catAx>
        <c:axId val="224813568"/>
        <c:scaling>
          <c:orientation val="maxMin"/>
        </c:scaling>
        <c:delete val="0"/>
        <c:axPos val="l"/>
        <c:numFmt formatCode="General" sourceLinked="0"/>
        <c:majorTickMark val="none"/>
        <c:minorTickMark val="none"/>
        <c:tickLblPos val="nextTo"/>
        <c:txPr>
          <a:bodyPr/>
          <a:lstStyle/>
          <a:p>
            <a:pPr>
              <a:defRPr sz="700"/>
            </a:pPr>
            <a:endParaRPr lang="pt-PT"/>
          </a:p>
        </c:txPr>
        <c:crossAx val="224444992"/>
        <c:crosses val="autoZero"/>
        <c:auto val="1"/>
        <c:lblAlgn val="ctr"/>
        <c:lblOffset val="100"/>
        <c:tickLblSkip val="1"/>
        <c:noMultiLvlLbl val="0"/>
      </c:catAx>
      <c:valAx>
        <c:axId val="224444992"/>
        <c:scaling>
          <c:orientation val="minMax"/>
          <c:max val="12"/>
        </c:scaling>
        <c:delete val="0"/>
        <c:axPos val="b"/>
        <c:majorGridlines>
          <c:spPr>
            <a:ln w="6350">
              <a:solidFill>
                <a:schemeClr val="accent1">
                  <a:lumMod val="20000"/>
                  <a:lumOff val="80000"/>
                </a:schemeClr>
              </a:solidFill>
              <a:prstDash val="sysDash"/>
            </a:ln>
          </c:spPr>
        </c:majorGridlines>
        <c:title>
          <c:tx>
            <c:rich>
              <a:bodyPr/>
              <a:lstStyle/>
              <a:p>
                <a:pPr>
                  <a:defRPr b="0"/>
                </a:pPr>
                <a:r>
                  <a:rPr lang="pt-PT" b="0"/>
                  <a:t>Emigrants, millions</a:t>
                </a:r>
              </a:p>
            </c:rich>
          </c:tx>
          <c:layout>
            <c:manualLayout>
              <c:xMode val="edge"/>
              <c:yMode val="edge"/>
              <c:x val="0.16819202727864146"/>
              <c:y val="0.9534944401379879"/>
            </c:manualLayout>
          </c:layout>
          <c:overlay val="0"/>
        </c:title>
        <c:numFmt formatCode="#\ ##0.0" sourceLinked="1"/>
        <c:majorTickMark val="out"/>
        <c:minorTickMark val="none"/>
        <c:tickLblPos val="nextTo"/>
        <c:spPr>
          <a:ln>
            <a:noFill/>
          </a:ln>
        </c:spPr>
        <c:crossAx val="224813568"/>
        <c:crosses val="max"/>
        <c:crossBetween val="between"/>
      </c:valAx>
      <c:spPr>
        <a:noFill/>
        <a:ln>
          <a:noFill/>
        </a:ln>
      </c:spPr>
    </c:plotArea>
    <c:plotVisOnly val="1"/>
    <c:dispBlanksAs val="gap"/>
    <c:showDLblsOverMax val="0"/>
  </c:chart>
  <c:spPr>
    <a:no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0"/>
          <c:order val="0"/>
          <c:spPr>
            <a:ln w="28575">
              <a:noFill/>
            </a:ln>
          </c:spPr>
          <c:marker>
            <c:symbol val="circle"/>
            <c:size val="5"/>
            <c:spPr>
              <a:solidFill>
                <a:schemeClr val="tx2">
                  <a:lumMod val="75000"/>
                </a:schemeClr>
              </a:solidFill>
              <a:ln>
                <a:noFill/>
              </a:ln>
            </c:spPr>
          </c:marker>
          <c:dLbls>
            <c:dLbl>
              <c:idx val="0"/>
              <c:tx>
                <c:strRef>
                  <c:f>'Chart 1.7'!$B$60</c:f>
                  <c:strCache>
                    <c:ptCount val="1"/>
                    <c:pt idx="0">
                      <c:v>Austria</c:v>
                    </c:pt>
                  </c:strCache>
                </c:strRef>
              </c:tx>
              <c:spPr/>
              <c:txPr>
                <a:bodyPr/>
                <a:lstStyle/>
                <a:p>
                  <a:pPr>
                    <a:defRPr sz="800" b="0" i="0" strike="noStrike">
                      <a:latin typeface="Arial"/>
                    </a:defRPr>
                  </a:pPr>
                  <a:endParaRPr lang="pt-PT"/>
                </a:p>
              </c:txPr>
              <c:dLblPos val="t"/>
              <c:showLegendKey val="0"/>
              <c:showVal val="1"/>
              <c:showCatName val="0"/>
              <c:showSerName val="0"/>
              <c:showPercent val="0"/>
              <c:showBubbleSize val="0"/>
              <c:extLst>
                <c:ext xmlns:c15="http://schemas.microsoft.com/office/drawing/2012/chart" uri="{CE6537A1-D6FC-4f65-9D91-7224C49458BB}">
                  <c15:dlblFieldTable>
                    <c15:dlblFTEntry>
                      <c15:txfldGUID>{36CAB60E-57F0-4333-BB23-FAC0E35756A6}</c15:txfldGUID>
                      <c15:f>'Chart 1.7'!$B$60</c15:f>
                      <c15:dlblFieldTableCache>
                        <c:ptCount val="1"/>
                        <c:pt idx="0">
                          <c:v>Austria</c:v>
                        </c:pt>
                      </c15:dlblFieldTableCache>
                    </c15:dlblFTEntry>
                  </c15:dlblFieldTable>
                  <c15:showDataLabelsRange val="0"/>
                </c:ext>
                <c:ext xmlns:c16="http://schemas.microsoft.com/office/drawing/2014/chart" uri="{C3380CC4-5D6E-409C-BE32-E72D297353CC}">
                  <c16:uniqueId val="{00000000-FAC1-4111-ADE1-DB6BD2FD412E}"/>
                </c:ext>
              </c:extLst>
            </c:dLbl>
            <c:dLbl>
              <c:idx val="1"/>
              <c:layout>
                <c:manualLayout>
                  <c:x val="2.3897849462365174E-3"/>
                  <c:y val="-1.3598566308243728E-3"/>
                </c:manualLayout>
              </c:layout>
              <c:tx>
                <c:strRef>
                  <c:f>'Chart 1.7'!$B$61</c:f>
                  <c:strCache>
                    <c:ptCount val="1"/>
                    <c:pt idx="0">
                      <c:v>Belgium</c:v>
                    </c:pt>
                  </c:strCache>
                </c:strRef>
              </c:tx>
              <c:spPr/>
              <c:txPr>
                <a:bodyPr/>
                <a:lstStyle/>
                <a:p>
                  <a:pPr>
                    <a:defRPr sz="800" b="0" i="0" strike="noStrike">
                      <a:latin typeface="Arial"/>
                    </a:defRPr>
                  </a:pPr>
                  <a:endParaRPr lang="pt-PT"/>
                </a:p>
              </c:txPr>
              <c:dLblPos val="r"/>
              <c:showLegendKey val="0"/>
              <c:showVal val="1"/>
              <c:showCatName val="0"/>
              <c:showSerName val="0"/>
              <c:showPercent val="0"/>
              <c:showBubbleSize val="0"/>
              <c:extLst>
                <c:ext xmlns:c15="http://schemas.microsoft.com/office/drawing/2012/chart" uri="{CE6537A1-D6FC-4f65-9D91-7224C49458BB}">
                  <c15:dlblFieldTable>
                    <c15:dlblFTEntry>
                      <c15:txfldGUID>{428EDB14-05C2-4560-9C22-B0F5A8BA9104}</c15:txfldGUID>
                      <c15:f>'Chart 1.7'!$B$61</c15:f>
                      <c15:dlblFieldTableCache>
                        <c:ptCount val="1"/>
                        <c:pt idx="0">
                          <c:v>Belgium</c:v>
                        </c:pt>
                      </c15:dlblFieldTableCache>
                    </c15:dlblFTEntry>
                  </c15:dlblFieldTable>
                  <c15:showDataLabelsRange val="0"/>
                </c:ext>
                <c:ext xmlns:c16="http://schemas.microsoft.com/office/drawing/2014/chart" uri="{C3380CC4-5D6E-409C-BE32-E72D297353CC}">
                  <c16:uniqueId val="{00000001-FAC1-4111-ADE1-DB6BD2FD412E}"/>
                </c:ext>
              </c:extLst>
            </c:dLbl>
            <c:dLbl>
              <c:idx val="2"/>
              <c:layout>
                <c:manualLayout>
                  <c:x val="-4.5918100358423024E-2"/>
                  <c:y val="-2.4119713261648745E-2"/>
                </c:manualLayout>
              </c:layout>
              <c:tx>
                <c:strRef>
                  <c:f>'Chart 1.7'!$B$62</c:f>
                  <c:strCache>
                    <c:ptCount val="1"/>
                    <c:pt idx="0">
                      <c:v>Bulgaria</c:v>
                    </c:pt>
                  </c:strCache>
                </c:strRef>
              </c:tx>
              <c:spPr/>
              <c:txPr>
                <a:bodyPr/>
                <a:lstStyle/>
                <a:p>
                  <a:pPr>
                    <a:defRPr sz="800" b="0" i="0" strike="noStrike">
                      <a:latin typeface="Arial"/>
                    </a:defRPr>
                  </a:pPr>
                  <a:endParaRPr lang="pt-PT"/>
                </a:p>
              </c:txPr>
              <c:dLblPos val="r"/>
              <c:showLegendKey val="0"/>
              <c:showVal val="1"/>
              <c:showCatName val="0"/>
              <c:showSerName val="0"/>
              <c:showPercent val="0"/>
              <c:showBubbleSize val="0"/>
              <c:extLst>
                <c:ext xmlns:c15="http://schemas.microsoft.com/office/drawing/2012/chart" uri="{CE6537A1-D6FC-4f65-9D91-7224C49458BB}">
                  <c15:dlblFieldTable>
                    <c15:dlblFTEntry>
                      <c15:txfldGUID>{B0637431-BC4C-4193-B99A-7A7F8B122255}</c15:txfldGUID>
                      <c15:f>'Chart 1.7'!$B$62</c15:f>
                      <c15:dlblFieldTableCache>
                        <c:ptCount val="1"/>
                        <c:pt idx="0">
                          <c:v>Bulgaria</c:v>
                        </c:pt>
                      </c15:dlblFieldTableCache>
                    </c15:dlblFTEntry>
                  </c15:dlblFieldTable>
                  <c15:showDataLabelsRange val="0"/>
                </c:ext>
                <c:ext xmlns:c16="http://schemas.microsoft.com/office/drawing/2014/chart" uri="{C3380CC4-5D6E-409C-BE32-E72D297353CC}">
                  <c16:uniqueId val="{00000002-FAC1-4111-ADE1-DB6BD2FD412E}"/>
                </c:ext>
              </c:extLst>
            </c:dLbl>
            <c:dLbl>
              <c:idx val="3"/>
              <c:tx>
                <c:strRef>
                  <c:f>'Chart 1.7'!$B$63</c:f>
                  <c:strCache>
                    <c:ptCount val="1"/>
                    <c:pt idx="0">
                      <c:v>Croatia</c:v>
                    </c:pt>
                  </c:strCache>
                </c:strRef>
              </c:tx>
              <c:spPr/>
              <c:txPr>
                <a:bodyPr/>
                <a:lstStyle/>
                <a:p>
                  <a:pPr>
                    <a:defRPr sz="800" b="0" i="0" strike="noStrike">
                      <a:latin typeface="Arial"/>
                    </a:defRPr>
                  </a:pPr>
                  <a:endParaRPr lang="pt-PT"/>
                </a:p>
              </c:txPr>
              <c:dLblPos val="t"/>
              <c:showLegendKey val="0"/>
              <c:showVal val="1"/>
              <c:showCatName val="0"/>
              <c:showSerName val="0"/>
              <c:showPercent val="0"/>
              <c:showBubbleSize val="0"/>
              <c:extLst>
                <c:ext xmlns:c15="http://schemas.microsoft.com/office/drawing/2012/chart" uri="{CE6537A1-D6FC-4f65-9D91-7224C49458BB}">
                  <c15:dlblFieldTable>
                    <c15:dlblFTEntry>
                      <c15:txfldGUID>{DDF54942-1284-47AA-AA96-AFB9BEDEF508}</c15:txfldGUID>
                      <c15:f>'Chart 1.7'!$B$63</c15:f>
                      <c15:dlblFieldTableCache>
                        <c:ptCount val="1"/>
                        <c:pt idx="0">
                          <c:v>Croatia</c:v>
                        </c:pt>
                      </c15:dlblFieldTableCache>
                    </c15:dlblFTEntry>
                  </c15:dlblFieldTable>
                  <c15:showDataLabelsRange val="0"/>
                </c:ext>
                <c:ext xmlns:c16="http://schemas.microsoft.com/office/drawing/2014/chart" uri="{C3380CC4-5D6E-409C-BE32-E72D297353CC}">
                  <c16:uniqueId val="{00000003-FAC1-4111-ADE1-DB6BD2FD412E}"/>
                </c:ext>
              </c:extLst>
            </c:dLbl>
            <c:dLbl>
              <c:idx val="4"/>
              <c:layout>
                <c:manualLayout>
                  <c:x val="5.6614695340501371E-3"/>
                  <c:y val="9.1612903225798102E-4"/>
                </c:manualLayout>
              </c:layout>
              <c:tx>
                <c:strRef>
                  <c:f>'Chart 1.7'!$B$64</c:f>
                  <c:strCache>
                    <c:ptCount val="1"/>
                    <c:pt idx="0">
                      <c:v>Czech Republic</c:v>
                    </c:pt>
                  </c:strCache>
                </c:strRef>
              </c:tx>
              <c:spPr/>
              <c:txPr>
                <a:bodyPr/>
                <a:lstStyle/>
                <a:p>
                  <a:pPr>
                    <a:defRPr sz="800" b="0" i="0" strike="noStrike">
                      <a:latin typeface="Arial"/>
                    </a:defRPr>
                  </a:pPr>
                  <a:endParaRPr lang="pt-PT"/>
                </a:p>
              </c:txPr>
              <c:dLblPos val="r"/>
              <c:showLegendKey val="0"/>
              <c:showVal val="1"/>
              <c:showCatName val="0"/>
              <c:showSerName val="0"/>
              <c:showPercent val="0"/>
              <c:showBubbleSize val="0"/>
              <c:extLst>
                <c:ext xmlns:c15="http://schemas.microsoft.com/office/drawing/2012/chart" uri="{CE6537A1-D6FC-4f65-9D91-7224C49458BB}">
                  <c15:dlblFieldTable>
                    <c15:dlblFTEntry>
                      <c15:txfldGUID>{EBF2EB12-6DB0-4AFB-8B3B-4E60389395D9}</c15:txfldGUID>
                      <c15:f>'Chart 1.7'!$B$64</c15:f>
                      <c15:dlblFieldTableCache>
                        <c:ptCount val="1"/>
                        <c:pt idx="0">
                          <c:v>Czech Republic</c:v>
                        </c:pt>
                      </c15:dlblFieldTableCache>
                    </c15:dlblFTEntry>
                  </c15:dlblFieldTable>
                  <c15:showDataLabelsRange val="0"/>
                </c:ext>
                <c:ext xmlns:c16="http://schemas.microsoft.com/office/drawing/2014/chart" uri="{C3380CC4-5D6E-409C-BE32-E72D297353CC}">
                  <c16:uniqueId val="{00000004-FAC1-4111-ADE1-DB6BD2FD412E}"/>
                </c:ext>
              </c:extLst>
            </c:dLbl>
            <c:dLbl>
              <c:idx val="5"/>
              <c:layout>
                <c:manualLayout>
                  <c:x val="-5.8555555555555576E-2"/>
                  <c:y val="2.5951971326164874E-2"/>
                </c:manualLayout>
              </c:layout>
              <c:tx>
                <c:strRef>
                  <c:f>'Chart 1.7'!$B$65</c:f>
                  <c:strCache>
                    <c:ptCount val="1"/>
                    <c:pt idx="0">
                      <c:v>Denmark</c:v>
                    </c:pt>
                  </c:strCache>
                </c:strRef>
              </c:tx>
              <c:spPr/>
              <c:txPr>
                <a:bodyPr/>
                <a:lstStyle/>
                <a:p>
                  <a:pPr>
                    <a:defRPr sz="800" b="0" i="0" strike="noStrike">
                      <a:latin typeface="Arial"/>
                    </a:defRPr>
                  </a:pPr>
                  <a:endParaRPr lang="pt-PT"/>
                </a:p>
              </c:txPr>
              <c:dLblPos val="r"/>
              <c:showLegendKey val="0"/>
              <c:showVal val="1"/>
              <c:showCatName val="0"/>
              <c:showSerName val="0"/>
              <c:showPercent val="0"/>
              <c:showBubbleSize val="0"/>
              <c:extLst>
                <c:ext xmlns:c15="http://schemas.microsoft.com/office/drawing/2012/chart" uri="{CE6537A1-D6FC-4f65-9D91-7224C49458BB}">
                  <c15:dlblFieldTable>
                    <c15:dlblFTEntry>
                      <c15:txfldGUID>{B03FE3CB-B7B5-4F7E-BD5F-25B0F106A854}</c15:txfldGUID>
                      <c15:f>'Chart 1.7'!$B$65</c15:f>
                      <c15:dlblFieldTableCache>
                        <c:ptCount val="1"/>
                        <c:pt idx="0">
                          <c:v>Denmark</c:v>
                        </c:pt>
                      </c15:dlblFieldTableCache>
                    </c15:dlblFTEntry>
                  </c15:dlblFieldTable>
                  <c15:showDataLabelsRange val="0"/>
                </c:ext>
                <c:ext xmlns:c16="http://schemas.microsoft.com/office/drawing/2014/chart" uri="{C3380CC4-5D6E-409C-BE32-E72D297353CC}">
                  <c16:uniqueId val="{00000005-FAC1-4111-ADE1-DB6BD2FD412E}"/>
                </c:ext>
              </c:extLst>
            </c:dLbl>
            <c:dLbl>
              <c:idx val="6"/>
              <c:tx>
                <c:strRef>
                  <c:f>'Chart 1.7'!$B$66</c:f>
                  <c:strCache>
                    <c:ptCount val="1"/>
                    <c:pt idx="0">
                      <c:v>Estonia</c:v>
                    </c:pt>
                  </c:strCache>
                </c:strRef>
              </c:tx>
              <c:spPr/>
              <c:txPr>
                <a:bodyPr/>
                <a:lstStyle/>
                <a:p>
                  <a:pPr>
                    <a:defRPr sz="800" b="0" i="0" strike="noStrike">
                      <a:latin typeface="Arial"/>
                    </a:defRPr>
                  </a:pPr>
                  <a:endParaRPr lang="pt-PT"/>
                </a:p>
              </c:txPr>
              <c:dLblPos val="t"/>
              <c:showLegendKey val="0"/>
              <c:showVal val="1"/>
              <c:showCatName val="0"/>
              <c:showSerName val="0"/>
              <c:showPercent val="0"/>
              <c:showBubbleSize val="0"/>
              <c:extLst>
                <c:ext xmlns:c15="http://schemas.microsoft.com/office/drawing/2012/chart" uri="{CE6537A1-D6FC-4f65-9D91-7224C49458BB}">
                  <c15:dlblFieldTable>
                    <c15:dlblFTEntry>
                      <c15:txfldGUID>{83940BBD-52BE-4FD1-9808-8BE26ACD5A7D}</c15:txfldGUID>
                      <c15:f>'Chart 1.7'!$B$66</c15:f>
                      <c15:dlblFieldTableCache>
                        <c:ptCount val="1"/>
                        <c:pt idx="0">
                          <c:v>Estonia</c:v>
                        </c:pt>
                      </c15:dlblFieldTableCache>
                    </c15:dlblFTEntry>
                  </c15:dlblFieldTable>
                  <c15:showDataLabelsRange val="0"/>
                </c:ext>
                <c:ext xmlns:c16="http://schemas.microsoft.com/office/drawing/2014/chart" uri="{C3380CC4-5D6E-409C-BE32-E72D297353CC}">
                  <c16:uniqueId val="{00000006-FAC1-4111-ADE1-DB6BD2FD412E}"/>
                </c:ext>
              </c:extLst>
            </c:dLbl>
            <c:dLbl>
              <c:idx val="7"/>
              <c:tx>
                <c:strRef>
                  <c:f>'Chart 1.7'!$B$67</c:f>
                  <c:strCache>
                    <c:ptCount val="1"/>
                    <c:pt idx="0">
                      <c:v>Finland</c:v>
                    </c:pt>
                  </c:strCache>
                </c:strRef>
              </c:tx>
              <c:spPr/>
              <c:txPr>
                <a:bodyPr/>
                <a:lstStyle/>
                <a:p>
                  <a:pPr>
                    <a:defRPr sz="800" b="0" i="0" strike="noStrike">
                      <a:latin typeface="Arial"/>
                    </a:defRPr>
                  </a:pPr>
                  <a:endParaRPr lang="pt-PT"/>
                </a:p>
              </c:txPr>
              <c:dLblPos val="t"/>
              <c:showLegendKey val="0"/>
              <c:showVal val="1"/>
              <c:showCatName val="0"/>
              <c:showSerName val="0"/>
              <c:showPercent val="0"/>
              <c:showBubbleSize val="0"/>
              <c:extLst>
                <c:ext xmlns:c15="http://schemas.microsoft.com/office/drawing/2012/chart" uri="{CE6537A1-D6FC-4f65-9D91-7224C49458BB}">
                  <c15:dlblFieldTable>
                    <c15:dlblFTEntry>
                      <c15:txfldGUID>{9C8E9DC8-A1AE-4A6F-817C-13D804F98A48}</c15:txfldGUID>
                      <c15:f>'Chart 1.7'!$B$67</c15:f>
                      <c15:dlblFieldTableCache>
                        <c:ptCount val="1"/>
                        <c:pt idx="0">
                          <c:v>Finland</c:v>
                        </c:pt>
                      </c15:dlblFieldTableCache>
                    </c15:dlblFTEntry>
                  </c15:dlblFieldTable>
                  <c15:showDataLabelsRange val="0"/>
                </c:ext>
                <c:ext xmlns:c16="http://schemas.microsoft.com/office/drawing/2014/chart" uri="{C3380CC4-5D6E-409C-BE32-E72D297353CC}">
                  <c16:uniqueId val="{00000007-FAC1-4111-ADE1-DB6BD2FD412E}"/>
                </c:ext>
              </c:extLst>
            </c:dLbl>
            <c:dLbl>
              <c:idx val="8"/>
              <c:layout>
                <c:manualLayout>
                  <c:x val="-1.1469534050179212E-5"/>
                  <c:y val="1.2306810035842336E-2"/>
                </c:manualLayout>
              </c:layout>
              <c:tx>
                <c:strRef>
                  <c:f>'Chart 1.7'!$B$68</c:f>
                  <c:strCache>
                    <c:ptCount val="1"/>
                    <c:pt idx="0">
                      <c:v>France</c:v>
                    </c:pt>
                  </c:strCache>
                </c:strRef>
              </c:tx>
              <c:spPr/>
              <c:txPr>
                <a:bodyPr/>
                <a:lstStyle/>
                <a:p>
                  <a:pPr>
                    <a:defRPr sz="800" b="0" i="0" strike="noStrike">
                      <a:latin typeface="Arial"/>
                    </a:defRPr>
                  </a:pPr>
                  <a:endParaRPr lang="pt-PT"/>
                </a:p>
              </c:txPr>
              <c:dLblPos val="r"/>
              <c:showLegendKey val="0"/>
              <c:showVal val="1"/>
              <c:showCatName val="0"/>
              <c:showSerName val="0"/>
              <c:showPercent val="0"/>
              <c:showBubbleSize val="0"/>
              <c:extLst>
                <c:ext xmlns:c15="http://schemas.microsoft.com/office/drawing/2012/chart" uri="{CE6537A1-D6FC-4f65-9D91-7224C49458BB}">
                  <c15:dlblFieldTable>
                    <c15:dlblFTEntry>
                      <c15:txfldGUID>{8802B14C-1322-452A-AB0B-53FF9B82B7B1}</c15:txfldGUID>
                      <c15:f>'Chart 1.7'!$B$68</c15:f>
                      <c15:dlblFieldTableCache>
                        <c:ptCount val="1"/>
                        <c:pt idx="0">
                          <c:v>France</c:v>
                        </c:pt>
                      </c15:dlblFieldTableCache>
                    </c15:dlblFTEntry>
                  </c15:dlblFieldTable>
                  <c15:showDataLabelsRange val="0"/>
                </c:ext>
                <c:ext xmlns:c16="http://schemas.microsoft.com/office/drawing/2014/chart" uri="{C3380CC4-5D6E-409C-BE32-E72D297353CC}">
                  <c16:uniqueId val="{00000008-FAC1-4111-ADE1-DB6BD2FD412E}"/>
                </c:ext>
              </c:extLst>
            </c:dLbl>
            <c:dLbl>
              <c:idx val="9"/>
              <c:tx>
                <c:strRef>
                  <c:f>'Chart 1.7'!$B$69</c:f>
                  <c:strCache>
                    <c:ptCount val="1"/>
                    <c:pt idx="0">
                      <c:v>Germany</c:v>
                    </c:pt>
                  </c:strCache>
                </c:strRef>
              </c:tx>
              <c:spPr/>
              <c:txPr>
                <a:bodyPr/>
                <a:lstStyle/>
                <a:p>
                  <a:pPr>
                    <a:defRPr sz="800" b="0" i="0" strike="noStrike">
                      <a:latin typeface="Arial"/>
                    </a:defRPr>
                  </a:pPr>
                  <a:endParaRPr lang="pt-PT"/>
                </a:p>
              </c:txPr>
              <c:dLblPos val="t"/>
              <c:showLegendKey val="0"/>
              <c:showVal val="1"/>
              <c:showCatName val="0"/>
              <c:showSerName val="0"/>
              <c:showPercent val="0"/>
              <c:showBubbleSize val="0"/>
              <c:extLst>
                <c:ext xmlns:c15="http://schemas.microsoft.com/office/drawing/2012/chart" uri="{CE6537A1-D6FC-4f65-9D91-7224C49458BB}">
                  <c15:dlblFieldTable>
                    <c15:dlblFTEntry>
                      <c15:txfldGUID>{8F64B35B-35B9-4132-8451-E63EFBEFBF44}</c15:txfldGUID>
                      <c15:f>'Chart 1.7'!$B$69</c15:f>
                      <c15:dlblFieldTableCache>
                        <c:ptCount val="1"/>
                        <c:pt idx="0">
                          <c:v>Germany</c:v>
                        </c:pt>
                      </c15:dlblFieldTableCache>
                    </c15:dlblFTEntry>
                  </c15:dlblFieldTable>
                  <c15:showDataLabelsRange val="0"/>
                </c:ext>
                <c:ext xmlns:c16="http://schemas.microsoft.com/office/drawing/2014/chart" uri="{C3380CC4-5D6E-409C-BE32-E72D297353CC}">
                  <c16:uniqueId val="{00000009-FAC1-4111-ADE1-DB6BD2FD412E}"/>
                </c:ext>
              </c:extLst>
            </c:dLbl>
            <c:dLbl>
              <c:idx val="10"/>
              <c:layout>
                <c:manualLayout>
                  <c:x val="3.1452991452991454E-3"/>
                  <c:y val="-8.2843530569041562E-3"/>
                </c:manualLayout>
              </c:layout>
              <c:tx>
                <c:strRef>
                  <c:f>'Chart 1.7'!$B$70</c:f>
                  <c:strCache>
                    <c:ptCount val="1"/>
                    <c:pt idx="0">
                      <c:v>Greece</c:v>
                    </c:pt>
                  </c:strCache>
                </c:strRef>
              </c:tx>
              <c:spPr/>
              <c:txPr>
                <a:bodyPr/>
                <a:lstStyle/>
                <a:p>
                  <a:pPr>
                    <a:defRPr sz="800" b="0" i="0" strike="noStrike">
                      <a:latin typeface="Arial"/>
                    </a:defRPr>
                  </a:pPr>
                  <a:endParaRPr lang="pt-PT"/>
                </a:p>
              </c:txPr>
              <c:dLblPos val="r"/>
              <c:showLegendKey val="0"/>
              <c:showVal val="1"/>
              <c:showCatName val="0"/>
              <c:showSerName val="0"/>
              <c:showPercent val="0"/>
              <c:showBubbleSize val="0"/>
              <c:extLst>
                <c:ext xmlns:c15="http://schemas.microsoft.com/office/drawing/2012/chart" uri="{CE6537A1-D6FC-4f65-9D91-7224C49458BB}">
                  <c15:dlblFieldTable>
                    <c15:dlblFTEntry>
                      <c15:txfldGUID>{BEB3BEAD-45E5-4725-B546-43E3C8E0F2EA}</c15:txfldGUID>
                      <c15:f>'Chart 1.7'!$B$70</c15:f>
                      <c15:dlblFieldTableCache>
                        <c:ptCount val="1"/>
                        <c:pt idx="0">
                          <c:v>Greece</c:v>
                        </c:pt>
                      </c15:dlblFieldTableCache>
                    </c15:dlblFTEntry>
                  </c15:dlblFieldTable>
                  <c15:showDataLabelsRange val="0"/>
                </c:ext>
                <c:ext xmlns:c16="http://schemas.microsoft.com/office/drawing/2014/chart" uri="{C3380CC4-5D6E-409C-BE32-E72D297353CC}">
                  <c16:uniqueId val="{0000000A-FAC1-4111-ADE1-DB6BD2FD412E}"/>
                </c:ext>
              </c:extLst>
            </c:dLbl>
            <c:dLbl>
              <c:idx val="11"/>
              <c:layout>
                <c:manualLayout>
                  <c:x val="-4.6930824372759854E-2"/>
                  <c:y val="-2.6395698924731183E-2"/>
                </c:manualLayout>
              </c:layout>
              <c:tx>
                <c:strRef>
                  <c:f>'Chart 1.7'!$B$71</c:f>
                  <c:strCache>
                    <c:ptCount val="1"/>
                    <c:pt idx="0">
                      <c:v>Hungary</c:v>
                    </c:pt>
                  </c:strCache>
                </c:strRef>
              </c:tx>
              <c:spPr/>
              <c:txPr>
                <a:bodyPr/>
                <a:lstStyle/>
                <a:p>
                  <a:pPr>
                    <a:defRPr sz="800" b="0" i="0" strike="noStrike">
                      <a:latin typeface="Arial"/>
                    </a:defRPr>
                  </a:pPr>
                  <a:endParaRPr lang="pt-PT"/>
                </a:p>
              </c:txPr>
              <c:dLblPos val="r"/>
              <c:showLegendKey val="0"/>
              <c:showVal val="1"/>
              <c:showCatName val="0"/>
              <c:showSerName val="0"/>
              <c:showPercent val="0"/>
              <c:showBubbleSize val="0"/>
              <c:extLst>
                <c:ext xmlns:c15="http://schemas.microsoft.com/office/drawing/2012/chart" uri="{CE6537A1-D6FC-4f65-9D91-7224C49458BB}">
                  <c15:dlblFieldTable>
                    <c15:dlblFTEntry>
                      <c15:txfldGUID>{FED1FE15-82BB-41F5-9951-3BEC32B260EF}</c15:txfldGUID>
                      <c15:f>'Chart 1.7'!$B$71</c15:f>
                      <c15:dlblFieldTableCache>
                        <c:ptCount val="1"/>
                        <c:pt idx="0">
                          <c:v>Hungary</c:v>
                        </c:pt>
                      </c15:dlblFieldTableCache>
                    </c15:dlblFTEntry>
                  </c15:dlblFieldTable>
                  <c15:showDataLabelsRange val="0"/>
                </c:ext>
                <c:ext xmlns:c16="http://schemas.microsoft.com/office/drawing/2014/chart" uri="{C3380CC4-5D6E-409C-BE32-E72D297353CC}">
                  <c16:uniqueId val="{0000000B-FAC1-4111-ADE1-DB6BD2FD412E}"/>
                </c:ext>
              </c:extLst>
            </c:dLbl>
            <c:dLbl>
              <c:idx val="12"/>
              <c:tx>
                <c:strRef>
                  <c:f>'Chart 1.7'!$B$72</c:f>
                  <c:strCache>
                    <c:ptCount val="1"/>
                    <c:pt idx="0">
                      <c:v>Ireland</c:v>
                    </c:pt>
                  </c:strCache>
                </c:strRef>
              </c:tx>
              <c:spPr/>
              <c:txPr>
                <a:bodyPr/>
                <a:lstStyle/>
                <a:p>
                  <a:pPr>
                    <a:defRPr sz="800" b="0" i="0" strike="noStrike">
                      <a:latin typeface="Arial"/>
                    </a:defRPr>
                  </a:pPr>
                  <a:endParaRPr lang="pt-PT"/>
                </a:p>
              </c:txPr>
              <c:dLblPos val="t"/>
              <c:showLegendKey val="0"/>
              <c:showVal val="1"/>
              <c:showCatName val="0"/>
              <c:showSerName val="0"/>
              <c:showPercent val="0"/>
              <c:showBubbleSize val="0"/>
              <c:extLst>
                <c:ext xmlns:c15="http://schemas.microsoft.com/office/drawing/2012/chart" uri="{CE6537A1-D6FC-4f65-9D91-7224C49458BB}">
                  <c15:dlblFieldTable>
                    <c15:dlblFTEntry>
                      <c15:txfldGUID>{54C35890-4123-4C30-B565-D30515EF2943}</c15:txfldGUID>
                      <c15:f>'Chart 1.7'!$B$72</c15:f>
                      <c15:dlblFieldTableCache>
                        <c:ptCount val="1"/>
                        <c:pt idx="0">
                          <c:v>Ireland</c:v>
                        </c:pt>
                      </c15:dlblFieldTableCache>
                    </c15:dlblFTEntry>
                  </c15:dlblFieldTable>
                  <c15:showDataLabelsRange val="0"/>
                </c:ext>
                <c:ext xmlns:c16="http://schemas.microsoft.com/office/drawing/2014/chart" uri="{C3380CC4-5D6E-409C-BE32-E72D297353CC}">
                  <c16:uniqueId val="{0000000C-FAC1-4111-ADE1-DB6BD2FD412E}"/>
                </c:ext>
              </c:extLst>
            </c:dLbl>
            <c:dLbl>
              <c:idx val="13"/>
              <c:layout>
                <c:manualLayout>
                  <c:x val="-4.1879893218475898E-3"/>
                  <c:y val="9.2693076577863003E-4"/>
                </c:manualLayout>
              </c:layout>
              <c:tx>
                <c:strRef>
                  <c:f>'Chart 1.7'!$B$73</c:f>
                  <c:strCache>
                    <c:ptCount val="1"/>
                    <c:pt idx="0">
                      <c:v>Italy</c:v>
                    </c:pt>
                  </c:strCache>
                </c:strRef>
              </c:tx>
              <c:spPr/>
              <c:txPr>
                <a:bodyPr/>
                <a:lstStyle/>
                <a:p>
                  <a:pPr>
                    <a:defRPr sz="800" b="0" i="0" strike="noStrike">
                      <a:latin typeface="Arial"/>
                    </a:defRPr>
                  </a:pPr>
                  <a:endParaRPr lang="pt-PT"/>
                </a:p>
              </c:txPr>
              <c:dLblPos val="r"/>
              <c:showLegendKey val="0"/>
              <c:showVal val="1"/>
              <c:showCatName val="0"/>
              <c:showSerName val="0"/>
              <c:showPercent val="0"/>
              <c:showBubbleSize val="0"/>
              <c:extLst>
                <c:ext xmlns:c15="http://schemas.microsoft.com/office/drawing/2012/chart" uri="{CE6537A1-D6FC-4f65-9D91-7224C49458BB}">
                  <c15:dlblFieldTable>
                    <c15:dlblFTEntry>
                      <c15:txfldGUID>{7E360E8F-71F5-4EAB-BF4F-F1E759C2AD80}</c15:txfldGUID>
                      <c15:f>'Chart 1.7'!$B$73</c15:f>
                      <c15:dlblFieldTableCache>
                        <c:ptCount val="1"/>
                        <c:pt idx="0">
                          <c:v>Italy</c:v>
                        </c:pt>
                      </c15:dlblFieldTableCache>
                    </c15:dlblFTEntry>
                  </c15:dlblFieldTable>
                  <c15:showDataLabelsRange val="0"/>
                </c:ext>
                <c:ext xmlns:c16="http://schemas.microsoft.com/office/drawing/2014/chart" uri="{C3380CC4-5D6E-409C-BE32-E72D297353CC}">
                  <c16:uniqueId val="{0000000D-FAC1-4111-ADE1-DB6BD2FD412E}"/>
                </c:ext>
              </c:extLst>
            </c:dLbl>
            <c:dLbl>
              <c:idx val="14"/>
              <c:tx>
                <c:strRef>
                  <c:f>'Chart 1.7'!$B$74</c:f>
                  <c:strCache>
                    <c:ptCount val="1"/>
                    <c:pt idx="0">
                      <c:v>Latvia</c:v>
                    </c:pt>
                  </c:strCache>
                </c:strRef>
              </c:tx>
              <c:spPr/>
              <c:txPr>
                <a:bodyPr/>
                <a:lstStyle/>
                <a:p>
                  <a:pPr>
                    <a:defRPr sz="800" b="0" i="0" strike="noStrike">
                      <a:latin typeface="Arial"/>
                    </a:defRPr>
                  </a:pPr>
                  <a:endParaRPr lang="pt-PT"/>
                </a:p>
              </c:txPr>
              <c:dLblPos val="t"/>
              <c:showLegendKey val="0"/>
              <c:showVal val="1"/>
              <c:showCatName val="0"/>
              <c:showSerName val="0"/>
              <c:showPercent val="0"/>
              <c:showBubbleSize val="0"/>
              <c:extLst>
                <c:ext xmlns:c15="http://schemas.microsoft.com/office/drawing/2012/chart" uri="{CE6537A1-D6FC-4f65-9D91-7224C49458BB}">
                  <c15:dlblFieldTable>
                    <c15:dlblFTEntry>
                      <c15:txfldGUID>{F651F410-005A-48E3-BB74-11D85B2127B2}</c15:txfldGUID>
                      <c15:f>'Chart 1.7'!$B$74</c15:f>
                      <c15:dlblFieldTableCache>
                        <c:ptCount val="1"/>
                        <c:pt idx="0">
                          <c:v>Latvia</c:v>
                        </c:pt>
                      </c15:dlblFieldTableCache>
                    </c15:dlblFTEntry>
                  </c15:dlblFieldTable>
                  <c15:showDataLabelsRange val="0"/>
                </c:ext>
                <c:ext xmlns:c16="http://schemas.microsoft.com/office/drawing/2014/chart" uri="{C3380CC4-5D6E-409C-BE32-E72D297353CC}">
                  <c16:uniqueId val="{0000000E-FAC1-4111-ADE1-DB6BD2FD412E}"/>
                </c:ext>
              </c:extLst>
            </c:dLbl>
            <c:dLbl>
              <c:idx val="15"/>
              <c:tx>
                <c:strRef>
                  <c:f>'Chart 1.7'!$B$75</c:f>
                  <c:strCache>
                    <c:ptCount val="1"/>
                    <c:pt idx="0">
                      <c:v>Lithuania</c:v>
                    </c:pt>
                  </c:strCache>
                </c:strRef>
              </c:tx>
              <c:spPr/>
              <c:txPr>
                <a:bodyPr/>
                <a:lstStyle/>
                <a:p>
                  <a:pPr>
                    <a:defRPr sz="800" b="0" i="0" strike="noStrike">
                      <a:latin typeface="Arial"/>
                    </a:defRPr>
                  </a:pPr>
                  <a:endParaRPr lang="pt-PT"/>
                </a:p>
              </c:txPr>
              <c:dLblPos val="t"/>
              <c:showLegendKey val="0"/>
              <c:showVal val="1"/>
              <c:showCatName val="0"/>
              <c:showSerName val="0"/>
              <c:showPercent val="0"/>
              <c:showBubbleSize val="0"/>
              <c:extLst>
                <c:ext xmlns:c15="http://schemas.microsoft.com/office/drawing/2012/chart" uri="{CE6537A1-D6FC-4f65-9D91-7224C49458BB}">
                  <c15:dlblFieldTable>
                    <c15:dlblFTEntry>
                      <c15:txfldGUID>{976E4490-01C1-4408-A5AD-FD740B200418}</c15:txfldGUID>
                      <c15:f>'Chart 1.7'!$B$75</c15:f>
                      <c15:dlblFieldTableCache>
                        <c:ptCount val="1"/>
                        <c:pt idx="0">
                          <c:v>Lithuania</c:v>
                        </c:pt>
                      </c15:dlblFieldTableCache>
                    </c15:dlblFTEntry>
                  </c15:dlblFieldTable>
                  <c15:showDataLabelsRange val="0"/>
                </c:ext>
                <c:ext xmlns:c16="http://schemas.microsoft.com/office/drawing/2014/chart" uri="{C3380CC4-5D6E-409C-BE32-E72D297353CC}">
                  <c16:uniqueId val="{0000000F-FAC1-4111-ADE1-DB6BD2FD412E}"/>
                </c:ext>
              </c:extLst>
            </c:dLbl>
            <c:dLbl>
              <c:idx val="16"/>
              <c:layout>
                <c:manualLayout>
                  <c:x val="-7.0198924731183212E-3"/>
                  <c:y val="6.3172043010752685E-4"/>
                </c:manualLayout>
              </c:layout>
              <c:tx>
                <c:strRef>
                  <c:f>'Chart 1.7'!$B$76</c:f>
                  <c:strCache>
                    <c:ptCount val="1"/>
                    <c:pt idx="0">
                      <c:v>Luxembourg</c:v>
                    </c:pt>
                  </c:strCache>
                </c:strRef>
              </c:tx>
              <c:spPr/>
              <c:txPr>
                <a:bodyPr/>
                <a:lstStyle/>
                <a:p>
                  <a:pPr>
                    <a:defRPr sz="800" b="0" i="0" strike="noStrike">
                      <a:latin typeface="Arial"/>
                    </a:defRPr>
                  </a:pPr>
                  <a:endParaRPr lang="pt-PT"/>
                </a:p>
              </c:txPr>
              <c:dLblPos val="r"/>
              <c:showLegendKey val="0"/>
              <c:showVal val="1"/>
              <c:showCatName val="0"/>
              <c:showSerName val="0"/>
              <c:showPercent val="0"/>
              <c:showBubbleSize val="0"/>
              <c:extLst>
                <c:ext xmlns:c15="http://schemas.microsoft.com/office/drawing/2012/chart" uri="{CE6537A1-D6FC-4f65-9D91-7224C49458BB}">
                  <c15:dlblFieldTable>
                    <c15:dlblFTEntry>
                      <c15:txfldGUID>{DBEF4452-CB21-45E2-A047-9AEB4FE1E9CB}</c15:txfldGUID>
                      <c15:f>'Chart 1.7'!$B$76</c15:f>
                      <c15:dlblFieldTableCache>
                        <c:ptCount val="1"/>
                        <c:pt idx="0">
                          <c:v>Luxembourg</c:v>
                        </c:pt>
                      </c15:dlblFieldTableCache>
                    </c15:dlblFTEntry>
                  </c15:dlblFieldTable>
                  <c15:showDataLabelsRange val="0"/>
                </c:ext>
                <c:ext xmlns:c16="http://schemas.microsoft.com/office/drawing/2014/chart" uri="{C3380CC4-5D6E-409C-BE32-E72D297353CC}">
                  <c16:uniqueId val="{00000010-FAC1-4111-ADE1-DB6BD2FD412E}"/>
                </c:ext>
              </c:extLst>
            </c:dLbl>
            <c:dLbl>
              <c:idx val="17"/>
              <c:tx>
                <c:strRef>
                  <c:f>'Chart 1.7'!$B$77</c:f>
                  <c:strCache>
                    <c:ptCount val="1"/>
                    <c:pt idx="0">
                      <c:v>Netherlands</c:v>
                    </c:pt>
                  </c:strCache>
                </c:strRef>
              </c:tx>
              <c:spPr/>
              <c:txPr>
                <a:bodyPr/>
                <a:lstStyle/>
                <a:p>
                  <a:pPr>
                    <a:defRPr sz="800" b="0" i="0" strike="noStrike">
                      <a:latin typeface="Arial"/>
                    </a:defRPr>
                  </a:pPr>
                  <a:endParaRPr lang="pt-PT"/>
                </a:p>
              </c:txPr>
              <c:dLblPos val="t"/>
              <c:showLegendKey val="0"/>
              <c:showVal val="1"/>
              <c:showCatName val="0"/>
              <c:showSerName val="0"/>
              <c:showPercent val="0"/>
              <c:showBubbleSize val="0"/>
              <c:extLst>
                <c:ext xmlns:c15="http://schemas.microsoft.com/office/drawing/2012/chart" uri="{CE6537A1-D6FC-4f65-9D91-7224C49458BB}">
                  <c15:dlblFieldTable>
                    <c15:dlblFTEntry>
                      <c15:txfldGUID>{D5AADE6A-541C-42DE-976A-7B224B5C62D5}</c15:txfldGUID>
                      <c15:f>'Chart 1.7'!$B$77</c15:f>
                      <c15:dlblFieldTableCache>
                        <c:ptCount val="1"/>
                        <c:pt idx="0">
                          <c:v>Netherlands</c:v>
                        </c:pt>
                      </c15:dlblFieldTableCache>
                    </c15:dlblFTEntry>
                  </c15:dlblFieldTable>
                  <c15:showDataLabelsRange val="0"/>
                </c:ext>
                <c:ext xmlns:c16="http://schemas.microsoft.com/office/drawing/2014/chart" uri="{C3380CC4-5D6E-409C-BE32-E72D297353CC}">
                  <c16:uniqueId val="{00000011-FAC1-4111-ADE1-DB6BD2FD412E}"/>
                </c:ext>
              </c:extLst>
            </c:dLbl>
            <c:dLbl>
              <c:idx val="18"/>
              <c:tx>
                <c:rich>
                  <a:bodyPr/>
                  <a:lstStyle/>
                  <a:p>
                    <a:pPr>
                      <a:defRPr sz="800" b="0" i="0" strike="noStrike">
                        <a:latin typeface="Arial"/>
                      </a:defRPr>
                    </a:pPr>
                    <a:r>
                      <a:rPr lang="en-US" sz="800" b="0" i="0" strike="noStrike">
                        <a:solidFill>
                          <a:sysClr val="windowText" lastClr="000000"/>
                        </a:solidFill>
                        <a:latin typeface="Arial"/>
                      </a:rPr>
                      <a:t>Poland</a:t>
                    </a:r>
                  </a:p>
                </c:rich>
              </c:tx>
              <c:spPr/>
              <c:dLblPos val="t"/>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2-FAC1-4111-ADE1-DB6BD2FD412E}"/>
                </c:ext>
              </c:extLst>
            </c:dLbl>
            <c:dLbl>
              <c:idx val="19"/>
              <c:layout>
                <c:manualLayout>
                  <c:x val="-3.9852150537634412E-2"/>
                  <c:y val="2.3660035842293908E-2"/>
                </c:manualLayout>
              </c:layout>
              <c:tx>
                <c:rich>
                  <a:bodyPr/>
                  <a:lstStyle/>
                  <a:p>
                    <a:pPr>
                      <a:defRPr sz="800" b="0" i="0" strike="noStrike">
                        <a:latin typeface="Arial"/>
                      </a:defRPr>
                    </a:pPr>
                    <a:fld id="{249323A9-A225-4842-89F1-E5B2200C0A68}" type="CELLREF">
                      <a:rPr lang="en-US" b="1">
                        <a:solidFill>
                          <a:srgbClr val="C00000"/>
                        </a:solidFill>
                      </a:rPr>
                      <a:pPr>
                        <a:defRPr sz="800" b="0" i="0" strike="noStrike">
                          <a:latin typeface="Arial"/>
                        </a:defRPr>
                      </a:pPr>
                      <a:t>[REFDACÉLULA]</a:t>
                    </a:fld>
                    <a:endParaRPr lang="pt-PT"/>
                  </a:p>
                </c:rich>
              </c:tx>
              <c:spPr/>
              <c:dLblPos val="r"/>
              <c:showLegendKey val="0"/>
              <c:showVal val="1"/>
              <c:showCatName val="0"/>
              <c:showSerName val="0"/>
              <c:showPercent val="0"/>
              <c:showBubbleSize val="0"/>
              <c:extLst>
                <c:ext xmlns:c15="http://schemas.microsoft.com/office/drawing/2012/chart" uri="{CE6537A1-D6FC-4f65-9D91-7224C49458BB}">
                  <c15:dlblFieldTable>
                    <c15:dlblFTEntry>
                      <c15:txfldGUID>{249323A9-A225-4842-89F1-E5B2200C0A68}</c15:txfldGUID>
                      <c15:f>'Chart 1.7'!$B$79</c15:f>
                      <c15:dlblFieldTableCache>
                        <c:ptCount val="1"/>
                        <c:pt idx="0">
                          <c:v>Portugal</c:v>
                        </c:pt>
                      </c15:dlblFieldTableCache>
                    </c15:dlblFTEntry>
                  </c15:dlblFieldTable>
                  <c15:showDataLabelsRange val="0"/>
                </c:ext>
                <c:ext xmlns:c16="http://schemas.microsoft.com/office/drawing/2014/chart" uri="{C3380CC4-5D6E-409C-BE32-E72D297353CC}">
                  <c16:uniqueId val="{00000013-FAC1-4111-ADE1-DB6BD2FD412E}"/>
                </c:ext>
              </c:extLst>
            </c:dLbl>
            <c:dLbl>
              <c:idx val="20"/>
              <c:tx>
                <c:strRef>
                  <c:f>'Chart 1.7'!$B$80</c:f>
                  <c:strCache>
                    <c:ptCount val="1"/>
                    <c:pt idx="0">
                      <c:v>Romania</c:v>
                    </c:pt>
                  </c:strCache>
                </c:strRef>
              </c:tx>
              <c:spPr/>
              <c:txPr>
                <a:bodyPr/>
                <a:lstStyle/>
                <a:p>
                  <a:pPr>
                    <a:defRPr sz="800" b="0" i="0" strike="noStrike">
                      <a:latin typeface="Arial"/>
                    </a:defRPr>
                  </a:pPr>
                  <a:endParaRPr lang="pt-PT"/>
                </a:p>
              </c:txPr>
              <c:dLblPos val="t"/>
              <c:showLegendKey val="0"/>
              <c:showVal val="1"/>
              <c:showCatName val="0"/>
              <c:showSerName val="0"/>
              <c:showPercent val="0"/>
              <c:showBubbleSize val="0"/>
              <c:extLst>
                <c:ext xmlns:c15="http://schemas.microsoft.com/office/drawing/2012/chart" uri="{CE6537A1-D6FC-4f65-9D91-7224C49458BB}">
                  <c15:dlblFieldTable>
                    <c15:dlblFTEntry>
                      <c15:txfldGUID>{064B5171-5B36-4FE0-A62D-CFA8D8164590}</c15:txfldGUID>
                      <c15:f>'Chart 1.7'!$B$80</c15:f>
                      <c15:dlblFieldTableCache>
                        <c:ptCount val="1"/>
                        <c:pt idx="0">
                          <c:v>Romania</c:v>
                        </c:pt>
                      </c15:dlblFieldTableCache>
                    </c15:dlblFTEntry>
                  </c15:dlblFieldTable>
                  <c15:showDataLabelsRange val="0"/>
                </c:ext>
                <c:ext xmlns:c16="http://schemas.microsoft.com/office/drawing/2014/chart" uri="{C3380CC4-5D6E-409C-BE32-E72D297353CC}">
                  <c16:uniqueId val="{00000014-FAC1-4111-ADE1-DB6BD2FD412E}"/>
                </c:ext>
              </c:extLst>
            </c:dLbl>
            <c:dLbl>
              <c:idx val="21"/>
              <c:layout>
                <c:manualLayout>
                  <c:x val="-5.6576164874552012E-2"/>
                  <c:y val="2.6177419354838711E-2"/>
                </c:manualLayout>
              </c:layout>
              <c:tx>
                <c:strRef>
                  <c:f>'Chart 1.7'!$B$81</c:f>
                  <c:strCache>
                    <c:ptCount val="1"/>
                    <c:pt idx="0">
                      <c:v>Slovakia</c:v>
                    </c:pt>
                  </c:strCache>
                </c:strRef>
              </c:tx>
              <c:spPr/>
              <c:txPr>
                <a:bodyPr/>
                <a:lstStyle/>
                <a:p>
                  <a:pPr>
                    <a:defRPr sz="800" b="0" i="0" strike="noStrike">
                      <a:latin typeface="Arial"/>
                    </a:defRPr>
                  </a:pPr>
                  <a:endParaRPr lang="pt-PT"/>
                </a:p>
              </c:txPr>
              <c:dLblPos val="r"/>
              <c:showLegendKey val="0"/>
              <c:showVal val="1"/>
              <c:showCatName val="0"/>
              <c:showSerName val="0"/>
              <c:showPercent val="0"/>
              <c:showBubbleSize val="0"/>
              <c:extLst>
                <c:ext xmlns:c15="http://schemas.microsoft.com/office/drawing/2012/chart" uri="{CE6537A1-D6FC-4f65-9D91-7224C49458BB}">
                  <c15:dlblFieldTable>
                    <c15:dlblFTEntry>
                      <c15:txfldGUID>{4232A10E-6F98-49CA-A548-BD57AC79980D}</c15:txfldGUID>
                      <c15:f>'Chart 1.7'!$B$81</c15:f>
                      <c15:dlblFieldTableCache>
                        <c:ptCount val="1"/>
                        <c:pt idx="0">
                          <c:v>Slovakia</c:v>
                        </c:pt>
                      </c15:dlblFieldTableCache>
                    </c15:dlblFTEntry>
                  </c15:dlblFieldTable>
                  <c15:showDataLabelsRange val="0"/>
                </c:ext>
                <c:ext xmlns:c16="http://schemas.microsoft.com/office/drawing/2014/chart" uri="{C3380CC4-5D6E-409C-BE32-E72D297353CC}">
                  <c16:uniqueId val="{00000015-FAC1-4111-ADE1-DB6BD2FD412E}"/>
                </c:ext>
              </c:extLst>
            </c:dLbl>
            <c:dLbl>
              <c:idx val="22"/>
              <c:layout>
                <c:manualLayout>
                  <c:x val="-5.6285125448028696E-2"/>
                  <c:y val="-1.9567741935483912E-2"/>
                </c:manualLayout>
              </c:layout>
              <c:tx>
                <c:strRef>
                  <c:f>'Chart 1.7'!$B$82</c:f>
                  <c:strCache>
                    <c:ptCount val="1"/>
                    <c:pt idx="0">
                      <c:v>Slovenia</c:v>
                    </c:pt>
                  </c:strCache>
                </c:strRef>
              </c:tx>
              <c:spPr/>
              <c:txPr>
                <a:bodyPr/>
                <a:lstStyle/>
                <a:p>
                  <a:pPr>
                    <a:defRPr sz="800" b="0" i="0" strike="noStrike">
                      <a:latin typeface="Arial"/>
                    </a:defRPr>
                  </a:pPr>
                  <a:endParaRPr lang="pt-PT"/>
                </a:p>
              </c:txPr>
              <c:dLblPos val="r"/>
              <c:showLegendKey val="0"/>
              <c:showVal val="1"/>
              <c:showCatName val="0"/>
              <c:showSerName val="0"/>
              <c:showPercent val="0"/>
              <c:showBubbleSize val="0"/>
              <c:extLst>
                <c:ext xmlns:c15="http://schemas.microsoft.com/office/drawing/2012/chart" uri="{CE6537A1-D6FC-4f65-9D91-7224C49458BB}">
                  <c15:dlblFieldTable>
                    <c15:dlblFTEntry>
                      <c15:txfldGUID>{7ABEFA77-A14A-4B77-AC44-C6108C116927}</c15:txfldGUID>
                      <c15:f>'Chart 1.7'!$B$82</c15:f>
                      <c15:dlblFieldTableCache>
                        <c:ptCount val="1"/>
                        <c:pt idx="0">
                          <c:v>Slovenia</c:v>
                        </c:pt>
                      </c15:dlblFieldTableCache>
                    </c15:dlblFTEntry>
                  </c15:dlblFieldTable>
                  <c15:showDataLabelsRange val="0"/>
                </c:ext>
                <c:ext xmlns:c16="http://schemas.microsoft.com/office/drawing/2014/chart" uri="{C3380CC4-5D6E-409C-BE32-E72D297353CC}">
                  <c16:uniqueId val="{00000016-FAC1-4111-ADE1-DB6BD2FD412E}"/>
                </c:ext>
              </c:extLst>
            </c:dLbl>
            <c:dLbl>
              <c:idx val="23"/>
              <c:tx>
                <c:strRef>
                  <c:f>'Chart 1.7'!$B$83</c:f>
                  <c:strCache>
                    <c:ptCount val="1"/>
                    <c:pt idx="0">
                      <c:v>Spain</c:v>
                    </c:pt>
                  </c:strCache>
                </c:strRef>
              </c:tx>
              <c:spPr/>
              <c:txPr>
                <a:bodyPr/>
                <a:lstStyle/>
                <a:p>
                  <a:pPr>
                    <a:defRPr sz="800" b="0" i="0" strike="noStrike">
                      <a:latin typeface="Arial"/>
                    </a:defRPr>
                  </a:pPr>
                  <a:endParaRPr lang="pt-PT"/>
                </a:p>
              </c:txPr>
              <c:dLblPos val="t"/>
              <c:showLegendKey val="0"/>
              <c:showVal val="1"/>
              <c:showCatName val="0"/>
              <c:showSerName val="0"/>
              <c:showPercent val="0"/>
              <c:showBubbleSize val="0"/>
              <c:extLst>
                <c:ext xmlns:c15="http://schemas.microsoft.com/office/drawing/2012/chart" uri="{CE6537A1-D6FC-4f65-9D91-7224C49458BB}">
                  <c15:dlblFieldTable>
                    <c15:dlblFTEntry>
                      <c15:txfldGUID>{94AA1AAD-D1C0-4F12-AF80-3B91D418001E}</c15:txfldGUID>
                      <c15:f>'Chart 1.7'!$B$83</c15:f>
                      <c15:dlblFieldTableCache>
                        <c:ptCount val="1"/>
                        <c:pt idx="0">
                          <c:v>Spain</c:v>
                        </c:pt>
                      </c15:dlblFieldTableCache>
                    </c15:dlblFTEntry>
                  </c15:dlblFieldTable>
                  <c15:showDataLabelsRange val="0"/>
                </c:ext>
                <c:ext xmlns:c16="http://schemas.microsoft.com/office/drawing/2014/chart" uri="{C3380CC4-5D6E-409C-BE32-E72D297353CC}">
                  <c16:uniqueId val="{00000017-FAC1-4111-ADE1-DB6BD2FD412E}"/>
                </c:ext>
              </c:extLst>
            </c:dLbl>
            <c:dLbl>
              <c:idx val="24"/>
              <c:layout>
                <c:manualLayout>
                  <c:x val="-9.0186379928315404E-3"/>
                  <c:y val="-1.5015770609318996E-2"/>
                </c:manualLayout>
              </c:layout>
              <c:tx>
                <c:strRef>
                  <c:f>'Chart 1.7'!#REF!</c:f>
                  <c:strCache>
                    <c:ptCount val="1"/>
                    <c:pt idx="0">
                      <c:v>#REF!</c:v>
                    </c:pt>
                  </c:strCache>
                </c:strRef>
              </c:tx>
              <c:spPr/>
              <c:txPr>
                <a:bodyPr/>
                <a:lstStyle/>
                <a:p>
                  <a:pPr>
                    <a:defRPr sz="800" b="0" i="0" strike="noStrike">
                      <a:latin typeface="Arial"/>
                    </a:defRPr>
                  </a:pPr>
                  <a:endParaRPr lang="pt-PT"/>
                </a:p>
              </c:txPr>
              <c:dLblPos val="r"/>
              <c:showLegendKey val="0"/>
              <c:showVal val="1"/>
              <c:showCatName val="0"/>
              <c:showSerName val="0"/>
              <c:showPercent val="0"/>
              <c:showBubbleSize val="0"/>
              <c:extLst>
                <c:ext xmlns:c15="http://schemas.microsoft.com/office/drawing/2012/chart" uri="{CE6537A1-D6FC-4f65-9D91-7224C49458BB}">
                  <c15:dlblFieldTable>
                    <c15:dlblFTEntry>
                      <c15:txfldGUID>{49DA9386-6A1C-4C29-8CB8-A924A3293B4B}</c15:txfldGUID>
                      <c15:f>'Chart 1.7'!#REF!</c15:f>
                      <c15:dlblFieldTableCache>
                        <c:ptCount val="1"/>
                        <c:pt idx="0">
                          <c:v>#REF!</c:v>
                        </c:pt>
                      </c15:dlblFieldTableCache>
                    </c15:dlblFTEntry>
                  </c15:dlblFieldTable>
                  <c15:showDataLabelsRange val="0"/>
                </c:ext>
                <c:ext xmlns:c16="http://schemas.microsoft.com/office/drawing/2014/chart" uri="{C3380CC4-5D6E-409C-BE32-E72D297353CC}">
                  <c16:uniqueId val="{00000018-FAC1-4111-ADE1-DB6BD2FD412E}"/>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'Chart 1.7'!$C$60:$C$83</c:f>
              <c:numCache>
                <c:formatCode>0.0</c:formatCode>
                <c:ptCount val="24"/>
                <c:pt idx="0">
                  <c:v>4.720631812098329</c:v>
                </c:pt>
                <c:pt idx="1">
                  <c:v>4.4458176726116712</c:v>
                </c:pt>
                <c:pt idx="2">
                  <c:v>18.530506508955945</c:v>
                </c:pt>
                <c:pt idx="3">
                  <c:v>21.318624889525395</c:v>
                </c:pt>
                <c:pt idx="4">
                  <c:v>5.4323925081355853</c:v>
                </c:pt>
                <c:pt idx="5">
                  <c:v>2.0856015948039053</c:v>
                </c:pt>
                <c:pt idx="6">
                  <c:v>9.1298640398781075</c:v>
                </c:pt>
                <c:pt idx="7">
                  <c:v>3.2370298238836739</c:v>
                </c:pt>
                <c:pt idx="8">
                  <c:v>3.8275195560292619</c:v>
                </c:pt>
                <c:pt idx="9">
                  <c:v>5.0823406906229645</c:v>
                </c:pt>
                <c:pt idx="10">
                  <c:v>7.7639949055600832</c:v>
                </c:pt>
                <c:pt idx="11">
                  <c:v>5.5682770031629367</c:v>
                </c:pt>
                <c:pt idx="12">
                  <c:v>13.594722909554813</c:v>
                </c:pt>
                <c:pt idx="13">
                  <c:v>4.956693447251209</c:v>
                </c:pt>
                <c:pt idx="14">
                  <c:v>8.6017679637111737</c:v>
                </c:pt>
                <c:pt idx="15">
                  <c:v>16.063320403901912</c:v>
                </c:pt>
                <c:pt idx="16">
                  <c:v>9.1910388151599616</c:v>
                </c:pt>
                <c:pt idx="17">
                  <c:v>3.4637113191903204</c:v>
                </c:pt>
                <c:pt idx="18">
                  <c:v>11.864836014633516</c:v>
                </c:pt>
                <c:pt idx="19">
                  <c:v>17.257828365862558</c:v>
                </c:pt>
                <c:pt idx="20">
                  <c:v>24.106220281494359</c:v>
                </c:pt>
                <c:pt idx="21">
                  <c:v>7.0805519034786339</c:v>
                </c:pt>
                <c:pt idx="22">
                  <c:v>3.7196446683976045</c:v>
                </c:pt>
                <c:pt idx="23">
                  <c:v>3.3887125346943594</c:v>
                </c:pt>
              </c:numCache>
            </c:numRef>
          </c:xVal>
          <c:yVal>
            <c:numRef>
              <c:f>'Chart 1.7'!$D$60:$D$83</c:f>
              <c:numCache>
                <c:formatCode>0.0</c:formatCode>
                <c:ptCount val="24"/>
                <c:pt idx="0">
                  <c:v>25.513778212534344</c:v>
                </c:pt>
                <c:pt idx="1">
                  <c:v>20.010898933729219</c:v>
                </c:pt>
                <c:pt idx="2">
                  <c:v>4.426069326362903</c:v>
                </c:pt>
                <c:pt idx="3">
                  <c:v>13.620302813312431</c:v>
                </c:pt>
                <c:pt idx="4">
                  <c:v>9.5492964279802859</c:v>
                </c:pt>
                <c:pt idx="5">
                  <c:v>14.177958621557289</c:v>
                </c:pt>
                <c:pt idx="6">
                  <c:v>14.923861449741501</c:v>
                </c:pt>
                <c:pt idx="7">
                  <c:v>9.1579777509163645</c:v>
                </c:pt>
                <c:pt idx="8">
                  <c:v>13.804597937775636</c:v>
                </c:pt>
                <c:pt idx="9">
                  <c:v>19.81033690389901</c:v>
                </c:pt>
                <c:pt idx="10">
                  <c:v>14.171874348428121</c:v>
                </c:pt>
                <c:pt idx="11">
                  <c:v>7.1264507987951804</c:v>
                </c:pt>
                <c:pt idx="12">
                  <c:v>23.144301911868219</c:v>
                </c:pt>
                <c:pt idx="13">
                  <c:v>11.04373841594138</c:v>
                </c:pt>
                <c:pt idx="14">
                  <c:v>11.778108641033491</c:v>
                </c:pt>
                <c:pt idx="15">
                  <c:v>6.1275711672513475</c:v>
                </c:pt>
                <c:pt idx="16">
                  <c:v>51.157590381495197</c:v>
                </c:pt>
                <c:pt idx="17">
                  <c:v>16.218990866182647</c:v>
                </c:pt>
                <c:pt idx="18">
                  <c:v>4.5146265486925898</c:v>
                </c:pt>
                <c:pt idx="19">
                  <c:v>10.812013706666441</c:v>
                </c:pt>
                <c:pt idx="20">
                  <c:v>3.4476779702518336</c:v>
                </c:pt>
                <c:pt idx="21">
                  <c:v>5.8835140808751429</c:v>
                </c:pt>
                <c:pt idx="22">
                  <c:v>14.873386803304106</c:v>
                </c:pt>
                <c:pt idx="23">
                  <c:v>18.514776898921962</c:v>
                </c:pt>
              </c:numCache>
            </c:numRef>
          </c:yVal>
          <c:smooth val="0"/>
          <c:extLst>
            <c:ext xmlns:c16="http://schemas.microsoft.com/office/drawing/2014/chart" uri="{C3380CC4-5D6E-409C-BE32-E72D297353CC}">
              <c16:uniqueId val="{00000018-F0EF-4CE4-BFD8-CB166BDB439E}"/>
            </c:ext>
          </c:extLst>
        </c:ser>
        <c:dLbls>
          <c:showLegendKey val="0"/>
          <c:showVal val="0"/>
          <c:showCatName val="0"/>
          <c:showSerName val="0"/>
          <c:showPercent val="0"/>
          <c:showBubbleSize val="0"/>
        </c:dLbls>
        <c:axId val="224447296"/>
        <c:axId val="224447872"/>
      </c:scatterChart>
      <c:valAx>
        <c:axId val="224447296"/>
        <c:scaling>
          <c:orientation val="minMax"/>
        </c:scaling>
        <c:delete val="0"/>
        <c:axPos val="b"/>
        <c:title>
          <c:tx>
            <c:rich>
              <a:bodyPr/>
              <a:lstStyle/>
              <a:p>
                <a:pPr>
                  <a:defRPr b="0"/>
                </a:pPr>
                <a:r>
                  <a:rPr lang="pt-PT" b="0"/>
                  <a:t>Emigration rate in percentage</a:t>
                </a:r>
              </a:p>
            </c:rich>
          </c:tx>
          <c:overlay val="0"/>
        </c:title>
        <c:numFmt formatCode="0.0" sourceLinked="1"/>
        <c:majorTickMark val="out"/>
        <c:minorTickMark val="in"/>
        <c:tickLblPos val="nextTo"/>
        <c:crossAx val="224447872"/>
        <c:crosses val="autoZero"/>
        <c:crossBetween val="midCat"/>
      </c:valAx>
      <c:valAx>
        <c:axId val="224447872"/>
        <c:scaling>
          <c:orientation val="minMax"/>
          <c:max val="20"/>
          <c:min val="0"/>
        </c:scaling>
        <c:delete val="0"/>
        <c:axPos val="l"/>
        <c:majorGridlines>
          <c:spPr>
            <a:ln>
              <a:noFill/>
            </a:ln>
          </c:spPr>
        </c:majorGridlines>
        <c:title>
          <c:tx>
            <c:rich>
              <a:bodyPr rot="-5400000" vert="horz"/>
              <a:lstStyle/>
              <a:p>
                <a:pPr>
                  <a:defRPr b="0"/>
                </a:pPr>
                <a:r>
                  <a:rPr lang="pt-PT" b="0"/>
                  <a:t>Immigration rate in percentage</a:t>
                </a:r>
              </a:p>
            </c:rich>
          </c:tx>
          <c:overlay val="0"/>
        </c:title>
        <c:numFmt formatCode="0.0" sourceLinked="1"/>
        <c:majorTickMark val="out"/>
        <c:minorTickMark val="in"/>
        <c:tickLblPos val="nextTo"/>
        <c:crossAx val="224447296"/>
        <c:crosses val="autoZero"/>
        <c:crossBetween val="midCat"/>
        <c:majorUnit val="5"/>
        <c:minorUnit val="1"/>
      </c:valAx>
      <c:spPr>
        <a:noFill/>
        <a:ln>
          <a:noFill/>
        </a:ln>
      </c:spPr>
    </c:plotArea>
    <c:plotVisOnly val="1"/>
    <c:dispBlanksAs val="gap"/>
    <c:showDLblsOverMax val="0"/>
  </c:chart>
  <c:spPr>
    <a:no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2.xml"/></Relationships>
</file>

<file path=xl/drawings/_rels/drawing11.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3.xml"/></Relationships>
</file>

<file path=xl/drawings/_rels/drawing12.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4.xml"/></Relationships>
</file>

<file path=xl/drawings/_rels/drawing13.xml.rels><?xml version="1.0" encoding="UTF-8" standalone="yes"?>
<Relationships xmlns="http://schemas.openxmlformats.org/package/2006/relationships"><Relationship Id="rId3" Type="http://schemas.openxmlformats.org/officeDocument/2006/relationships/image" Target="../media/image1.jpeg"/><Relationship Id="rId2" Type="http://schemas.openxmlformats.org/officeDocument/2006/relationships/chart" Target="../charts/chart6.xml"/><Relationship Id="rId1" Type="http://schemas.openxmlformats.org/officeDocument/2006/relationships/chart" Target="../charts/chart5.xml"/></Relationships>
</file>

<file path=xl/drawings/_rels/drawing14.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7.xml"/></Relationships>
</file>

<file path=xl/drawings/_rels/drawing15.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8.xml"/></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356780</xdr:colOff>
      <xdr:row>0</xdr:row>
      <xdr:rowOff>288000</xdr:rowOff>
    </xdr:to>
    <xdr:pic>
      <xdr:nvPicPr>
        <xdr:cNvPr id="2" name="Picture 2">
          <a:extLst>
            <a:ext uri="{FF2B5EF4-FFF2-40B4-BE49-F238E27FC236}">
              <a16:creationId xmlns:a16="http://schemas.microsoft.com/office/drawing/2014/main" id="{3B34480A-0537-401F-B9D8-D30AA4144A2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581024</xdr:colOff>
      <xdr:row>1</xdr:row>
      <xdr:rowOff>380999</xdr:rowOff>
    </xdr:from>
    <xdr:to>
      <xdr:col>5</xdr:col>
      <xdr:colOff>1114424</xdr:colOff>
      <xdr:row>18</xdr:row>
      <xdr:rowOff>0</xdr:rowOff>
    </xdr:to>
    <xdr:graphicFrame macro="">
      <xdr:nvGraphicFramePr>
        <xdr:cNvPr id="2" name="Chart 1">
          <a:extLst>
            <a:ext uri="{FF2B5EF4-FFF2-40B4-BE49-F238E27FC236}">
              <a16:creationId xmlns:a16="http://schemas.microsoft.com/office/drawing/2014/main" id="{00000000-0008-0000-0D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356780</xdr:colOff>
      <xdr:row>0</xdr:row>
      <xdr:rowOff>288000</xdr:rowOff>
    </xdr:to>
    <xdr:pic>
      <xdr:nvPicPr>
        <xdr:cNvPr id="3" name="Picture 2">
          <a:extLst>
            <a:ext uri="{FF2B5EF4-FFF2-40B4-BE49-F238E27FC236}">
              <a16:creationId xmlns:a16="http://schemas.microsoft.com/office/drawing/2014/main" id="{EC0011AB-CA3A-4F47-ADFA-D7EDEB18182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581024</xdr:colOff>
      <xdr:row>1</xdr:row>
      <xdr:rowOff>380999</xdr:rowOff>
    </xdr:from>
    <xdr:to>
      <xdr:col>5</xdr:col>
      <xdr:colOff>1114424</xdr:colOff>
      <xdr:row>18</xdr:row>
      <xdr:rowOff>0</xdr:rowOff>
    </xdr:to>
    <xdr:graphicFrame macro="">
      <xdr:nvGraphicFramePr>
        <xdr:cNvPr id="2" name="Chart 1">
          <a:extLst>
            <a:ext uri="{FF2B5EF4-FFF2-40B4-BE49-F238E27FC236}">
              <a16:creationId xmlns:a16="http://schemas.microsoft.com/office/drawing/2014/main" id="{00000000-0008-0000-0E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356780</xdr:colOff>
      <xdr:row>0</xdr:row>
      <xdr:rowOff>288000</xdr:rowOff>
    </xdr:to>
    <xdr:pic>
      <xdr:nvPicPr>
        <xdr:cNvPr id="3" name="Picture 2">
          <a:extLst>
            <a:ext uri="{FF2B5EF4-FFF2-40B4-BE49-F238E27FC236}">
              <a16:creationId xmlns:a16="http://schemas.microsoft.com/office/drawing/2014/main" id="{1464490C-C77C-4C38-BA1E-F8DED540ACB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1</xdr:col>
      <xdr:colOff>28574</xdr:colOff>
      <xdr:row>2</xdr:row>
      <xdr:rowOff>0</xdr:rowOff>
    </xdr:from>
    <xdr:to>
      <xdr:col>6</xdr:col>
      <xdr:colOff>28574</xdr:colOff>
      <xdr:row>18</xdr:row>
      <xdr:rowOff>0</xdr:rowOff>
    </xdr:to>
    <xdr:graphicFrame macro="">
      <xdr:nvGraphicFramePr>
        <xdr:cNvPr id="2" name="Chart 1">
          <a:extLst>
            <a:ext uri="{FF2B5EF4-FFF2-40B4-BE49-F238E27FC236}">
              <a16:creationId xmlns:a16="http://schemas.microsoft.com/office/drawing/2014/main" id="{00000000-0008-0000-0F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356780</xdr:colOff>
      <xdr:row>0</xdr:row>
      <xdr:rowOff>288000</xdr:rowOff>
    </xdr:to>
    <xdr:pic>
      <xdr:nvPicPr>
        <xdr:cNvPr id="3" name="Picture 2">
          <a:extLst>
            <a:ext uri="{FF2B5EF4-FFF2-40B4-BE49-F238E27FC236}">
              <a16:creationId xmlns:a16="http://schemas.microsoft.com/office/drawing/2014/main" id="{A9C1722B-A2B8-48FB-9CD5-202BDDE8637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xdr:from>
      <xdr:col>0</xdr:col>
      <xdr:colOff>581024</xdr:colOff>
      <xdr:row>2</xdr:row>
      <xdr:rowOff>0</xdr:rowOff>
    </xdr:from>
    <xdr:to>
      <xdr:col>5</xdr:col>
      <xdr:colOff>1114424</xdr:colOff>
      <xdr:row>18</xdr:row>
      <xdr:rowOff>0</xdr:rowOff>
    </xdr:to>
    <xdr:graphicFrame macro="">
      <xdr:nvGraphicFramePr>
        <xdr:cNvPr id="2" name="Chart 1">
          <a:extLst>
            <a:ext uri="{FF2B5EF4-FFF2-40B4-BE49-F238E27FC236}">
              <a16:creationId xmlns:a16="http://schemas.microsoft.com/office/drawing/2014/main" id="{00000000-0008-0000-1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581024</xdr:colOff>
      <xdr:row>18</xdr:row>
      <xdr:rowOff>9525</xdr:rowOff>
    </xdr:from>
    <xdr:to>
      <xdr:col>5</xdr:col>
      <xdr:colOff>1104899</xdr:colOff>
      <xdr:row>35</xdr:row>
      <xdr:rowOff>0</xdr:rowOff>
    </xdr:to>
    <xdr:graphicFrame macro="">
      <xdr:nvGraphicFramePr>
        <xdr:cNvPr id="3" name="Chart 2">
          <a:extLst>
            <a:ext uri="{FF2B5EF4-FFF2-40B4-BE49-F238E27FC236}">
              <a16:creationId xmlns:a16="http://schemas.microsoft.com/office/drawing/2014/main" id="{00000000-0008-0000-11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0</xdr:colOff>
      <xdr:row>0</xdr:row>
      <xdr:rowOff>0</xdr:rowOff>
    </xdr:from>
    <xdr:to>
      <xdr:col>1</xdr:col>
      <xdr:colOff>356780</xdr:colOff>
      <xdr:row>0</xdr:row>
      <xdr:rowOff>288000</xdr:rowOff>
    </xdr:to>
    <xdr:pic>
      <xdr:nvPicPr>
        <xdr:cNvPr id="4" name="Picture 2">
          <a:extLst>
            <a:ext uri="{FF2B5EF4-FFF2-40B4-BE49-F238E27FC236}">
              <a16:creationId xmlns:a16="http://schemas.microsoft.com/office/drawing/2014/main" id="{662ED8F6-DD60-40BA-8509-79FA1133958E}"/>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xdr:from>
      <xdr:col>0</xdr:col>
      <xdr:colOff>581024</xdr:colOff>
      <xdr:row>1</xdr:row>
      <xdr:rowOff>380999</xdr:rowOff>
    </xdr:from>
    <xdr:to>
      <xdr:col>5</xdr:col>
      <xdr:colOff>1114424</xdr:colOff>
      <xdr:row>30</xdr:row>
      <xdr:rowOff>180974</xdr:rowOff>
    </xdr:to>
    <xdr:graphicFrame macro="">
      <xdr:nvGraphicFramePr>
        <xdr:cNvPr id="2" name="Chart 1">
          <a:extLst>
            <a:ext uri="{FF2B5EF4-FFF2-40B4-BE49-F238E27FC236}">
              <a16:creationId xmlns:a16="http://schemas.microsoft.com/office/drawing/2014/main" id="{00000000-0008-0000-1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356780</xdr:colOff>
      <xdr:row>0</xdr:row>
      <xdr:rowOff>288000</xdr:rowOff>
    </xdr:to>
    <xdr:pic>
      <xdr:nvPicPr>
        <xdr:cNvPr id="3" name="Picture 2">
          <a:extLst>
            <a:ext uri="{FF2B5EF4-FFF2-40B4-BE49-F238E27FC236}">
              <a16:creationId xmlns:a16="http://schemas.microsoft.com/office/drawing/2014/main" id="{B36BCA33-9E46-4D5C-BA28-6D2A1048802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xdr:from>
      <xdr:col>0</xdr:col>
      <xdr:colOff>581023</xdr:colOff>
      <xdr:row>1</xdr:row>
      <xdr:rowOff>380999</xdr:rowOff>
    </xdr:from>
    <xdr:to>
      <xdr:col>6</xdr:col>
      <xdr:colOff>7873</xdr:colOff>
      <xdr:row>31</xdr:row>
      <xdr:rowOff>55499</xdr:rowOff>
    </xdr:to>
    <xdr:grpSp>
      <xdr:nvGrpSpPr>
        <xdr:cNvPr id="2" name="Group 1">
          <a:extLst>
            <a:ext uri="{FF2B5EF4-FFF2-40B4-BE49-F238E27FC236}">
              <a16:creationId xmlns:a16="http://schemas.microsoft.com/office/drawing/2014/main" id="{00000000-0008-0000-1400-000002000000}"/>
            </a:ext>
          </a:extLst>
        </xdr:cNvPr>
        <xdr:cNvGrpSpPr/>
      </xdr:nvGrpSpPr>
      <xdr:grpSpPr>
        <a:xfrm>
          <a:off x="581023" y="761999"/>
          <a:ext cx="5580000" cy="5580000"/>
          <a:chOff x="581023" y="761999"/>
          <a:chExt cx="5580000" cy="5580000"/>
        </a:xfrm>
      </xdr:grpSpPr>
      <xdr:graphicFrame macro="">
        <xdr:nvGraphicFramePr>
          <xdr:cNvPr id="4" name="Chart 3">
            <a:extLst>
              <a:ext uri="{FF2B5EF4-FFF2-40B4-BE49-F238E27FC236}">
                <a16:creationId xmlns:a16="http://schemas.microsoft.com/office/drawing/2014/main" id="{00000000-0008-0000-1400-000004000000}"/>
              </a:ext>
            </a:extLst>
          </xdr:cNvPr>
          <xdr:cNvGraphicFramePr>
            <a:graphicFrameLocks/>
          </xdr:cNvGraphicFramePr>
        </xdr:nvGraphicFramePr>
        <xdr:xfrm>
          <a:off x="581023" y="761999"/>
          <a:ext cx="5580000" cy="5580000"/>
        </xdr:xfrm>
        <a:graphic>
          <a:graphicData uri="http://schemas.openxmlformats.org/drawingml/2006/chart">
            <c:chart xmlns:c="http://schemas.openxmlformats.org/drawingml/2006/chart" xmlns:r="http://schemas.openxmlformats.org/officeDocument/2006/relationships" r:id="rId1"/>
          </a:graphicData>
        </a:graphic>
      </xdr:graphicFrame>
      <xdr:cxnSp macro="">
        <xdr:nvCxnSpPr>
          <xdr:cNvPr id="15" name="Straight Connector 14">
            <a:extLst>
              <a:ext uri="{FF2B5EF4-FFF2-40B4-BE49-F238E27FC236}">
                <a16:creationId xmlns:a16="http://schemas.microsoft.com/office/drawing/2014/main" id="{00000000-0008-0000-1400-00000F000000}"/>
              </a:ext>
            </a:extLst>
          </xdr:cNvPr>
          <xdr:cNvCxnSpPr/>
        </xdr:nvCxnSpPr>
        <xdr:spPr>
          <a:xfrm>
            <a:off x="1209675" y="2238375"/>
            <a:ext cx="4762500" cy="0"/>
          </a:xfrm>
          <a:prstGeom prst="line">
            <a:avLst/>
          </a:prstGeom>
          <a:ln w="12700">
            <a:solidFill>
              <a:schemeClr val="accent1">
                <a:lumMod val="20000"/>
                <a:lumOff val="80000"/>
              </a:schemeClr>
            </a:solidFill>
            <a:prstDash val="sysDash"/>
          </a:ln>
        </xdr:spPr>
        <xdr:style>
          <a:lnRef idx="1">
            <a:schemeClr val="accent1"/>
          </a:lnRef>
          <a:fillRef idx="0">
            <a:schemeClr val="accent1"/>
          </a:fillRef>
          <a:effectRef idx="0">
            <a:schemeClr val="accent1"/>
          </a:effectRef>
          <a:fontRef idx="minor">
            <a:schemeClr val="tx1"/>
          </a:fontRef>
        </xdr:style>
      </xdr:cxnSp>
      <xdr:cxnSp macro="">
        <xdr:nvCxnSpPr>
          <xdr:cNvPr id="20" name="Straight Connector 19">
            <a:extLst>
              <a:ext uri="{FF2B5EF4-FFF2-40B4-BE49-F238E27FC236}">
                <a16:creationId xmlns:a16="http://schemas.microsoft.com/office/drawing/2014/main" id="{00000000-0008-0000-1400-000014000000}"/>
              </a:ext>
            </a:extLst>
          </xdr:cNvPr>
          <xdr:cNvCxnSpPr/>
        </xdr:nvCxnSpPr>
        <xdr:spPr>
          <a:xfrm>
            <a:off x="2571750" y="1019175"/>
            <a:ext cx="0" cy="4819650"/>
          </a:xfrm>
          <a:prstGeom prst="line">
            <a:avLst/>
          </a:prstGeom>
          <a:ln w="12700">
            <a:solidFill>
              <a:schemeClr val="accent1">
                <a:lumMod val="20000"/>
                <a:lumOff val="80000"/>
              </a:schemeClr>
            </a:solidFill>
            <a:prstDash val="sysDash"/>
          </a:ln>
        </xdr:spPr>
        <xdr:style>
          <a:lnRef idx="1">
            <a:schemeClr val="accent1"/>
          </a:lnRef>
          <a:fillRef idx="0">
            <a:schemeClr val="accent1"/>
          </a:fillRef>
          <a:effectRef idx="0">
            <a:schemeClr val="accent1"/>
          </a:effectRef>
          <a:fontRef idx="minor">
            <a:schemeClr val="tx1"/>
          </a:fontRef>
        </xdr:style>
      </xdr:cxnSp>
    </xdr:grpSp>
    <xdr:clientData/>
  </xdr:twoCellAnchor>
  <xdr:twoCellAnchor editAs="oneCell">
    <xdr:from>
      <xdr:col>0</xdr:col>
      <xdr:colOff>0</xdr:colOff>
      <xdr:row>0</xdr:row>
      <xdr:rowOff>0</xdr:rowOff>
    </xdr:from>
    <xdr:to>
      <xdr:col>1</xdr:col>
      <xdr:colOff>356780</xdr:colOff>
      <xdr:row>0</xdr:row>
      <xdr:rowOff>288000</xdr:rowOff>
    </xdr:to>
    <xdr:pic>
      <xdr:nvPicPr>
        <xdr:cNvPr id="6" name="Picture 2">
          <a:extLst>
            <a:ext uri="{FF2B5EF4-FFF2-40B4-BE49-F238E27FC236}">
              <a16:creationId xmlns:a16="http://schemas.microsoft.com/office/drawing/2014/main" id="{B788A975-A2D0-4324-B931-1BDE32A6824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356780</xdr:colOff>
      <xdr:row>0</xdr:row>
      <xdr:rowOff>288000</xdr:rowOff>
    </xdr:to>
    <xdr:pic>
      <xdr:nvPicPr>
        <xdr:cNvPr id="2" name="Picture 2">
          <a:extLst>
            <a:ext uri="{FF2B5EF4-FFF2-40B4-BE49-F238E27FC236}">
              <a16:creationId xmlns:a16="http://schemas.microsoft.com/office/drawing/2014/main" id="{89B14A3A-6FA8-4FE4-96B9-60B5210DEE1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15</xdr:col>
      <xdr:colOff>438150</xdr:colOff>
      <xdr:row>4</xdr:row>
      <xdr:rowOff>180975</xdr:rowOff>
    </xdr:from>
    <xdr:to>
      <xdr:col>16</xdr:col>
      <xdr:colOff>9525</xdr:colOff>
      <xdr:row>4</xdr:row>
      <xdr:rowOff>333375</xdr:rowOff>
    </xdr:to>
    <xdr:pic>
      <xdr:nvPicPr>
        <xdr:cNvPr id="2" name="Picture 1" descr="http://www.pordata.pt/Site/img/empty_16x16.png">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87125" y="17049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5</xdr:row>
      <xdr:rowOff>0</xdr:rowOff>
    </xdr:from>
    <xdr:to>
      <xdr:col>13</xdr:col>
      <xdr:colOff>152400</xdr:colOff>
      <xdr:row>5</xdr:row>
      <xdr:rowOff>152400</xdr:rowOff>
    </xdr:to>
    <xdr:pic>
      <xdr:nvPicPr>
        <xdr:cNvPr id="3" name="Picture 2" descr="http://www.pordata.pt/Site/img/empty_16x16.png">
          <a:extLst>
            <a:ext uri="{FF2B5EF4-FFF2-40B4-BE49-F238E27FC236}">
              <a16:creationId xmlns:a16="http://schemas.microsoft.com/office/drawing/2014/main" id="{00000000-0008-0000-04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86925" y="1905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6</xdr:row>
      <xdr:rowOff>0</xdr:rowOff>
    </xdr:from>
    <xdr:to>
      <xdr:col>13</xdr:col>
      <xdr:colOff>152400</xdr:colOff>
      <xdr:row>6</xdr:row>
      <xdr:rowOff>152400</xdr:rowOff>
    </xdr:to>
    <xdr:pic>
      <xdr:nvPicPr>
        <xdr:cNvPr id="4" name="Picture 3" descr="http://www.pordata.pt/Site/img/empty_16x16.png">
          <a:extLst>
            <a:ext uri="{FF2B5EF4-FFF2-40B4-BE49-F238E27FC236}">
              <a16:creationId xmlns:a16="http://schemas.microsoft.com/office/drawing/2014/main" id="{00000000-0008-0000-04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86925" y="2095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7</xdr:row>
      <xdr:rowOff>0</xdr:rowOff>
    </xdr:from>
    <xdr:to>
      <xdr:col>13</xdr:col>
      <xdr:colOff>152400</xdr:colOff>
      <xdr:row>7</xdr:row>
      <xdr:rowOff>152400</xdr:rowOff>
    </xdr:to>
    <xdr:pic>
      <xdr:nvPicPr>
        <xdr:cNvPr id="5" name="Picture 4" descr="http://www.pordata.pt/Site/img/empty_16x16.png">
          <a:extLst>
            <a:ext uri="{FF2B5EF4-FFF2-40B4-BE49-F238E27FC236}">
              <a16:creationId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86925" y="2286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8</xdr:row>
      <xdr:rowOff>0</xdr:rowOff>
    </xdr:from>
    <xdr:to>
      <xdr:col>13</xdr:col>
      <xdr:colOff>152400</xdr:colOff>
      <xdr:row>8</xdr:row>
      <xdr:rowOff>152400</xdr:rowOff>
    </xdr:to>
    <xdr:pic>
      <xdr:nvPicPr>
        <xdr:cNvPr id="6" name="Picture 5" descr="http://www.pordata.pt/Site/img/empty_16x16.png">
          <a:extLst>
            <a:ext uri="{FF2B5EF4-FFF2-40B4-BE49-F238E27FC236}">
              <a16:creationId xmlns:a16="http://schemas.microsoft.com/office/drawing/2014/main" id="{00000000-0008-0000-04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86925" y="2476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9</xdr:row>
      <xdr:rowOff>0</xdr:rowOff>
    </xdr:from>
    <xdr:to>
      <xdr:col>13</xdr:col>
      <xdr:colOff>152400</xdr:colOff>
      <xdr:row>9</xdr:row>
      <xdr:rowOff>152400</xdr:rowOff>
    </xdr:to>
    <xdr:pic>
      <xdr:nvPicPr>
        <xdr:cNvPr id="7" name="Picture 6" descr="http://www.pordata.pt/Site/img/empty_16x16.png">
          <a:extLst>
            <a:ext uri="{FF2B5EF4-FFF2-40B4-BE49-F238E27FC236}">
              <a16:creationId xmlns:a16="http://schemas.microsoft.com/office/drawing/2014/main" id="{00000000-0008-0000-04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86925" y="2667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10</xdr:row>
      <xdr:rowOff>0</xdr:rowOff>
    </xdr:from>
    <xdr:to>
      <xdr:col>13</xdr:col>
      <xdr:colOff>152400</xdr:colOff>
      <xdr:row>10</xdr:row>
      <xdr:rowOff>152400</xdr:rowOff>
    </xdr:to>
    <xdr:pic>
      <xdr:nvPicPr>
        <xdr:cNvPr id="8" name="Picture 7" descr="http://www.pordata.pt/Site/img/empty_16x16.png">
          <a:extLst>
            <a:ext uri="{FF2B5EF4-FFF2-40B4-BE49-F238E27FC236}">
              <a16:creationId xmlns:a16="http://schemas.microsoft.com/office/drawing/2014/main" id="{00000000-0008-0000-04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86925" y="2857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11</xdr:row>
      <xdr:rowOff>0</xdr:rowOff>
    </xdr:from>
    <xdr:to>
      <xdr:col>13</xdr:col>
      <xdr:colOff>152400</xdr:colOff>
      <xdr:row>11</xdr:row>
      <xdr:rowOff>152400</xdr:rowOff>
    </xdr:to>
    <xdr:pic>
      <xdr:nvPicPr>
        <xdr:cNvPr id="9" name="Picture 8" descr="http://www.pordata.pt/Site/img/empty_16x16.png">
          <a:extLst>
            <a:ext uri="{FF2B5EF4-FFF2-40B4-BE49-F238E27FC236}">
              <a16:creationId xmlns:a16="http://schemas.microsoft.com/office/drawing/2014/main" id="{00000000-0008-0000-04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86925" y="3048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12</xdr:row>
      <xdr:rowOff>0</xdr:rowOff>
    </xdr:from>
    <xdr:to>
      <xdr:col>13</xdr:col>
      <xdr:colOff>152400</xdr:colOff>
      <xdr:row>12</xdr:row>
      <xdr:rowOff>152400</xdr:rowOff>
    </xdr:to>
    <xdr:pic>
      <xdr:nvPicPr>
        <xdr:cNvPr id="10" name="Picture 9" descr="http://www.pordata.pt/Site/img/empty_16x16.png">
          <a:extLst>
            <a:ext uri="{FF2B5EF4-FFF2-40B4-BE49-F238E27FC236}">
              <a16:creationId xmlns:a16="http://schemas.microsoft.com/office/drawing/2014/main" id="{00000000-0008-0000-04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86925" y="3238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13</xdr:row>
      <xdr:rowOff>0</xdr:rowOff>
    </xdr:from>
    <xdr:to>
      <xdr:col>13</xdr:col>
      <xdr:colOff>152400</xdr:colOff>
      <xdr:row>13</xdr:row>
      <xdr:rowOff>152400</xdr:rowOff>
    </xdr:to>
    <xdr:pic>
      <xdr:nvPicPr>
        <xdr:cNvPr id="11" name="Picture 10" descr="http://www.pordata.pt/Site/img/empty_16x16.png">
          <a:extLst>
            <a:ext uri="{FF2B5EF4-FFF2-40B4-BE49-F238E27FC236}">
              <a16:creationId xmlns:a16="http://schemas.microsoft.com/office/drawing/2014/main" id="{00000000-0008-0000-04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86925" y="3429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14</xdr:row>
      <xdr:rowOff>0</xdr:rowOff>
    </xdr:from>
    <xdr:to>
      <xdr:col>13</xdr:col>
      <xdr:colOff>152400</xdr:colOff>
      <xdr:row>14</xdr:row>
      <xdr:rowOff>152400</xdr:rowOff>
    </xdr:to>
    <xdr:pic>
      <xdr:nvPicPr>
        <xdr:cNvPr id="12" name="Picture 11" descr="http://www.pordata.pt/Site/img/empty_16x16.png">
          <a:extLst>
            <a:ext uri="{FF2B5EF4-FFF2-40B4-BE49-F238E27FC236}">
              <a16:creationId xmlns:a16="http://schemas.microsoft.com/office/drawing/2014/main" id="{00000000-0008-0000-04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86925" y="3619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15</xdr:row>
      <xdr:rowOff>0</xdr:rowOff>
    </xdr:from>
    <xdr:to>
      <xdr:col>13</xdr:col>
      <xdr:colOff>152400</xdr:colOff>
      <xdr:row>15</xdr:row>
      <xdr:rowOff>152400</xdr:rowOff>
    </xdr:to>
    <xdr:pic>
      <xdr:nvPicPr>
        <xdr:cNvPr id="13" name="Picture 12" descr="http://www.pordata.pt/Site/img/empty_16x16.png">
          <a:extLst>
            <a:ext uri="{FF2B5EF4-FFF2-40B4-BE49-F238E27FC236}">
              <a16:creationId xmlns:a16="http://schemas.microsoft.com/office/drawing/2014/main" id="{00000000-0008-0000-04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86925" y="3810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16</xdr:row>
      <xdr:rowOff>0</xdr:rowOff>
    </xdr:from>
    <xdr:to>
      <xdr:col>13</xdr:col>
      <xdr:colOff>152400</xdr:colOff>
      <xdr:row>16</xdr:row>
      <xdr:rowOff>152400</xdr:rowOff>
    </xdr:to>
    <xdr:pic>
      <xdr:nvPicPr>
        <xdr:cNvPr id="14" name="Picture 13" descr="http://www.pordata.pt/Site/img/empty_16x16.png">
          <a:extLst>
            <a:ext uri="{FF2B5EF4-FFF2-40B4-BE49-F238E27FC236}">
              <a16:creationId xmlns:a16="http://schemas.microsoft.com/office/drawing/2014/main" id="{00000000-0008-0000-0400-00000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86925" y="4000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0</xdr:rowOff>
    </xdr:from>
    <xdr:to>
      <xdr:col>1</xdr:col>
      <xdr:colOff>356780</xdr:colOff>
      <xdr:row>0</xdr:row>
      <xdr:rowOff>288000</xdr:rowOff>
    </xdr:to>
    <xdr:pic>
      <xdr:nvPicPr>
        <xdr:cNvPr id="15" name="Picture 2">
          <a:extLst>
            <a:ext uri="{FF2B5EF4-FFF2-40B4-BE49-F238E27FC236}">
              <a16:creationId xmlns:a16="http://schemas.microsoft.com/office/drawing/2014/main" id="{0BD1578E-8D7C-43BD-A11A-9B54286C5E3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14</xdr:col>
      <xdr:colOff>438150</xdr:colOff>
      <xdr:row>2</xdr:row>
      <xdr:rowOff>180975</xdr:rowOff>
    </xdr:from>
    <xdr:to>
      <xdr:col>15</xdr:col>
      <xdr:colOff>9525</xdr:colOff>
      <xdr:row>2</xdr:row>
      <xdr:rowOff>333375</xdr:rowOff>
    </xdr:to>
    <xdr:pic>
      <xdr:nvPicPr>
        <xdr:cNvPr id="2" name="Picture 1" descr="http://www.pordata.pt/Site/img/empty_16x16.png">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87125" y="18954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0</xdr:colOff>
      <xdr:row>3</xdr:row>
      <xdr:rowOff>0</xdr:rowOff>
    </xdr:from>
    <xdr:to>
      <xdr:col>12</xdr:col>
      <xdr:colOff>152400</xdr:colOff>
      <xdr:row>3</xdr:row>
      <xdr:rowOff>152400</xdr:rowOff>
    </xdr:to>
    <xdr:pic>
      <xdr:nvPicPr>
        <xdr:cNvPr id="3" name="Picture 2" descr="http://www.pordata.pt/Site/img/empty_16x16.png">
          <a:extLst>
            <a:ext uri="{FF2B5EF4-FFF2-40B4-BE49-F238E27FC236}">
              <a16:creationId xmlns:a16="http://schemas.microsoft.com/office/drawing/2014/main" id="{00000000-0008-0000-05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86925" y="2095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0</xdr:colOff>
      <xdr:row>4</xdr:row>
      <xdr:rowOff>0</xdr:rowOff>
    </xdr:from>
    <xdr:to>
      <xdr:col>12</xdr:col>
      <xdr:colOff>152400</xdr:colOff>
      <xdr:row>4</xdr:row>
      <xdr:rowOff>152400</xdr:rowOff>
    </xdr:to>
    <xdr:pic>
      <xdr:nvPicPr>
        <xdr:cNvPr id="4" name="Picture 3" descr="http://www.pordata.pt/Site/img/empty_16x16.png">
          <a:extLst>
            <a:ext uri="{FF2B5EF4-FFF2-40B4-BE49-F238E27FC236}">
              <a16:creationId xmlns:a16="http://schemas.microsoft.com/office/drawing/2014/main" id="{00000000-0008-0000-05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86925" y="2286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0</xdr:colOff>
      <xdr:row>5</xdr:row>
      <xdr:rowOff>0</xdr:rowOff>
    </xdr:from>
    <xdr:to>
      <xdr:col>12</xdr:col>
      <xdr:colOff>152400</xdr:colOff>
      <xdr:row>5</xdr:row>
      <xdr:rowOff>152400</xdr:rowOff>
    </xdr:to>
    <xdr:pic>
      <xdr:nvPicPr>
        <xdr:cNvPr id="5" name="Picture 4" descr="http://www.pordata.pt/Site/img/empty_16x16.png">
          <a:extLst>
            <a:ext uri="{FF2B5EF4-FFF2-40B4-BE49-F238E27FC236}">
              <a16:creationId xmlns:a16="http://schemas.microsoft.com/office/drawing/2014/main" id="{00000000-0008-0000-05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86925" y="2476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0</xdr:colOff>
      <xdr:row>6</xdr:row>
      <xdr:rowOff>0</xdr:rowOff>
    </xdr:from>
    <xdr:to>
      <xdr:col>12</xdr:col>
      <xdr:colOff>152400</xdr:colOff>
      <xdr:row>6</xdr:row>
      <xdr:rowOff>152400</xdr:rowOff>
    </xdr:to>
    <xdr:pic>
      <xdr:nvPicPr>
        <xdr:cNvPr id="6" name="Picture 5" descr="http://www.pordata.pt/Site/img/empty_16x16.png">
          <a:extLst>
            <a:ext uri="{FF2B5EF4-FFF2-40B4-BE49-F238E27FC236}">
              <a16:creationId xmlns:a16="http://schemas.microsoft.com/office/drawing/2014/main" id="{00000000-0008-0000-05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86925" y="2667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0</xdr:colOff>
      <xdr:row>7</xdr:row>
      <xdr:rowOff>0</xdr:rowOff>
    </xdr:from>
    <xdr:to>
      <xdr:col>12</xdr:col>
      <xdr:colOff>152400</xdr:colOff>
      <xdr:row>7</xdr:row>
      <xdr:rowOff>152400</xdr:rowOff>
    </xdr:to>
    <xdr:pic>
      <xdr:nvPicPr>
        <xdr:cNvPr id="7" name="Picture 6" descr="http://www.pordata.pt/Site/img/empty_16x16.png">
          <a:extLst>
            <a:ext uri="{FF2B5EF4-FFF2-40B4-BE49-F238E27FC236}">
              <a16:creationId xmlns:a16="http://schemas.microsoft.com/office/drawing/2014/main" id="{00000000-0008-0000-05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86925" y="2857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0</xdr:colOff>
      <xdr:row>8</xdr:row>
      <xdr:rowOff>0</xdr:rowOff>
    </xdr:from>
    <xdr:to>
      <xdr:col>12</xdr:col>
      <xdr:colOff>152400</xdr:colOff>
      <xdr:row>8</xdr:row>
      <xdr:rowOff>152400</xdr:rowOff>
    </xdr:to>
    <xdr:pic>
      <xdr:nvPicPr>
        <xdr:cNvPr id="8" name="Picture 7" descr="http://www.pordata.pt/Site/img/empty_16x16.png">
          <a:extLst>
            <a:ext uri="{FF2B5EF4-FFF2-40B4-BE49-F238E27FC236}">
              <a16:creationId xmlns:a16="http://schemas.microsoft.com/office/drawing/2014/main" id="{00000000-0008-0000-05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86925" y="3048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0</xdr:colOff>
      <xdr:row>9</xdr:row>
      <xdr:rowOff>0</xdr:rowOff>
    </xdr:from>
    <xdr:to>
      <xdr:col>12</xdr:col>
      <xdr:colOff>152400</xdr:colOff>
      <xdr:row>9</xdr:row>
      <xdr:rowOff>152400</xdr:rowOff>
    </xdr:to>
    <xdr:pic>
      <xdr:nvPicPr>
        <xdr:cNvPr id="9" name="Picture 8" descr="http://www.pordata.pt/Site/img/empty_16x16.png">
          <a:extLst>
            <a:ext uri="{FF2B5EF4-FFF2-40B4-BE49-F238E27FC236}">
              <a16:creationId xmlns:a16="http://schemas.microsoft.com/office/drawing/2014/main" id="{00000000-0008-0000-05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86925" y="3238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0</xdr:colOff>
      <xdr:row>10</xdr:row>
      <xdr:rowOff>0</xdr:rowOff>
    </xdr:from>
    <xdr:to>
      <xdr:col>12</xdr:col>
      <xdr:colOff>152400</xdr:colOff>
      <xdr:row>10</xdr:row>
      <xdr:rowOff>152400</xdr:rowOff>
    </xdr:to>
    <xdr:pic>
      <xdr:nvPicPr>
        <xdr:cNvPr id="10" name="Picture 9" descr="http://www.pordata.pt/Site/img/empty_16x16.png">
          <a:extLst>
            <a:ext uri="{FF2B5EF4-FFF2-40B4-BE49-F238E27FC236}">
              <a16:creationId xmlns:a16="http://schemas.microsoft.com/office/drawing/2014/main" id="{00000000-0008-0000-05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86925" y="3429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0</xdr:colOff>
      <xdr:row>11</xdr:row>
      <xdr:rowOff>0</xdr:rowOff>
    </xdr:from>
    <xdr:to>
      <xdr:col>12</xdr:col>
      <xdr:colOff>152400</xdr:colOff>
      <xdr:row>11</xdr:row>
      <xdr:rowOff>152400</xdr:rowOff>
    </xdr:to>
    <xdr:pic>
      <xdr:nvPicPr>
        <xdr:cNvPr id="11" name="Picture 10" descr="http://www.pordata.pt/Site/img/empty_16x16.png">
          <a:extLst>
            <a:ext uri="{FF2B5EF4-FFF2-40B4-BE49-F238E27FC236}">
              <a16:creationId xmlns:a16="http://schemas.microsoft.com/office/drawing/2014/main" id="{00000000-0008-0000-05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86925" y="3619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0</xdr:colOff>
      <xdr:row>22</xdr:row>
      <xdr:rowOff>0</xdr:rowOff>
    </xdr:from>
    <xdr:to>
      <xdr:col>12</xdr:col>
      <xdr:colOff>152400</xdr:colOff>
      <xdr:row>22</xdr:row>
      <xdr:rowOff>152400</xdr:rowOff>
    </xdr:to>
    <xdr:pic>
      <xdr:nvPicPr>
        <xdr:cNvPr id="12" name="Picture 11" descr="http://www.pordata.pt/Site/img/empty_16x16.png">
          <a:extLst>
            <a:ext uri="{FF2B5EF4-FFF2-40B4-BE49-F238E27FC236}">
              <a16:creationId xmlns:a16="http://schemas.microsoft.com/office/drawing/2014/main" id="{00000000-0008-0000-05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86925" y="3810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0</xdr:colOff>
      <xdr:row>23</xdr:row>
      <xdr:rowOff>0</xdr:rowOff>
    </xdr:from>
    <xdr:to>
      <xdr:col>12</xdr:col>
      <xdr:colOff>152400</xdr:colOff>
      <xdr:row>23</xdr:row>
      <xdr:rowOff>152400</xdr:rowOff>
    </xdr:to>
    <xdr:pic>
      <xdr:nvPicPr>
        <xdr:cNvPr id="13" name="Picture 12" descr="http://www.pordata.pt/Site/img/empty_16x16.png">
          <a:extLst>
            <a:ext uri="{FF2B5EF4-FFF2-40B4-BE49-F238E27FC236}">
              <a16:creationId xmlns:a16="http://schemas.microsoft.com/office/drawing/2014/main" id="{00000000-0008-0000-05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86925" y="4000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0</xdr:colOff>
      <xdr:row>23</xdr:row>
      <xdr:rowOff>0</xdr:rowOff>
    </xdr:from>
    <xdr:to>
      <xdr:col>12</xdr:col>
      <xdr:colOff>152400</xdr:colOff>
      <xdr:row>23</xdr:row>
      <xdr:rowOff>152400</xdr:rowOff>
    </xdr:to>
    <xdr:pic>
      <xdr:nvPicPr>
        <xdr:cNvPr id="14" name="Picture 13" descr="http://www.pordata.pt/Site/img/empty_16x16.png">
          <a:extLst>
            <a:ext uri="{FF2B5EF4-FFF2-40B4-BE49-F238E27FC236}">
              <a16:creationId xmlns:a16="http://schemas.microsoft.com/office/drawing/2014/main" id="{00000000-0008-0000-0500-00000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86925" y="4191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0</xdr:rowOff>
    </xdr:from>
    <xdr:to>
      <xdr:col>1</xdr:col>
      <xdr:colOff>356780</xdr:colOff>
      <xdr:row>0</xdr:row>
      <xdr:rowOff>288000</xdr:rowOff>
    </xdr:to>
    <xdr:pic>
      <xdr:nvPicPr>
        <xdr:cNvPr id="15" name="Picture 2">
          <a:extLst>
            <a:ext uri="{FF2B5EF4-FFF2-40B4-BE49-F238E27FC236}">
              <a16:creationId xmlns:a16="http://schemas.microsoft.com/office/drawing/2014/main" id="{5EB03DCD-4653-44EF-A193-D1ADCA99825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356780</xdr:colOff>
      <xdr:row>0</xdr:row>
      <xdr:rowOff>288000</xdr:rowOff>
    </xdr:to>
    <xdr:pic>
      <xdr:nvPicPr>
        <xdr:cNvPr id="2" name="Picture 2">
          <a:extLst>
            <a:ext uri="{FF2B5EF4-FFF2-40B4-BE49-F238E27FC236}">
              <a16:creationId xmlns:a16="http://schemas.microsoft.com/office/drawing/2014/main" id="{77D8C605-8930-4484-92B3-38ADF2574D4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356780</xdr:colOff>
      <xdr:row>0</xdr:row>
      <xdr:rowOff>288000</xdr:rowOff>
    </xdr:to>
    <xdr:pic>
      <xdr:nvPicPr>
        <xdr:cNvPr id="2" name="Picture 2">
          <a:extLst>
            <a:ext uri="{FF2B5EF4-FFF2-40B4-BE49-F238E27FC236}">
              <a16:creationId xmlns:a16="http://schemas.microsoft.com/office/drawing/2014/main" id="{E18AE4D0-4629-487A-9BAD-45CFB5062C1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356780</xdr:colOff>
      <xdr:row>0</xdr:row>
      <xdr:rowOff>288000</xdr:rowOff>
    </xdr:to>
    <xdr:pic>
      <xdr:nvPicPr>
        <xdr:cNvPr id="2" name="Picture 2">
          <a:extLst>
            <a:ext uri="{FF2B5EF4-FFF2-40B4-BE49-F238E27FC236}">
              <a16:creationId xmlns:a16="http://schemas.microsoft.com/office/drawing/2014/main" id="{449BCE4A-2ACC-445A-82B2-74B7B8EFB19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356780</xdr:colOff>
      <xdr:row>0</xdr:row>
      <xdr:rowOff>288000</xdr:rowOff>
    </xdr:to>
    <xdr:pic>
      <xdr:nvPicPr>
        <xdr:cNvPr id="2" name="Picture 2">
          <a:extLst>
            <a:ext uri="{FF2B5EF4-FFF2-40B4-BE49-F238E27FC236}">
              <a16:creationId xmlns:a16="http://schemas.microsoft.com/office/drawing/2014/main" id="{4FC327A6-7EED-4254-9EB0-5315656C9A5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1</xdr:col>
      <xdr:colOff>0</xdr:colOff>
      <xdr:row>1</xdr:row>
      <xdr:rowOff>571499</xdr:rowOff>
    </xdr:from>
    <xdr:to>
      <xdr:col>6</xdr:col>
      <xdr:colOff>9525</xdr:colOff>
      <xdr:row>30</xdr:row>
      <xdr:rowOff>180974</xdr:rowOff>
    </xdr:to>
    <xdr:graphicFrame macro="">
      <xdr:nvGraphicFramePr>
        <xdr:cNvPr id="7" name="Chart 6">
          <a:extLst>
            <a:ext uri="{FF2B5EF4-FFF2-40B4-BE49-F238E27FC236}">
              <a16:creationId xmlns:a16="http://schemas.microsoft.com/office/drawing/2014/main" id="{00000000-0008-0000-0C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356780</xdr:colOff>
      <xdr:row>0</xdr:row>
      <xdr:rowOff>288000</xdr:rowOff>
    </xdr:to>
    <xdr:pic>
      <xdr:nvPicPr>
        <xdr:cNvPr id="3" name="Picture 2">
          <a:extLst>
            <a:ext uri="{FF2B5EF4-FFF2-40B4-BE49-F238E27FC236}">
              <a16:creationId xmlns:a16="http://schemas.microsoft.com/office/drawing/2014/main" id="{AF06D08C-E174-4E15-9F72-9FC22F8121D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http://www.observatorioemigracao.pt/np4/9947.html" TargetMode="External"/><Relationship Id="rId7" Type="http://schemas.openxmlformats.org/officeDocument/2006/relationships/printerSettings" Target="../printerSettings/printerSettings1.bin"/><Relationship Id="rId2" Type="http://schemas.openxmlformats.org/officeDocument/2006/relationships/hyperlink" Target="http://www.observatorioemigracao.pt/np4/5810.html" TargetMode="External"/><Relationship Id="rId1" Type="http://schemas.openxmlformats.org/officeDocument/2006/relationships/hyperlink" Target="http://www.observatorioemigracao.pt/np4/5810.html" TargetMode="External"/><Relationship Id="rId6" Type="http://schemas.openxmlformats.org/officeDocument/2006/relationships/hyperlink" Target="http://www.observatorioemigracao.pt/np4/10296.html" TargetMode="External"/><Relationship Id="rId5" Type="http://schemas.openxmlformats.org/officeDocument/2006/relationships/hyperlink" Target="http://www.observatorioemigracao.pt/np4/10296.html" TargetMode="External"/><Relationship Id="rId4" Type="http://schemas.openxmlformats.org/officeDocument/2006/relationships/hyperlink" Target="http://www.observatorioemigracao.pt/np4/9947.html" TargetMode="External"/></Relationships>
</file>

<file path=xl/worksheets/_rels/sheet10.xml.rels><?xml version="1.0" encoding="UTF-8" standalone="yes"?>
<Relationships xmlns="http://schemas.openxmlformats.org/package/2006/relationships"><Relationship Id="rId8" Type="http://schemas.openxmlformats.org/officeDocument/2006/relationships/drawing" Target="../drawings/drawing10.xml"/><Relationship Id="rId3" Type="http://schemas.openxmlformats.org/officeDocument/2006/relationships/hyperlink" Target="http://www.observatorioemigracao.pt/np4/9947.html" TargetMode="External"/><Relationship Id="rId7" Type="http://schemas.openxmlformats.org/officeDocument/2006/relationships/printerSettings" Target="../printerSettings/printerSettings10.bin"/><Relationship Id="rId2" Type="http://schemas.openxmlformats.org/officeDocument/2006/relationships/hyperlink" Target="http://www.observatorioemigracao.pt/np4/5810.html" TargetMode="External"/><Relationship Id="rId1" Type="http://schemas.openxmlformats.org/officeDocument/2006/relationships/hyperlink" Target="http://www.observatorioemigracao.pt/np4/5810.html" TargetMode="External"/><Relationship Id="rId6" Type="http://schemas.openxmlformats.org/officeDocument/2006/relationships/hyperlink" Target="http://www.observatorioemigracao.pt/np4/10296.html" TargetMode="External"/><Relationship Id="rId5" Type="http://schemas.openxmlformats.org/officeDocument/2006/relationships/hyperlink" Target="http://www.observatorioemigracao.pt/np4/10296.html" TargetMode="External"/><Relationship Id="rId4" Type="http://schemas.openxmlformats.org/officeDocument/2006/relationships/hyperlink" Target="http://www.observatorioemigracao.pt/np4/9947.html" TargetMode="External"/></Relationships>
</file>

<file path=xl/worksheets/_rels/sheet11.xml.rels><?xml version="1.0" encoding="UTF-8" standalone="yes"?>
<Relationships xmlns="http://schemas.openxmlformats.org/package/2006/relationships"><Relationship Id="rId8" Type="http://schemas.openxmlformats.org/officeDocument/2006/relationships/drawing" Target="../drawings/drawing11.xml"/><Relationship Id="rId3" Type="http://schemas.openxmlformats.org/officeDocument/2006/relationships/hyperlink" Target="http://www.observatorioemigracao.pt/np4/9947.html" TargetMode="External"/><Relationship Id="rId7" Type="http://schemas.openxmlformats.org/officeDocument/2006/relationships/printerSettings" Target="../printerSettings/printerSettings11.bin"/><Relationship Id="rId2" Type="http://schemas.openxmlformats.org/officeDocument/2006/relationships/hyperlink" Target="http://www.observatorioemigracao.pt/np4/5810.html" TargetMode="External"/><Relationship Id="rId1" Type="http://schemas.openxmlformats.org/officeDocument/2006/relationships/hyperlink" Target="http://www.observatorioemigracao.pt/np4/5810.html" TargetMode="External"/><Relationship Id="rId6" Type="http://schemas.openxmlformats.org/officeDocument/2006/relationships/hyperlink" Target="http://www.observatorioemigracao.pt/np4/10296.html" TargetMode="External"/><Relationship Id="rId5" Type="http://schemas.openxmlformats.org/officeDocument/2006/relationships/hyperlink" Target="http://www.observatorioemigracao.pt/np4/10296.html" TargetMode="External"/><Relationship Id="rId4" Type="http://schemas.openxmlformats.org/officeDocument/2006/relationships/hyperlink" Target="http://www.observatorioemigracao.pt/np4/9947.html" TargetMode="External"/></Relationships>
</file>

<file path=xl/worksheets/_rels/sheet12.xml.rels><?xml version="1.0" encoding="UTF-8" standalone="yes"?>
<Relationships xmlns="http://schemas.openxmlformats.org/package/2006/relationships"><Relationship Id="rId8" Type="http://schemas.openxmlformats.org/officeDocument/2006/relationships/drawing" Target="../drawings/drawing12.xml"/><Relationship Id="rId3" Type="http://schemas.openxmlformats.org/officeDocument/2006/relationships/hyperlink" Target="http://www.observatorioemigracao.pt/np4/9947.html" TargetMode="External"/><Relationship Id="rId7" Type="http://schemas.openxmlformats.org/officeDocument/2006/relationships/printerSettings" Target="../printerSettings/printerSettings12.bin"/><Relationship Id="rId2" Type="http://schemas.openxmlformats.org/officeDocument/2006/relationships/hyperlink" Target="http://www.observatorioemigracao.pt/np4/5810.html" TargetMode="External"/><Relationship Id="rId1" Type="http://schemas.openxmlformats.org/officeDocument/2006/relationships/hyperlink" Target="http://www.observatorioemigracao.pt/np4/5810.html" TargetMode="External"/><Relationship Id="rId6" Type="http://schemas.openxmlformats.org/officeDocument/2006/relationships/hyperlink" Target="http://www.observatorioemigracao.pt/np4/10296.html" TargetMode="External"/><Relationship Id="rId5" Type="http://schemas.openxmlformats.org/officeDocument/2006/relationships/hyperlink" Target="http://www.observatorioemigracao.pt/np4/10296.html" TargetMode="External"/><Relationship Id="rId4" Type="http://schemas.openxmlformats.org/officeDocument/2006/relationships/hyperlink" Target="http://www.observatorioemigracao.pt/np4/9947.html" TargetMode="External"/></Relationships>
</file>

<file path=xl/worksheets/_rels/sheet13.xml.rels><?xml version="1.0" encoding="UTF-8" standalone="yes"?>
<Relationships xmlns="http://schemas.openxmlformats.org/package/2006/relationships"><Relationship Id="rId8" Type="http://schemas.openxmlformats.org/officeDocument/2006/relationships/drawing" Target="../drawings/drawing13.xml"/><Relationship Id="rId3" Type="http://schemas.openxmlformats.org/officeDocument/2006/relationships/hyperlink" Target="http://www.observatorioemigracao.pt/np4/9947.html" TargetMode="External"/><Relationship Id="rId7" Type="http://schemas.openxmlformats.org/officeDocument/2006/relationships/printerSettings" Target="../printerSettings/printerSettings13.bin"/><Relationship Id="rId2" Type="http://schemas.openxmlformats.org/officeDocument/2006/relationships/hyperlink" Target="http://www.observatorioemigracao.pt/np4/5810.html" TargetMode="External"/><Relationship Id="rId1" Type="http://schemas.openxmlformats.org/officeDocument/2006/relationships/hyperlink" Target="http://www.observatorioemigracao.pt/np4/5810.html" TargetMode="External"/><Relationship Id="rId6" Type="http://schemas.openxmlformats.org/officeDocument/2006/relationships/hyperlink" Target="http://www.observatorioemigracao.pt/np4/10296.html" TargetMode="External"/><Relationship Id="rId5" Type="http://schemas.openxmlformats.org/officeDocument/2006/relationships/hyperlink" Target="http://www.observatorioemigracao.pt/np4/10296.html" TargetMode="External"/><Relationship Id="rId4" Type="http://schemas.openxmlformats.org/officeDocument/2006/relationships/hyperlink" Target="http://www.observatorioemigracao.pt/np4/9947.html" TargetMode="External"/></Relationships>
</file>

<file path=xl/worksheets/_rels/sheet14.xml.rels><?xml version="1.0" encoding="UTF-8" standalone="yes"?>
<Relationships xmlns="http://schemas.openxmlformats.org/package/2006/relationships"><Relationship Id="rId8" Type="http://schemas.openxmlformats.org/officeDocument/2006/relationships/drawing" Target="../drawings/drawing14.xml"/><Relationship Id="rId3" Type="http://schemas.openxmlformats.org/officeDocument/2006/relationships/hyperlink" Target="http://www.observatorioemigracao.pt/np4/9947.html" TargetMode="External"/><Relationship Id="rId7" Type="http://schemas.openxmlformats.org/officeDocument/2006/relationships/printerSettings" Target="../printerSettings/printerSettings14.bin"/><Relationship Id="rId2" Type="http://schemas.openxmlformats.org/officeDocument/2006/relationships/hyperlink" Target="http://www.observatorioemigracao.pt/np4/5810.html" TargetMode="External"/><Relationship Id="rId1" Type="http://schemas.openxmlformats.org/officeDocument/2006/relationships/hyperlink" Target="http://www.observatorioemigracao.pt/np4/5810.html" TargetMode="External"/><Relationship Id="rId6" Type="http://schemas.openxmlformats.org/officeDocument/2006/relationships/hyperlink" Target="http://www.observatorioemigracao.pt/np4/10296.html" TargetMode="External"/><Relationship Id="rId5" Type="http://schemas.openxmlformats.org/officeDocument/2006/relationships/hyperlink" Target="http://www.observatorioemigracao.pt/np4/10296.html" TargetMode="External"/><Relationship Id="rId4" Type="http://schemas.openxmlformats.org/officeDocument/2006/relationships/hyperlink" Target="http://www.observatorioemigracao.pt/np4/9947.html" TargetMode="External"/></Relationships>
</file>

<file path=xl/worksheets/_rels/sheet15.xml.rels><?xml version="1.0" encoding="UTF-8" standalone="yes"?>
<Relationships xmlns="http://schemas.openxmlformats.org/package/2006/relationships"><Relationship Id="rId8" Type="http://schemas.openxmlformats.org/officeDocument/2006/relationships/drawing" Target="../drawings/drawing15.xml"/><Relationship Id="rId3" Type="http://schemas.openxmlformats.org/officeDocument/2006/relationships/hyperlink" Target="http://www.observatorioemigracao.pt/np4/9947.html" TargetMode="External"/><Relationship Id="rId7" Type="http://schemas.openxmlformats.org/officeDocument/2006/relationships/printerSettings" Target="../printerSettings/printerSettings15.bin"/><Relationship Id="rId2" Type="http://schemas.openxmlformats.org/officeDocument/2006/relationships/hyperlink" Target="http://www.observatorioemigracao.pt/np4/5810.html" TargetMode="External"/><Relationship Id="rId1" Type="http://schemas.openxmlformats.org/officeDocument/2006/relationships/hyperlink" Target="http://www.observatorioemigracao.pt/np4/5810.html" TargetMode="External"/><Relationship Id="rId6" Type="http://schemas.openxmlformats.org/officeDocument/2006/relationships/hyperlink" Target="http://www.observatorioemigracao.pt/np4/10296.html" TargetMode="External"/><Relationship Id="rId5" Type="http://schemas.openxmlformats.org/officeDocument/2006/relationships/hyperlink" Target="http://www.observatorioemigracao.pt/np4/10296.html" TargetMode="External"/><Relationship Id="rId4" Type="http://schemas.openxmlformats.org/officeDocument/2006/relationships/hyperlink" Target="http://www.observatorioemigracao.pt/np4/9947.html" TargetMode="External"/></Relationships>
</file>

<file path=xl/worksheets/_rels/sheet2.xml.rels><?xml version="1.0" encoding="UTF-8" standalone="yes"?>
<Relationships xmlns="http://schemas.openxmlformats.org/package/2006/relationships"><Relationship Id="rId8" Type="http://schemas.openxmlformats.org/officeDocument/2006/relationships/drawing" Target="../drawings/drawing2.xml"/><Relationship Id="rId3" Type="http://schemas.openxmlformats.org/officeDocument/2006/relationships/hyperlink" Target="http://www.observatorioemigracao.pt/np4/9947.html" TargetMode="External"/><Relationship Id="rId7" Type="http://schemas.openxmlformats.org/officeDocument/2006/relationships/printerSettings" Target="../printerSettings/printerSettings2.bin"/><Relationship Id="rId2" Type="http://schemas.openxmlformats.org/officeDocument/2006/relationships/hyperlink" Target="http://www.observatorioemigracao.pt/np4/5810.html" TargetMode="External"/><Relationship Id="rId1" Type="http://schemas.openxmlformats.org/officeDocument/2006/relationships/hyperlink" Target="http://www.observatorioemigracao.pt/np4/5810.html" TargetMode="External"/><Relationship Id="rId6" Type="http://schemas.openxmlformats.org/officeDocument/2006/relationships/hyperlink" Target="http://www.observatorioemigracao.pt/np4/10296.html" TargetMode="External"/><Relationship Id="rId5" Type="http://schemas.openxmlformats.org/officeDocument/2006/relationships/hyperlink" Target="http://www.observatorioemigracao.pt/np4/10296.html" TargetMode="External"/><Relationship Id="rId4" Type="http://schemas.openxmlformats.org/officeDocument/2006/relationships/hyperlink" Target="http://www.observatorioemigracao.pt/np4/9947.html" TargetMode="External"/></Relationships>
</file>

<file path=xl/worksheets/_rels/sheet3.xml.rels><?xml version="1.0" encoding="UTF-8" standalone="yes"?>
<Relationships xmlns="http://schemas.openxmlformats.org/package/2006/relationships"><Relationship Id="rId8" Type="http://schemas.openxmlformats.org/officeDocument/2006/relationships/drawing" Target="../drawings/drawing3.xml"/><Relationship Id="rId3" Type="http://schemas.openxmlformats.org/officeDocument/2006/relationships/hyperlink" Target="http://www.observatorioemigracao.pt/np4/9947.html" TargetMode="External"/><Relationship Id="rId7" Type="http://schemas.openxmlformats.org/officeDocument/2006/relationships/printerSettings" Target="../printerSettings/printerSettings3.bin"/><Relationship Id="rId2" Type="http://schemas.openxmlformats.org/officeDocument/2006/relationships/hyperlink" Target="http://www.observatorioemigracao.pt/np4/5810.html" TargetMode="External"/><Relationship Id="rId1" Type="http://schemas.openxmlformats.org/officeDocument/2006/relationships/hyperlink" Target="http://www.observatorioemigracao.pt/np4/5810.html" TargetMode="External"/><Relationship Id="rId6" Type="http://schemas.openxmlformats.org/officeDocument/2006/relationships/hyperlink" Target="http://www.observatorioemigracao.pt/np4/10296.html" TargetMode="External"/><Relationship Id="rId5" Type="http://schemas.openxmlformats.org/officeDocument/2006/relationships/hyperlink" Target="http://www.observatorioemigracao.pt/np4/10296.html" TargetMode="External"/><Relationship Id="rId4" Type="http://schemas.openxmlformats.org/officeDocument/2006/relationships/hyperlink" Target="http://www.observatorioemigracao.pt/np4/9947.html" TargetMode="External"/></Relationships>
</file>

<file path=xl/worksheets/_rels/sheet4.xml.rels><?xml version="1.0" encoding="UTF-8" standalone="yes"?>
<Relationships xmlns="http://schemas.openxmlformats.org/package/2006/relationships"><Relationship Id="rId8" Type="http://schemas.openxmlformats.org/officeDocument/2006/relationships/drawing" Target="../drawings/drawing4.xml"/><Relationship Id="rId3" Type="http://schemas.openxmlformats.org/officeDocument/2006/relationships/hyperlink" Target="http://www.observatorioemigracao.pt/np4/9947.html" TargetMode="External"/><Relationship Id="rId7" Type="http://schemas.openxmlformats.org/officeDocument/2006/relationships/printerSettings" Target="../printerSettings/printerSettings4.bin"/><Relationship Id="rId2" Type="http://schemas.openxmlformats.org/officeDocument/2006/relationships/hyperlink" Target="http://www.observatorioemigracao.pt/np4/5810.html" TargetMode="External"/><Relationship Id="rId1" Type="http://schemas.openxmlformats.org/officeDocument/2006/relationships/hyperlink" Target="http://www.observatorioemigracao.pt/np4/5810.html" TargetMode="External"/><Relationship Id="rId6" Type="http://schemas.openxmlformats.org/officeDocument/2006/relationships/hyperlink" Target="http://www.observatorioemigracao.pt/np4/10296.html" TargetMode="External"/><Relationship Id="rId5" Type="http://schemas.openxmlformats.org/officeDocument/2006/relationships/hyperlink" Target="http://www.observatorioemigracao.pt/np4/10296.html" TargetMode="External"/><Relationship Id="rId4" Type="http://schemas.openxmlformats.org/officeDocument/2006/relationships/hyperlink" Target="http://www.observatorioemigracao.pt/np4/9947.html" TargetMode="External"/></Relationships>
</file>

<file path=xl/worksheets/_rels/sheet5.xml.rels><?xml version="1.0" encoding="UTF-8" standalone="yes"?>
<Relationships xmlns="http://schemas.openxmlformats.org/package/2006/relationships"><Relationship Id="rId8" Type="http://schemas.openxmlformats.org/officeDocument/2006/relationships/drawing" Target="../drawings/drawing5.xml"/><Relationship Id="rId3" Type="http://schemas.openxmlformats.org/officeDocument/2006/relationships/hyperlink" Target="http://www.observatorioemigracao.pt/np4/9947.html" TargetMode="External"/><Relationship Id="rId7" Type="http://schemas.openxmlformats.org/officeDocument/2006/relationships/printerSettings" Target="../printerSettings/printerSettings5.bin"/><Relationship Id="rId2" Type="http://schemas.openxmlformats.org/officeDocument/2006/relationships/hyperlink" Target="http://www.observatorioemigracao.pt/np4/5810.html" TargetMode="External"/><Relationship Id="rId1" Type="http://schemas.openxmlformats.org/officeDocument/2006/relationships/hyperlink" Target="http://www.observatorioemigracao.pt/np4/5810.html" TargetMode="External"/><Relationship Id="rId6" Type="http://schemas.openxmlformats.org/officeDocument/2006/relationships/hyperlink" Target="http://www.observatorioemigracao.pt/np4/10296.html" TargetMode="External"/><Relationship Id="rId5" Type="http://schemas.openxmlformats.org/officeDocument/2006/relationships/hyperlink" Target="http://www.observatorioemigracao.pt/np4/10296.html" TargetMode="External"/><Relationship Id="rId4" Type="http://schemas.openxmlformats.org/officeDocument/2006/relationships/hyperlink" Target="http://www.observatorioemigracao.pt/np4/9947.html" TargetMode="External"/></Relationships>
</file>

<file path=xl/worksheets/_rels/sheet6.xml.rels><?xml version="1.0" encoding="UTF-8" standalone="yes"?>
<Relationships xmlns="http://schemas.openxmlformats.org/package/2006/relationships"><Relationship Id="rId8" Type="http://schemas.openxmlformats.org/officeDocument/2006/relationships/drawing" Target="../drawings/drawing6.xml"/><Relationship Id="rId3" Type="http://schemas.openxmlformats.org/officeDocument/2006/relationships/hyperlink" Target="http://www.observatorioemigracao.pt/np4/9947.html" TargetMode="External"/><Relationship Id="rId7" Type="http://schemas.openxmlformats.org/officeDocument/2006/relationships/printerSettings" Target="../printerSettings/printerSettings6.bin"/><Relationship Id="rId2" Type="http://schemas.openxmlformats.org/officeDocument/2006/relationships/hyperlink" Target="http://www.observatorioemigracao.pt/np4/5810.html" TargetMode="External"/><Relationship Id="rId1" Type="http://schemas.openxmlformats.org/officeDocument/2006/relationships/hyperlink" Target="http://www.observatorioemigracao.pt/np4/5810.html" TargetMode="External"/><Relationship Id="rId6" Type="http://schemas.openxmlformats.org/officeDocument/2006/relationships/hyperlink" Target="http://www.observatorioemigracao.pt/np4/10296.html" TargetMode="External"/><Relationship Id="rId5" Type="http://schemas.openxmlformats.org/officeDocument/2006/relationships/hyperlink" Target="http://www.observatorioemigracao.pt/np4/10296.html" TargetMode="External"/><Relationship Id="rId4" Type="http://schemas.openxmlformats.org/officeDocument/2006/relationships/hyperlink" Target="http://www.observatorioemigracao.pt/np4/9947.html" TargetMode="External"/></Relationships>
</file>

<file path=xl/worksheets/_rels/sheet7.xml.rels><?xml version="1.0" encoding="UTF-8" standalone="yes"?>
<Relationships xmlns="http://schemas.openxmlformats.org/package/2006/relationships"><Relationship Id="rId8" Type="http://schemas.openxmlformats.org/officeDocument/2006/relationships/drawing" Target="../drawings/drawing7.xml"/><Relationship Id="rId3" Type="http://schemas.openxmlformats.org/officeDocument/2006/relationships/hyperlink" Target="http://www.observatorioemigracao.pt/np4/9947.html" TargetMode="External"/><Relationship Id="rId7" Type="http://schemas.openxmlformats.org/officeDocument/2006/relationships/printerSettings" Target="../printerSettings/printerSettings7.bin"/><Relationship Id="rId2" Type="http://schemas.openxmlformats.org/officeDocument/2006/relationships/hyperlink" Target="http://www.observatorioemigracao.pt/np4/5810.html" TargetMode="External"/><Relationship Id="rId1" Type="http://schemas.openxmlformats.org/officeDocument/2006/relationships/hyperlink" Target="http://www.observatorioemigracao.pt/np4/5810.html" TargetMode="External"/><Relationship Id="rId6" Type="http://schemas.openxmlformats.org/officeDocument/2006/relationships/hyperlink" Target="http://www.observatorioemigracao.pt/np4/10296.html" TargetMode="External"/><Relationship Id="rId5" Type="http://schemas.openxmlformats.org/officeDocument/2006/relationships/hyperlink" Target="http://www.observatorioemigracao.pt/np4/10296.html" TargetMode="External"/><Relationship Id="rId4" Type="http://schemas.openxmlformats.org/officeDocument/2006/relationships/hyperlink" Target="http://www.observatorioemigracao.pt/np4/9947.html" TargetMode="External"/></Relationships>
</file>

<file path=xl/worksheets/_rels/sheet8.xml.rels><?xml version="1.0" encoding="UTF-8" standalone="yes"?>
<Relationships xmlns="http://schemas.openxmlformats.org/package/2006/relationships"><Relationship Id="rId8" Type="http://schemas.openxmlformats.org/officeDocument/2006/relationships/drawing" Target="../drawings/drawing8.xml"/><Relationship Id="rId3" Type="http://schemas.openxmlformats.org/officeDocument/2006/relationships/hyperlink" Target="http://www.observatorioemigracao.pt/np4/9947.html" TargetMode="External"/><Relationship Id="rId7" Type="http://schemas.openxmlformats.org/officeDocument/2006/relationships/printerSettings" Target="../printerSettings/printerSettings8.bin"/><Relationship Id="rId2" Type="http://schemas.openxmlformats.org/officeDocument/2006/relationships/hyperlink" Target="http://www.observatorioemigracao.pt/np4/5810.html" TargetMode="External"/><Relationship Id="rId1" Type="http://schemas.openxmlformats.org/officeDocument/2006/relationships/hyperlink" Target="http://www.observatorioemigracao.pt/np4/5810.html" TargetMode="External"/><Relationship Id="rId6" Type="http://schemas.openxmlformats.org/officeDocument/2006/relationships/hyperlink" Target="http://www.observatorioemigracao.pt/np4/10296.html" TargetMode="External"/><Relationship Id="rId5" Type="http://schemas.openxmlformats.org/officeDocument/2006/relationships/hyperlink" Target="http://www.observatorioemigracao.pt/np4/10296.html" TargetMode="External"/><Relationship Id="rId4" Type="http://schemas.openxmlformats.org/officeDocument/2006/relationships/hyperlink" Target="http://www.observatorioemigracao.pt/np4/9947.html" TargetMode="External"/></Relationships>
</file>

<file path=xl/worksheets/_rels/sheet9.xml.rels><?xml version="1.0" encoding="UTF-8" standalone="yes"?>
<Relationships xmlns="http://schemas.openxmlformats.org/package/2006/relationships"><Relationship Id="rId8" Type="http://schemas.openxmlformats.org/officeDocument/2006/relationships/drawing" Target="../drawings/drawing9.xml"/><Relationship Id="rId3" Type="http://schemas.openxmlformats.org/officeDocument/2006/relationships/hyperlink" Target="http://www.observatorioemigracao.pt/np4/9947.html" TargetMode="External"/><Relationship Id="rId7" Type="http://schemas.openxmlformats.org/officeDocument/2006/relationships/printerSettings" Target="../printerSettings/printerSettings9.bin"/><Relationship Id="rId2" Type="http://schemas.openxmlformats.org/officeDocument/2006/relationships/hyperlink" Target="http://www.observatorioemigracao.pt/np4/5810.html" TargetMode="External"/><Relationship Id="rId1" Type="http://schemas.openxmlformats.org/officeDocument/2006/relationships/hyperlink" Target="http://www.observatorioemigracao.pt/np4/5810.html" TargetMode="External"/><Relationship Id="rId6" Type="http://schemas.openxmlformats.org/officeDocument/2006/relationships/hyperlink" Target="http://www.observatorioemigracao.pt/np4/10296.html" TargetMode="External"/><Relationship Id="rId5" Type="http://schemas.openxmlformats.org/officeDocument/2006/relationships/hyperlink" Target="http://www.observatorioemigracao.pt/np4/10296.html" TargetMode="External"/><Relationship Id="rId4" Type="http://schemas.openxmlformats.org/officeDocument/2006/relationships/hyperlink" Target="http://www.observatorioemigracao.pt/np4/9947.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24"/>
  <sheetViews>
    <sheetView showGridLines="0" workbookViewId="0">
      <selection activeCell="E7" sqref="E7:G7"/>
    </sheetView>
  </sheetViews>
  <sheetFormatPr defaultColWidth="8.7109375" defaultRowHeight="12" customHeight="1" x14ac:dyDescent="0.25"/>
  <cols>
    <col min="1" max="1" width="8.7109375" style="93"/>
    <col min="2" max="4" width="36.7109375" style="96" customWidth="1"/>
    <col min="5" max="7" width="36.7109375" style="93" customWidth="1"/>
    <col min="8" max="8" width="8.7109375" style="40" customWidth="1"/>
    <col min="9" max="16384" width="8.7109375" style="93"/>
  </cols>
  <sheetData>
    <row r="1" spans="1:13" s="88" customFormat="1" ht="30" customHeight="1" x14ac:dyDescent="0.25">
      <c r="A1" s="26" t="s">
        <v>0</v>
      </c>
      <c r="B1" s="256"/>
      <c r="C1" s="257"/>
      <c r="D1" s="257"/>
      <c r="E1" s="7"/>
      <c r="F1" s="7"/>
      <c r="G1" s="7"/>
      <c r="H1" s="40"/>
      <c r="I1" s="7"/>
      <c r="J1" s="7"/>
      <c r="K1" s="7"/>
      <c r="L1" s="7"/>
      <c r="M1" s="7"/>
    </row>
    <row r="2" spans="1:13" s="89" customFormat="1" ht="30" customHeight="1" x14ac:dyDescent="0.2">
      <c r="A2" s="42"/>
      <c r="B2" s="259" t="s">
        <v>100</v>
      </c>
      <c r="C2" s="260"/>
      <c r="D2" s="260"/>
      <c r="E2" s="260"/>
      <c r="F2" s="260"/>
      <c r="G2" s="260"/>
      <c r="H2" s="261"/>
    </row>
    <row r="3" spans="1:13" s="90" customFormat="1" ht="30" customHeight="1" x14ac:dyDescent="0.25">
      <c r="B3" s="262" t="s">
        <v>5</v>
      </c>
      <c r="C3" s="263"/>
      <c r="D3" s="263"/>
      <c r="E3" s="263"/>
      <c r="F3" s="263"/>
      <c r="G3" s="263"/>
      <c r="H3" s="38"/>
    </row>
    <row r="4" spans="1:13" s="90" customFormat="1" ht="15" customHeight="1" x14ac:dyDescent="0.25">
      <c r="A4" s="60"/>
      <c r="B4" s="258" t="str">
        <f>'Table 1.1'!B2:H2</f>
        <v>Table 1.1 Permanent outflows of Portuguese emigrants: the historical background</v>
      </c>
      <c r="C4" s="253"/>
      <c r="D4" s="253"/>
      <c r="E4" s="250" t="str">
        <f>'Chart 1.1'!B2</f>
        <v>Chart 1.1 Permanent outflows of Portuguese emigrants: the historical background</v>
      </c>
      <c r="F4" s="251"/>
      <c r="G4" s="251"/>
      <c r="H4" s="39"/>
    </row>
    <row r="5" spans="1:13" s="90" customFormat="1" ht="15" customHeight="1" x14ac:dyDescent="0.25">
      <c r="A5" s="60"/>
      <c r="B5" s="258" t="str">
        <f>'Table 1.2'!B2:F2</f>
        <v>Table 1.2 Estimates of the outflows of Portuguese emigrants, 2001-2023</v>
      </c>
      <c r="C5" s="253"/>
      <c r="D5" s="253"/>
      <c r="E5" s="250" t="str">
        <f>'Chart 1.2'!B2</f>
        <v>Chart 1.2 OEm Estimates of the outflows of Portuguese emigrants, 2001-2023</v>
      </c>
      <c r="F5" s="251"/>
      <c r="G5" s="251"/>
      <c r="H5" s="39"/>
    </row>
    <row r="6" spans="1:13" s="90" customFormat="1" ht="15" customHeight="1" x14ac:dyDescent="0.25">
      <c r="A6" s="60"/>
      <c r="B6" s="258" t="str">
        <f>'Table 1.3'!B2:F2</f>
        <v>Table 1.3 Eurostat estimates of Portuguese net migration, 2004-2023</v>
      </c>
      <c r="C6" s="253"/>
      <c r="D6" s="253"/>
      <c r="E6" s="250" t="str">
        <f>'Chart 1.3'!B2</f>
        <v>Chart 1.3 Eurostat estimates of Portuguese permanent outflows and inflows, 2004-2023</v>
      </c>
      <c r="F6" s="251"/>
      <c r="G6" s="251"/>
      <c r="H6" s="39"/>
    </row>
    <row r="7" spans="1:13" s="90" customFormat="1" ht="15" customHeight="1" x14ac:dyDescent="0.25">
      <c r="A7" s="60"/>
      <c r="B7" s="252" t="str">
        <f>'Table 1.4'!B2</f>
        <v>Table 1.4 UN estimates of the stock of Portuguese-born emigrants, 1990-2024</v>
      </c>
      <c r="C7" s="253"/>
      <c r="D7" s="253"/>
      <c r="E7" s="250" t="str">
        <f>'Chart 1.4'!B2</f>
        <v>Chart 1.4 UN estimates of the stock of Portuguese-born emigrants, 1990-2024</v>
      </c>
      <c r="F7" s="251"/>
      <c r="G7" s="251"/>
      <c r="H7" s="38"/>
    </row>
    <row r="8" spans="1:13" s="92" customFormat="1" ht="15" customHeight="1" x14ac:dyDescent="0.2">
      <c r="A8" s="60"/>
      <c r="B8" s="252" t="str">
        <f>'Table 1.5'!B2</f>
        <v>Table 1.5 Stock of Portuguese-born emigrants aged 15 and over in OECD countries by age group and educational attainment, 2000/2001 and 2010/11</v>
      </c>
      <c r="C8" s="253"/>
      <c r="D8" s="253"/>
      <c r="E8" s="250" t="str">
        <f>'Chart 1.5'!B2</f>
        <v>Chart 1.5 Stock of Portuguese-born emigrants aged 15 and over in OECD countries by age group and educational attainment, 2000/2001 and 2010/11</v>
      </c>
      <c r="F8" s="251"/>
      <c r="G8" s="251"/>
      <c r="H8" s="91"/>
    </row>
    <row r="9" spans="1:13" s="90" customFormat="1" ht="15" customHeight="1" x14ac:dyDescent="0.25">
      <c r="A9" s="60"/>
      <c r="B9" s="252" t="str">
        <f>'Table 1.6'!B2</f>
        <v>Table 1.6 Emigrants by country of origin, 2024</v>
      </c>
      <c r="C9" s="253"/>
      <c r="D9" s="253"/>
      <c r="E9" s="250" t="str">
        <f>'Chart 1.6'!B2</f>
        <v>Chart 1.6 Emigrants by country of origin, 2024</v>
      </c>
      <c r="F9" s="251"/>
      <c r="G9" s="251"/>
      <c r="H9" s="38"/>
    </row>
    <row r="10" spans="1:13" s="92" customFormat="1" ht="15" customHeight="1" x14ac:dyDescent="0.2">
      <c r="A10" s="60"/>
      <c r="B10" s="252" t="str">
        <f>'Table 1.7'!B2</f>
        <v>Table 1.7 Emigration and immigration rates in EU countries, 2024</v>
      </c>
      <c r="C10" s="253"/>
      <c r="D10" s="253"/>
      <c r="E10" s="250" t="str">
        <f>'Chart 1.7'!B2</f>
        <v>Chart 1.7 Emigration and immigration rates in EU countries, 2024</v>
      </c>
      <c r="F10" s="251"/>
      <c r="G10" s="251"/>
      <c r="H10" s="38"/>
    </row>
    <row r="11" spans="1:13" s="92" customFormat="1" ht="15" customHeight="1" x14ac:dyDescent="0.2">
      <c r="A11" s="60"/>
      <c r="B11" s="86"/>
      <c r="C11" s="87"/>
      <c r="D11" s="87"/>
      <c r="E11" s="107"/>
      <c r="F11" s="108"/>
      <c r="G11" s="108"/>
      <c r="H11" s="38"/>
    </row>
    <row r="12" spans="1:13" ht="15" customHeight="1" x14ac:dyDescent="0.25">
      <c r="A12" s="61"/>
      <c r="C12" s="237"/>
      <c r="D12" s="237"/>
      <c r="E12" s="107"/>
      <c r="F12" s="108"/>
      <c r="G12" s="108"/>
    </row>
    <row r="13" spans="1:13" ht="15" customHeight="1" x14ac:dyDescent="0.25">
      <c r="A13" s="61"/>
      <c r="C13" s="235"/>
      <c r="D13" s="235"/>
      <c r="E13" s="94"/>
      <c r="F13" s="95"/>
      <c r="G13" s="95"/>
    </row>
    <row r="14" spans="1:13" ht="15" customHeight="1" x14ac:dyDescent="0.25">
      <c r="A14" s="61"/>
      <c r="C14" s="235"/>
      <c r="D14" s="235"/>
      <c r="E14" s="237"/>
      <c r="F14" s="237"/>
      <c r="G14" s="237"/>
    </row>
    <row r="15" spans="1:13" ht="30" customHeight="1" x14ac:dyDescent="0.25">
      <c r="E15" s="235"/>
      <c r="F15" s="235"/>
      <c r="G15" s="40"/>
    </row>
    <row r="16" spans="1:13" s="116" customFormat="1" ht="15" customHeight="1" x14ac:dyDescent="0.25">
      <c r="A16" s="115" t="s">
        <v>6</v>
      </c>
      <c r="B16" s="236" t="s">
        <v>101</v>
      </c>
      <c r="D16" s="238"/>
      <c r="E16" s="235"/>
      <c r="F16" s="235"/>
      <c r="G16" s="40"/>
      <c r="H16" s="40"/>
    </row>
    <row r="17" spans="1:7" s="116" customFormat="1" ht="15" customHeight="1" x14ac:dyDescent="0.25">
      <c r="A17" s="115" t="s">
        <v>1</v>
      </c>
      <c r="B17" s="249" t="s">
        <v>102</v>
      </c>
      <c r="C17" s="249"/>
      <c r="D17" s="249"/>
      <c r="E17" s="235"/>
      <c r="F17" s="235"/>
      <c r="G17" s="40"/>
    </row>
    <row r="18" spans="1:7" s="116" customFormat="1" ht="15" customHeight="1" x14ac:dyDescent="0.25">
      <c r="A18" s="115"/>
      <c r="B18" s="249" t="s">
        <v>103</v>
      </c>
      <c r="C18" s="249"/>
      <c r="D18" s="249"/>
      <c r="G18" s="40"/>
    </row>
    <row r="19" spans="1:7" ht="30" customHeight="1" x14ac:dyDescent="0.25">
      <c r="B19"/>
      <c r="C19"/>
    </row>
    <row r="20" spans="1:7" ht="90" customHeight="1" x14ac:dyDescent="0.25">
      <c r="B20" s="254" t="s">
        <v>79</v>
      </c>
      <c r="C20" s="255"/>
    </row>
    <row r="21" spans="1:7" ht="15" customHeight="1" x14ac:dyDescent="0.25"/>
    <row r="22" spans="1:7" ht="15" customHeight="1" x14ac:dyDescent="0.25"/>
    <row r="23" spans="1:7" ht="15" customHeight="1" x14ac:dyDescent="0.25"/>
    <row r="24" spans="1:7" ht="15" customHeight="1" x14ac:dyDescent="0.25"/>
  </sheetData>
  <mergeCells count="20">
    <mergeCell ref="B20:C20"/>
    <mergeCell ref="B1:D1"/>
    <mergeCell ref="B4:D4"/>
    <mergeCell ref="B2:H2"/>
    <mergeCell ref="B3:G3"/>
    <mergeCell ref="E4:G4"/>
    <mergeCell ref="E9:G9"/>
    <mergeCell ref="B8:D8"/>
    <mergeCell ref="E10:G10"/>
    <mergeCell ref="E7:G7"/>
    <mergeCell ref="B5:D5"/>
    <mergeCell ref="B6:D6"/>
    <mergeCell ref="B7:D7"/>
    <mergeCell ref="E8:G8"/>
    <mergeCell ref="E6:G6"/>
    <mergeCell ref="B18:D18"/>
    <mergeCell ref="E5:G5"/>
    <mergeCell ref="B10:D10"/>
    <mergeCell ref="B9:D9"/>
    <mergeCell ref="B17:D17"/>
  </mergeCells>
  <hyperlinks>
    <hyperlink ref="B4:D4" location="'Table 1.1'!B2" display="'Table 1.1'!B2" xr:uid="{00000000-0004-0000-0000-000001000000}"/>
    <hyperlink ref="B5:D5" location="'Table 1.2'!B2" display="'Table 1.2'!B2" xr:uid="{00000000-0004-0000-0000-000002000000}"/>
    <hyperlink ref="E4:G4" location="'Chart 1.1'!B2" display="'Chart 1.1'!B2" xr:uid="{00000000-0004-0000-0000-000003000000}"/>
    <hyperlink ref="B7:D7" location="'Table 1.4'!B2" display="'Table 1.4'!B2" xr:uid="{00000000-0004-0000-0000-000004000000}"/>
    <hyperlink ref="B8:D8" location="'Table 1.5'!A1" display="'Table 1.5'!A1" xr:uid="{00000000-0004-0000-0000-000006000000}"/>
    <hyperlink ref="B9:D9" location="'Table 1.6'!A1" display="'Table 1.6'!A1" xr:uid="{00000000-0004-0000-0000-000007000000}"/>
    <hyperlink ref="B10:D10" location="'Table 1.7'!A1" display="'Table 1.7'!A1" xr:uid="{00000000-0004-0000-0000-000008000000}"/>
    <hyperlink ref="E5:G5" location="'Chart 1.2'!B2" display="'Chart 1.2'!B2" xr:uid="{00000000-0004-0000-0000-000009000000}"/>
    <hyperlink ref="E7:G7" location="'Chart 1.4'!B2" display="'Chart 1.4'!B2" xr:uid="{00000000-0004-0000-0000-00000A000000}"/>
    <hyperlink ref="E8:G8" location="'Chart 1.5'!B2" display="'Chart 1.5'!B2" xr:uid="{00000000-0004-0000-0000-00000C000000}"/>
    <hyperlink ref="E9:G9" location="'Chart 1.6'!A1" display="'Chart 1.6'!A1" xr:uid="{00000000-0004-0000-0000-00000D000000}"/>
    <hyperlink ref="E10:G10" location="'Chart 1.7'!A1" display="'Chart 1.7'!A1" xr:uid="{00000000-0004-0000-0000-00000E000000}"/>
    <hyperlink ref="B6:D6" location="'Table 1.3'!B2" display="'Table 1.3'!B2" xr:uid="{00000000-0004-0000-0000-00000F000000}"/>
    <hyperlink ref="E6:G6" location="'Chart 1.3'!B2" display="'Chart 1.3'!B2" xr:uid="{00000000-0004-0000-0000-000011000000}"/>
    <hyperlink ref="B17" r:id="rId1" display="http://www.observatorioemigracao.pt/np4/5810.html" xr:uid="{91C8A8C0-D6C7-4A6E-8FFC-C49CE7E85D00}"/>
    <hyperlink ref="B18" r:id="rId2" display="http://www.observatorioemigracao.pt/np4/5810.html" xr:uid="{BE409F84-BA56-42BD-A9B9-9A72AA497C28}"/>
    <hyperlink ref="B17:C17" r:id="rId3" display="http://www.observatorioemigracao.pt/np4EN/9947.html" xr:uid="{25ED2CFF-EECC-4DA5-AB1E-038D349233D4}"/>
    <hyperlink ref="B18:C18" r:id="rId4" display="http://www.observatorioemigracao.pt/np4/9947.html" xr:uid="{EF3892D8-799C-4700-8E58-F3E73C1E9A6C}"/>
    <hyperlink ref="B17:D17" r:id="rId5" display="http://www.observatorioemigracao.pt/np4EN/10296.html" xr:uid="{2BCCA936-84A3-4BBD-8530-D876405643F6}"/>
    <hyperlink ref="B18:D18" r:id="rId6" display="http://www.observatorioemigracao.pt/np4/10296.html" xr:uid="{4BA1D39C-02E8-405A-B7C9-7231D931D9DB}"/>
  </hyperlinks>
  <pageMargins left="0.23622047244094491" right="0.23622047244094491" top="0.74803149606299213" bottom="0.74803149606299213" header="0.31496062992125984" footer="0.31496062992125984"/>
  <pageSetup paperSize="9" orientation="portrait" horizontalDpi="4294967293" r:id="rId7"/>
  <headerFooter>
    <oddFooter>&amp;C&amp;"Arial,Negrito"&amp;8&amp;P/&amp;N</oddFooter>
  </headerFooter>
  <drawing r:id="rId8"/>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P57"/>
  <sheetViews>
    <sheetView showGridLines="0" zoomScaleNormal="100" workbookViewId="0">
      <selection activeCell="A22" sqref="A22:XFD23"/>
    </sheetView>
  </sheetViews>
  <sheetFormatPr defaultColWidth="8.7109375" defaultRowHeight="12" customHeight="1" x14ac:dyDescent="0.25"/>
  <cols>
    <col min="1" max="1" width="8.7109375" style="2"/>
    <col min="2" max="6" width="16.7109375" style="2" customWidth="1"/>
    <col min="7" max="16384" width="8.7109375" style="2"/>
  </cols>
  <sheetData>
    <row r="1" spans="1:16" s="1" customFormat="1" ht="30" customHeight="1" x14ac:dyDescent="0.25">
      <c r="A1" s="26" t="s">
        <v>0</v>
      </c>
      <c r="B1" s="64"/>
      <c r="C1" s="37" t="s">
        <v>4</v>
      </c>
      <c r="D1" s="2"/>
      <c r="E1" s="2"/>
    </row>
    <row r="2" spans="1:16" s="10" customFormat="1" ht="30" customHeight="1" x14ac:dyDescent="0.25">
      <c r="A2" s="8"/>
      <c r="B2" s="323" t="s">
        <v>153</v>
      </c>
      <c r="C2" s="324"/>
      <c r="D2" s="324"/>
      <c r="E2" s="324"/>
      <c r="F2" s="324"/>
      <c r="G2" s="5"/>
      <c r="H2" s="5"/>
      <c r="I2" s="5"/>
      <c r="J2" s="11"/>
      <c r="K2" s="11"/>
      <c r="L2" s="9"/>
      <c r="M2" s="9"/>
      <c r="N2" s="9"/>
      <c r="O2" s="5"/>
      <c r="P2" s="5"/>
    </row>
    <row r="3" spans="1:16" s="6" customFormat="1" ht="15" customHeight="1" x14ac:dyDescent="0.25">
      <c r="B3" s="53"/>
      <c r="C3" s="54"/>
      <c r="D3" s="54"/>
      <c r="E3" s="54"/>
      <c r="F3" s="54"/>
      <c r="G3" s="5"/>
      <c r="H3" s="5"/>
      <c r="I3" s="5"/>
      <c r="J3" s="5"/>
      <c r="K3" s="5"/>
      <c r="L3" s="5"/>
      <c r="M3" s="5"/>
      <c r="N3" s="5"/>
      <c r="O3" s="5"/>
      <c r="P3" s="5"/>
    </row>
    <row r="4" spans="1:16" s="6" customFormat="1" ht="15" customHeight="1" x14ac:dyDescent="0.25">
      <c r="B4" s="53"/>
      <c r="C4" s="54"/>
      <c r="D4" s="54"/>
      <c r="E4" s="54"/>
      <c r="F4" s="54"/>
      <c r="G4" s="5"/>
      <c r="H4" s="5"/>
      <c r="I4" s="5"/>
      <c r="J4" s="5"/>
      <c r="K4" s="5"/>
      <c r="L4" s="5"/>
      <c r="M4" s="5"/>
      <c r="N4" s="5"/>
      <c r="O4" s="5"/>
      <c r="P4" s="5"/>
    </row>
    <row r="5" spans="1:16" s="6" customFormat="1" ht="15" customHeight="1" x14ac:dyDescent="0.25">
      <c r="B5" s="53"/>
      <c r="C5" s="54"/>
      <c r="D5" s="54"/>
      <c r="E5" s="54"/>
      <c r="F5" s="54"/>
      <c r="G5" s="5"/>
      <c r="H5" s="5"/>
      <c r="I5" s="5"/>
      <c r="J5" s="5"/>
      <c r="K5" s="5"/>
      <c r="L5" s="5"/>
      <c r="M5" s="5"/>
      <c r="N5" s="5"/>
      <c r="O5" s="5"/>
      <c r="P5" s="5"/>
    </row>
    <row r="6" spans="1:16" s="6" customFormat="1" ht="15" customHeight="1" x14ac:dyDescent="0.25">
      <c r="B6" s="53"/>
      <c r="C6" s="54"/>
      <c r="D6" s="54"/>
      <c r="E6" s="54"/>
      <c r="F6" s="54"/>
      <c r="G6" s="5"/>
      <c r="H6" s="5"/>
      <c r="I6" s="5"/>
      <c r="J6" s="5"/>
      <c r="K6" s="5"/>
      <c r="L6" s="5"/>
      <c r="M6" s="5"/>
      <c r="N6" s="5"/>
      <c r="O6" s="5"/>
      <c r="P6" s="5"/>
    </row>
    <row r="7" spans="1:16" s="6" customFormat="1" ht="15" customHeight="1" x14ac:dyDescent="0.25">
      <c r="B7" s="53"/>
      <c r="C7" s="54"/>
      <c r="D7" s="54"/>
      <c r="E7" s="54"/>
      <c r="F7" s="54"/>
      <c r="G7" s="5"/>
      <c r="H7" s="5"/>
      <c r="I7" s="5"/>
      <c r="J7" s="5"/>
      <c r="K7" s="5"/>
      <c r="L7" s="5"/>
      <c r="M7" s="5"/>
      <c r="N7" s="5"/>
      <c r="O7" s="5"/>
      <c r="P7" s="5"/>
    </row>
    <row r="8" spans="1:16" s="6" customFormat="1" ht="15" customHeight="1" x14ac:dyDescent="0.25">
      <c r="B8" s="53"/>
      <c r="C8" s="54"/>
      <c r="D8" s="54"/>
      <c r="E8" s="54"/>
      <c r="F8" s="54"/>
      <c r="G8" s="5"/>
      <c r="H8" s="5"/>
      <c r="I8" s="5"/>
      <c r="J8" s="5"/>
      <c r="K8" s="5"/>
      <c r="L8" s="5"/>
      <c r="M8" s="5"/>
      <c r="N8" s="5"/>
      <c r="O8" s="5"/>
      <c r="P8" s="5"/>
    </row>
    <row r="9" spans="1:16" s="6" customFormat="1" ht="15" customHeight="1" x14ac:dyDescent="0.25">
      <c r="B9" s="53"/>
      <c r="C9" s="54"/>
      <c r="D9" s="54"/>
      <c r="E9" s="54"/>
      <c r="F9" s="54"/>
      <c r="G9" s="5"/>
      <c r="H9" s="5"/>
      <c r="I9" s="5"/>
      <c r="J9" s="5"/>
      <c r="K9" s="5"/>
      <c r="L9" s="5"/>
      <c r="M9" s="5"/>
      <c r="N9" s="5"/>
      <c r="O9" s="5"/>
      <c r="P9" s="5"/>
    </row>
    <row r="10" spans="1:16" s="6" customFormat="1" ht="15" customHeight="1" x14ac:dyDescent="0.25">
      <c r="B10" s="53"/>
      <c r="C10" s="54"/>
      <c r="D10" s="54"/>
      <c r="E10" s="54"/>
      <c r="F10" s="54"/>
      <c r="G10" s="5"/>
      <c r="H10" s="5"/>
      <c r="I10" s="5"/>
      <c r="J10" s="5"/>
      <c r="K10" s="5"/>
      <c r="L10" s="5"/>
      <c r="M10" s="5"/>
      <c r="N10" s="5"/>
      <c r="O10" s="5"/>
      <c r="P10" s="5"/>
    </row>
    <row r="11" spans="1:16" s="6" customFormat="1" ht="15" customHeight="1" x14ac:dyDescent="0.25">
      <c r="B11" s="53"/>
      <c r="C11" s="54"/>
      <c r="D11" s="54"/>
      <c r="E11" s="54"/>
      <c r="F11" s="54"/>
      <c r="G11" s="5"/>
      <c r="H11" s="5"/>
      <c r="I11" s="5"/>
      <c r="J11" s="5"/>
      <c r="K11" s="5"/>
      <c r="L11" s="5"/>
      <c r="M11" s="5"/>
      <c r="N11" s="5"/>
      <c r="O11" s="5"/>
      <c r="P11" s="5"/>
    </row>
    <row r="12" spans="1:16" s="6" customFormat="1" ht="15" customHeight="1" x14ac:dyDescent="0.25">
      <c r="B12" s="53"/>
      <c r="C12" s="54"/>
      <c r="D12" s="54"/>
      <c r="E12" s="54"/>
      <c r="F12" s="54"/>
      <c r="G12" s="5"/>
      <c r="H12" s="5"/>
      <c r="I12" s="5"/>
      <c r="J12" s="5"/>
      <c r="K12" s="5"/>
      <c r="L12" s="5"/>
      <c r="M12" s="5"/>
      <c r="N12" s="5"/>
      <c r="O12" s="5"/>
      <c r="P12" s="5"/>
    </row>
    <row r="13" spans="1:16" s="6" customFormat="1" ht="15" customHeight="1" x14ac:dyDescent="0.25">
      <c r="B13" s="53"/>
      <c r="C13" s="54"/>
      <c r="D13" s="54"/>
      <c r="E13" s="54"/>
      <c r="F13" s="54"/>
      <c r="G13" s="5"/>
      <c r="H13" s="5"/>
      <c r="I13" s="5"/>
      <c r="J13" s="5"/>
      <c r="K13" s="5"/>
      <c r="L13" s="5"/>
      <c r="M13" s="5"/>
      <c r="N13" s="5"/>
      <c r="O13" s="5"/>
      <c r="P13" s="5"/>
    </row>
    <row r="14" spans="1:16" ht="15" customHeight="1" x14ac:dyDescent="0.25"/>
    <row r="15" spans="1:16" ht="15" customHeight="1" x14ac:dyDescent="0.25"/>
    <row r="16" spans="1:16" ht="15" customHeight="1" x14ac:dyDescent="0.25"/>
    <row r="17" spans="1:8" ht="15" customHeight="1" x14ac:dyDescent="0.25"/>
    <row r="18" spans="1:8" ht="15" customHeight="1" x14ac:dyDescent="0.25"/>
    <row r="19" spans="1:8" ht="15" customHeight="1" x14ac:dyDescent="0.25"/>
    <row r="20" spans="1:8" s="1" customFormat="1" ht="15" customHeight="1" x14ac:dyDescent="0.25">
      <c r="A20" s="31" t="s">
        <v>8</v>
      </c>
      <c r="B20" s="326" t="s">
        <v>85</v>
      </c>
      <c r="C20" s="295"/>
      <c r="D20" s="295"/>
      <c r="E20" s="295"/>
      <c r="F20" s="295"/>
    </row>
    <row r="21" spans="1:8" s="116" customFormat="1" ht="15" customHeight="1" x14ac:dyDescent="0.25">
      <c r="A21" s="115" t="s">
        <v>6</v>
      </c>
      <c r="B21" s="279" t="s">
        <v>101</v>
      </c>
      <c r="C21" s="280"/>
      <c r="D21" s="280"/>
      <c r="E21" s="280"/>
      <c r="F21" s="280"/>
      <c r="G21" s="280"/>
      <c r="H21" s="40"/>
    </row>
    <row r="22" spans="1:8" s="116" customFormat="1" ht="15" customHeight="1" x14ac:dyDescent="0.25">
      <c r="A22" s="115" t="s">
        <v>1</v>
      </c>
      <c r="B22" s="249" t="s">
        <v>102</v>
      </c>
      <c r="C22" s="249"/>
      <c r="D22" s="249"/>
      <c r="E22" s="235"/>
      <c r="F22" s="235"/>
      <c r="G22" s="40"/>
    </row>
    <row r="23" spans="1:8" s="116" customFormat="1" ht="15" customHeight="1" x14ac:dyDescent="0.25">
      <c r="A23" s="115"/>
      <c r="B23" s="249" t="s">
        <v>103</v>
      </c>
      <c r="C23" s="249"/>
      <c r="D23" s="249"/>
      <c r="G23" s="40"/>
    </row>
    <row r="24" spans="1:8" ht="15" customHeight="1" x14ac:dyDescent="0.25"/>
    <row r="25" spans="1:8" ht="15" customHeight="1" x14ac:dyDescent="0.25"/>
    <row r="26" spans="1:8" ht="15" customHeight="1" x14ac:dyDescent="0.25"/>
    <row r="27" spans="1:8" ht="15" customHeight="1" x14ac:dyDescent="0.25"/>
    <row r="28" spans="1:8" ht="15" customHeight="1" x14ac:dyDescent="0.25"/>
    <row r="29" spans="1:8" ht="15" customHeight="1" x14ac:dyDescent="0.25"/>
    <row r="30" spans="1:8" ht="15" customHeight="1" x14ac:dyDescent="0.25"/>
    <row r="31" spans="1:8" ht="15" customHeight="1" x14ac:dyDescent="0.25"/>
    <row r="32" spans="1:8" ht="15" customHeight="1" x14ac:dyDescent="0.25"/>
    <row r="33" spans="1:9" ht="15" customHeight="1" x14ac:dyDescent="0.25"/>
    <row r="48" spans="1:9" ht="12" customHeight="1" x14ac:dyDescent="0.25">
      <c r="A48" s="16"/>
      <c r="B48" s="16"/>
      <c r="C48" s="16"/>
      <c r="D48" s="16"/>
      <c r="E48" s="16"/>
      <c r="F48" s="16"/>
      <c r="G48" s="16"/>
      <c r="H48" s="16"/>
      <c r="I48" s="16"/>
    </row>
    <row r="49" spans="1:9" ht="12" customHeight="1" x14ac:dyDescent="0.25">
      <c r="A49" s="16"/>
      <c r="B49" s="16"/>
      <c r="C49" s="16"/>
      <c r="D49" s="16"/>
      <c r="E49" s="16"/>
      <c r="F49" s="16"/>
      <c r="G49" s="16"/>
      <c r="H49" s="16"/>
      <c r="I49" s="16"/>
    </row>
    <row r="50" spans="1:9" ht="12" customHeight="1" x14ac:dyDescent="0.25">
      <c r="A50" s="15"/>
      <c r="B50" s="18"/>
      <c r="C50" s="14"/>
      <c r="D50" s="14"/>
      <c r="E50" s="14"/>
      <c r="F50" s="14"/>
      <c r="G50" s="14"/>
      <c r="H50" s="14"/>
      <c r="I50" s="14"/>
    </row>
    <row r="51" spans="1:9" ht="12" customHeight="1" x14ac:dyDescent="0.25">
      <c r="A51" s="15"/>
      <c r="B51" s="18"/>
      <c r="C51" s="14"/>
      <c r="D51" s="14"/>
      <c r="E51" s="14"/>
      <c r="F51" s="14"/>
      <c r="G51" s="14"/>
      <c r="H51" s="14"/>
      <c r="I51" s="14"/>
    </row>
    <row r="52" spans="1:9" ht="12" customHeight="1" x14ac:dyDescent="0.25">
      <c r="A52" s="15"/>
      <c r="B52" s="19"/>
      <c r="C52" s="12"/>
      <c r="D52" s="12"/>
      <c r="E52" s="12"/>
      <c r="F52" s="12"/>
      <c r="G52" s="12"/>
      <c r="H52" s="12"/>
      <c r="I52" s="12"/>
    </row>
    <row r="53" spans="1:9" ht="12" customHeight="1" x14ac:dyDescent="0.25">
      <c r="A53" s="15"/>
      <c r="B53" s="20"/>
      <c r="C53" s="15"/>
      <c r="D53" s="14"/>
      <c r="E53" s="14"/>
      <c r="F53" s="14"/>
      <c r="G53" s="14"/>
      <c r="H53" s="14"/>
      <c r="I53" s="14"/>
    </row>
    <row r="54" spans="1:9" s="16" customFormat="1" ht="12" customHeight="1" x14ac:dyDescent="0.25">
      <c r="B54" s="18"/>
      <c r="C54" s="14"/>
      <c r="D54" s="13"/>
      <c r="E54" s="13"/>
      <c r="F54" s="13"/>
    </row>
    <row r="55" spans="1:9" s="16" customFormat="1" ht="12" customHeight="1" x14ac:dyDescent="0.25">
      <c r="B55" s="19"/>
      <c r="C55" s="12"/>
      <c r="D55" s="13"/>
      <c r="E55" s="13"/>
      <c r="F55" s="13"/>
    </row>
    <row r="56" spans="1:9" s="16" customFormat="1" ht="12" customHeight="1" x14ac:dyDescent="0.25">
      <c r="B56" s="20"/>
      <c r="C56" s="14"/>
      <c r="D56" s="13"/>
      <c r="E56" s="13"/>
      <c r="F56" s="13"/>
    </row>
    <row r="57" spans="1:9" s="16" customFormat="1" ht="12" customHeight="1" x14ac:dyDescent="0.25"/>
  </sheetData>
  <mergeCells count="5">
    <mergeCell ref="B2:F2"/>
    <mergeCell ref="B20:F20"/>
    <mergeCell ref="B21:G21"/>
    <mergeCell ref="B22:D22"/>
    <mergeCell ref="B23:D23"/>
  </mergeCells>
  <hyperlinks>
    <hyperlink ref="C1" location="Contents!A1" display="[contents Ç]" xr:uid="{00000000-0004-0000-0D00-000000000000}"/>
    <hyperlink ref="B22" r:id="rId1" display="http://www.observatorioemigracao.pt/np4/5810.html" xr:uid="{7AA9546F-1629-4ADD-9802-9B17830BF8B3}"/>
    <hyperlink ref="B23" r:id="rId2" display="http://www.observatorioemigracao.pt/np4/5810.html" xr:uid="{99A6D281-5C25-44AE-867C-7495322B9699}"/>
    <hyperlink ref="B22:C22" r:id="rId3" display="http://www.observatorioemigracao.pt/np4EN/9947.html" xr:uid="{333CB947-38C0-41FD-8DD1-38CA392EE50C}"/>
    <hyperlink ref="B23:C23" r:id="rId4" display="http://www.observatorioemigracao.pt/np4/9947.html" xr:uid="{4C57514B-0953-4E79-9C7A-750003AE7DCB}"/>
    <hyperlink ref="B22:D22" r:id="rId5" display="http://www.observatorioemigracao.pt/np4EN/10296.html" xr:uid="{50BB38DE-9239-4276-9D23-6D6F32A44054}"/>
    <hyperlink ref="B23:D23" r:id="rId6" display="http://www.observatorioemigracao.pt/np4/10296.html" xr:uid="{A2A30F75-04F6-4F3F-B0DB-8BCD79A7FB90}"/>
  </hyperlinks>
  <pageMargins left="0.23622047244094491" right="0.23622047244094491" top="0.74803149606299213" bottom="0.74803149606299213" header="0.31496062992125984" footer="0.31496062992125984"/>
  <pageSetup paperSize="9" orientation="portrait" horizontalDpi="4294967293" verticalDpi="0" r:id="rId7"/>
  <headerFooter>
    <oddFooter>&amp;C&amp;"Arial,Negrito"&amp;8&amp;P/&amp;N</oddFooter>
  </headerFooter>
  <drawing r:id="rId8"/>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P57"/>
  <sheetViews>
    <sheetView showGridLines="0" zoomScaleNormal="100" workbookViewId="0">
      <selection activeCell="A22" sqref="A22:XFD23"/>
    </sheetView>
  </sheetViews>
  <sheetFormatPr defaultColWidth="8.7109375" defaultRowHeight="12" customHeight="1" x14ac:dyDescent="0.25"/>
  <cols>
    <col min="1" max="1" width="8.7109375" style="2"/>
    <col min="2" max="6" width="16.7109375" style="2" customWidth="1"/>
    <col min="7" max="16384" width="8.7109375" style="2"/>
  </cols>
  <sheetData>
    <row r="1" spans="1:16" s="1" customFormat="1" ht="30" customHeight="1" x14ac:dyDescent="0.25">
      <c r="A1" s="26" t="s">
        <v>0</v>
      </c>
      <c r="B1" s="64"/>
      <c r="C1" s="37" t="s">
        <v>4</v>
      </c>
      <c r="D1" s="2"/>
      <c r="E1" s="2"/>
    </row>
    <row r="2" spans="1:16" s="10" customFormat="1" ht="30" customHeight="1" x14ac:dyDescent="0.25">
      <c r="A2" s="8"/>
      <c r="B2" s="323" t="s">
        <v>154</v>
      </c>
      <c r="C2" s="324"/>
      <c r="D2" s="324"/>
      <c r="E2" s="324"/>
      <c r="F2" s="324"/>
      <c r="G2" s="5"/>
      <c r="H2" s="5"/>
      <c r="I2" s="5"/>
      <c r="J2" s="11"/>
      <c r="K2" s="11"/>
      <c r="L2" s="9"/>
      <c r="M2" s="9"/>
      <c r="N2" s="9"/>
      <c r="O2" s="5"/>
      <c r="P2" s="5"/>
    </row>
    <row r="3" spans="1:16" s="6" customFormat="1" ht="15" customHeight="1" x14ac:dyDescent="0.25">
      <c r="B3" s="53"/>
      <c r="C3" s="54"/>
      <c r="D3" s="54"/>
      <c r="E3" s="54"/>
      <c r="F3" s="54"/>
      <c r="G3" s="5"/>
      <c r="H3" s="5"/>
      <c r="I3" s="5"/>
      <c r="J3" s="5"/>
      <c r="K3" s="5"/>
      <c r="L3" s="5"/>
      <c r="M3" s="5"/>
      <c r="N3" s="5"/>
      <c r="O3" s="5"/>
      <c r="P3" s="5"/>
    </row>
    <row r="4" spans="1:16" s="6" customFormat="1" ht="15" customHeight="1" x14ac:dyDescent="0.25">
      <c r="B4" s="53"/>
      <c r="C4" s="54"/>
      <c r="D4" s="54"/>
      <c r="E4" s="54"/>
      <c r="F4" s="54"/>
      <c r="G4" s="5"/>
      <c r="H4" s="5"/>
      <c r="I4" s="5"/>
      <c r="J4" s="5"/>
      <c r="K4" s="5"/>
      <c r="L4" s="5"/>
      <c r="M4" s="5"/>
      <c r="N4" s="5"/>
      <c r="O4" s="5"/>
      <c r="P4" s="5"/>
    </row>
    <row r="5" spans="1:16" s="6" customFormat="1" ht="15" customHeight="1" x14ac:dyDescent="0.25">
      <c r="B5" s="53"/>
      <c r="C5" s="54"/>
      <c r="D5" s="54"/>
      <c r="E5" s="54"/>
      <c r="F5" s="54"/>
      <c r="G5" s="5"/>
      <c r="H5" s="5"/>
      <c r="I5" s="5"/>
      <c r="J5" s="5"/>
      <c r="K5" s="5"/>
      <c r="L5" s="5"/>
      <c r="M5" s="5"/>
      <c r="N5" s="5"/>
      <c r="O5" s="5"/>
      <c r="P5" s="5"/>
    </row>
    <row r="6" spans="1:16" s="6" customFormat="1" ht="15" customHeight="1" x14ac:dyDescent="0.25">
      <c r="B6" s="53"/>
      <c r="C6" s="54"/>
      <c r="D6" s="54"/>
      <c r="E6" s="54"/>
      <c r="F6" s="54"/>
      <c r="G6" s="5"/>
      <c r="H6" s="5"/>
      <c r="I6" s="5"/>
      <c r="J6" s="5"/>
      <c r="K6" s="5"/>
      <c r="L6" s="5"/>
      <c r="M6" s="5"/>
      <c r="N6" s="5"/>
      <c r="O6" s="5"/>
      <c r="P6" s="5"/>
    </row>
    <row r="7" spans="1:16" s="6" customFormat="1" ht="15" customHeight="1" x14ac:dyDescent="0.25">
      <c r="B7" s="53"/>
      <c r="C7" s="54"/>
      <c r="D7" s="54"/>
      <c r="E7" s="54"/>
      <c r="F7" s="54"/>
      <c r="G7" s="5"/>
      <c r="H7" s="5"/>
      <c r="I7" s="5"/>
      <c r="J7" s="5"/>
      <c r="K7" s="5"/>
      <c r="L7" s="5"/>
      <c r="M7" s="5"/>
      <c r="N7" s="5"/>
      <c r="O7" s="5"/>
      <c r="P7" s="5"/>
    </row>
    <row r="8" spans="1:16" s="6" customFormat="1" ht="15" customHeight="1" x14ac:dyDescent="0.25">
      <c r="B8" s="53"/>
      <c r="C8" s="54"/>
      <c r="D8" s="54"/>
      <c r="E8" s="54"/>
      <c r="F8" s="54"/>
      <c r="G8" s="5"/>
      <c r="H8" s="5"/>
      <c r="I8" s="5"/>
      <c r="J8" s="5"/>
      <c r="K8" s="5"/>
      <c r="L8" s="5"/>
      <c r="M8" s="5"/>
      <c r="N8" s="5"/>
      <c r="O8" s="5"/>
      <c r="P8" s="5"/>
    </row>
    <row r="9" spans="1:16" s="6" customFormat="1" ht="15" customHeight="1" x14ac:dyDescent="0.25">
      <c r="B9" s="53"/>
      <c r="C9" s="54"/>
      <c r="D9" s="54"/>
      <c r="E9" s="54"/>
      <c r="F9" s="54"/>
      <c r="G9" s="5"/>
      <c r="H9" s="5"/>
      <c r="I9" s="5"/>
      <c r="J9" s="5"/>
      <c r="K9" s="5"/>
      <c r="L9" s="5"/>
      <c r="M9" s="5"/>
      <c r="N9" s="5"/>
      <c r="O9" s="5"/>
      <c r="P9" s="5"/>
    </row>
    <row r="10" spans="1:16" s="6" customFormat="1" ht="15" customHeight="1" x14ac:dyDescent="0.25">
      <c r="B10" s="53"/>
      <c r="C10" s="54"/>
      <c r="D10" s="54"/>
      <c r="E10" s="54"/>
      <c r="F10" s="54"/>
      <c r="G10" s="5"/>
      <c r="H10" s="5"/>
      <c r="I10" s="5"/>
      <c r="J10" s="5"/>
      <c r="K10" s="5"/>
      <c r="L10" s="5"/>
      <c r="M10" s="5"/>
      <c r="N10" s="5"/>
      <c r="O10" s="5"/>
      <c r="P10" s="5"/>
    </row>
    <row r="11" spans="1:16" s="6" customFormat="1" ht="15" customHeight="1" x14ac:dyDescent="0.25">
      <c r="B11" s="53"/>
      <c r="C11" s="54"/>
      <c r="D11" s="54"/>
      <c r="E11" s="54"/>
      <c r="F11" s="54"/>
      <c r="G11" s="5"/>
      <c r="H11" s="5"/>
      <c r="I11" s="5"/>
      <c r="J11" s="5"/>
      <c r="K11" s="5"/>
      <c r="L11" s="5"/>
      <c r="M11" s="5"/>
      <c r="N11" s="5"/>
      <c r="O11" s="5"/>
      <c r="P11" s="5"/>
    </row>
    <row r="12" spans="1:16" s="6" customFormat="1" ht="15" customHeight="1" x14ac:dyDescent="0.25">
      <c r="B12" s="53"/>
      <c r="C12" s="54"/>
      <c r="D12" s="54"/>
      <c r="E12" s="54"/>
      <c r="F12" s="54"/>
      <c r="G12" s="5"/>
      <c r="H12" s="5"/>
      <c r="I12" s="5"/>
      <c r="J12" s="5"/>
      <c r="K12" s="5"/>
      <c r="L12" s="5"/>
      <c r="M12" s="5"/>
      <c r="N12" s="5"/>
      <c r="O12" s="5"/>
      <c r="P12" s="5"/>
    </row>
    <row r="13" spans="1:16" s="6" customFormat="1" ht="15" customHeight="1" x14ac:dyDescent="0.25">
      <c r="B13" s="53"/>
      <c r="C13" s="54"/>
      <c r="D13" s="54"/>
      <c r="E13" s="54"/>
      <c r="F13" s="54"/>
      <c r="G13" s="5"/>
      <c r="H13" s="5"/>
      <c r="I13" s="5"/>
      <c r="J13" s="5"/>
      <c r="K13" s="5"/>
      <c r="L13" s="5"/>
      <c r="M13" s="5"/>
      <c r="N13" s="5"/>
      <c r="O13" s="5"/>
      <c r="P13" s="5"/>
    </row>
    <row r="14" spans="1:16" ht="15" customHeight="1" x14ac:dyDescent="0.25"/>
    <row r="15" spans="1:16" ht="15" customHeight="1" x14ac:dyDescent="0.25">
      <c r="I15"/>
      <c r="J15"/>
      <c r="K15"/>
    </row>
    <row r="16" spans="1:16" ht="15" customHeight="1" x14ac:dyDescent="0.25">
      <c r="I16"/>
      <c r="J16"/>
      <c r="K16"/>
    </row>
    <row r="17" spans="1:11" ht="15" customHeight="1" x14ac:dyDescent="0.25">
      <c r="I17"/>
      <c r="J17"/>
      <c r="K17"/>
    </row>
    <row r="18" spans="1:11" ht="15" customHeight="1" x14ac:dyDescent="0.25">
      <c r="I18"/>
      <c r="J18"/>
      <c r="K18"/>
    </row>
    <row r="19" spans="1:11" ht="15" customHeight="1" x14ac:dyDescent="0.25">
      <c r="I19"/>
      <c r="J19"/>
      <c r="K19"/>
    </row>
    <row r="20" spans="1:11" s="1" customFormat="1" ht="15" customHeight="1" x14ac:dyDescent="0.25">
      <c r="A20" s="31" t="s">
        <v>8</v>
      </c>
      <c r="B20" s="327" t="s">
        <v>86</v>
      </c>
      <c r="C20" s="295"/>
      <c r="D20" s="295"/>
      <c r="E20" s="295"/>
      <c r="F20" s="295"/>
    </row>
    <row r="21" spans="1:11" s="116" customFormat="1" ht="15" customHeight="1" x14ac:dyDescent="0.25">
      <c r="A21" s="115" t="s">
        <v>6</v>
      </c>
      <c r="B21" s="279" t="s">
        <v>101</v>
      </c>
      <c r="C21" s="280"/>
      <c r="D21" s="280"/>
      <c r="E21" s="280"/>
      <c r="F21" s="280"/>
      <c r="G21" s="280"/>
      <c r="H21" s="40"/>
    </row>
    <row r="22" spans="1:11" s="116" customFormat="1" ht="15" customHeight="1" x14ac:dyDescent="0.25">
      <c r="A22" s="115" t="s">
        <v>1</v>
      </c>
      <c r="B22" s="249" t="s">
        <v>102</v>
      </c>
      <c r="C22" s="249"/>
      <c r="D22" s="249"/>
      <c r="E22" s="235"/>
      <c r="F22" s="235"/>
      <c r="G22" s="40"/>
    </row>
    <row r="23" spans="1:11" s="116" customFormat="1" ht="15" customHeight="1" x14ac:dyDescent="0.25">
      <c r="A23" s="115"/>
      <c r="B23" s="249" t="s">
        <v>103</v>
      </c>
      <c r="C23" s="249"/>
      <c r="D23" s="249"/>
      <c r="G23" s="40"/>
    </row>
    <row r="24" spans="1:11" ht="15" customHeight="1" x14ac:dyDescent="0.25"/>
    <row r="25" spans="1:11" ht="15" customHeight="1" x14ac:dyDescent="0.25"/>
    <row r="26" spans="1:11" ht="15" customHeight="1" x14ac:dyDescent="0.25"/>
    <row r="27" spans="1:11" ht="15" customHeight="1" x14ac:dyDescent="0.25"/>
    <row r="28" spans="1:11" ht="15" customHeight="1" x14ac:dyDescent="0.25"/>
    <row r="29" spans="1:11" ht="15" customHeight="1" x14ac:dyDescent="0.25"/>
    <row r="30" spans="1:11" ht="15" customHeight="1" x14ac:dyDescent="0.25"/>
    <row r="31" spans="1:11" ht="15" customHeight="1" x14ac:dyDescent="0.25"/>
    <row r="32" spans="1:11" ht="15" customHeight="1" x14ac:dyDescent="0.25"/>
    <row r="33" spans="1:9" ht="15" customHeight="1" x14ac:dyDescent="0.25"/>
    <row r="48" spans="1:9" ht="12" customHeight="1" x14ac:dyDescent="0.25">
      <c r="A48" s="16"/>
      <c r="B48" s="16"/>
      <c r="C48" s="16"/>
      <c r="D48" s="16"/>
      <c r="E48" s="16"/>
      <c r="F48" s="16"/>
      <c r="G48" s="16"/>
      <c r="H48" s="16"/>
      <c r="I48" s="16"/>
    </row>
    <row r="49" spans="1:9" ht="12" customHeight="1" x14ac:dyDescent="0.25">
      <c r="A49" s="16"/>
      <c r="B49" s="16"/>
      <c r="C49" s="16"/>
      <c r="D49" s="16"/>
      <c r="E49" s="16"/>
      <c r="F49" s="16"/>
      <c r="G49" s="16"/>
      <c r="H49" s="16"/>
      <c r="I49" s="16"/>
    </row>
    <row r="50" spans="1:9" ht="12" customHeight="1" x14ac:dyDescent="0.25">
      <c r="A50" s="15"/>
      <c r="B50" s="18"/>
      <c r="C50" s="14"/>
      <c r="D50" s="14"/>
      <c r="E50" s="14"/>
      <c r="F50" s="14"/>
      <c r="G50" s="14"/>
      <c r="H50" s="14"/>
      <c r="I50" s="14"/>
    </row>
    <row r="51" spans="1:9" ht="12" customHeight="1" x14ac:dyDescent="0.25">
      <c r="A51" s="15"/>
      <c r="B51" s="18"/>
      <c r="C51" s="14"/>
      <c r="D51" s="14"/>
      <c r="E51" s="14"/>
      <c r="F51" s="14"/>
      <c r="G51" s="14"/>
      <c r="H51" s="14"/>
      <c r="I51" s="14"/>
    </row>
    <row r="52" spans="1:9" ht="12" customHeight="1" x14ac:dyDescent="0.25">
      <c r="A52" s="15"/>
      <c r="B52" s="19"/>
      <c r="C52" s="12"/>
      <c r="D52" s="12"/>
      <c r="E52" s="12"/>
      <c r="F52" s="12"/>
      <c r="G52" s="12"/>
      <c r="H52" s="12"/>
      <c r="I52" s="12"/>
    </row>
    <row r="53" spans="1:9" ht="12" customHeight="1" x14ac:dyDescent="0.25">
      <c r="A53" s="15"/>
      <c r="B53" s="20"/>
      <c r="C53" s="15"/>
      <c r="D53" s="14"/>
      <c r="E53" s="14"/>
      <c r="F53" s="14"/>
      <c r="G53" s="14"/>
      <c r="H53" s="14"/>
      <c r="I53" s="14"/>
    </row>
    <row r="54" spans="1:9" s="16" customFormat="1" ht="12" customHeight="1" x14ac:dyDescent="0.25">
      <c r="B54" s="18"/>
      <c r="C54" s="14"/>
      <c r="D54" s="13"/>
      <c r="E54" s="13"/>
      <c r="F54" s="13"/>
    </row>
    <row r="55" spans="1:9" s="16" customFormat="1" ht="12" customHeight="1" x14ac:dyDescent="0.25">
      <c r="B55" s="19"/>
      <c r="C55" s="12"/>
      <c r="D55" s="13"/>
      <c r="E55" s="13"/>
      <c r="F55" s="13"/>
    </row>
    <row r="56" spans="1:9" s="16" customFormat="1" ht="12" customHeight="1" x14ac:dyDescent="0.25">
      <c r="B56" s="20"/>
      <c r="C56" s="14"/>
      <c r="D56" s="13"/>
      <c r="E56" s="13"/>
      <c r="F56" s="13"/>
    </row>
    <row r="57" spans="1:9" s="16" customFormat="1" ht="12" customHeight="1" x14ac:dyDescent="0.25"/>
  </sheetData>
  <mergeCells count="5">
    <mergeCell ref="B2:F2"/>
    <mergeCell ref="B20:F20"/>
    <mergeCell ref="B21:G21"/>
    <mergeCell ref="B22:D22"/>
    <mergeCell ref="B23:D23"/>
  </mergeCells>
  <hyperlinks>
    <hyperlink ref="C1" location="Contents!A1" display="[contents Ç]" xr:uid="{00000000-0004-0000-0E00-000000000000}"/>
    <hyperlink ref="B22" r:id="rId1" display="http://www.observatorioemigracao.pt/np4/5810.html" xr:uid="{1ADB3F63-3F89-4E5C-898A-F997BE150E3A}"/>
    <hyperlink ref="B23" r:id="rId2" display="http://www.observatorioemigracao.pt/np4/5810.html" xr:uid="{C8A65CF2-8890-48F1-B73E-F3FDCB5C53BE}"/>
    <hyperlink ref="B22:C22" r:id="rId3" display="http://www.observatorioemigracao.pt/np4EN/9947.html" xr:uid="{B94A6189-C311-47D0-AC37-297DE94CA89A}"/>
    <hyperlink ref="B23:C23" r:id="rId4" display="http://www.observatorioemigracao.pt/np4/9947.html" xr:uid="{2FD713C3-BC28-4DFD-8518-016E710230CD}"/>
    <hyperlink ref="B22:D22" r:id="rId5" display="http://www.observatorioemigracao.pt/np4EN/10296.html" xr:uid="{D9914EB3-4CFF-4E20-AD1F-55D23F558390}"/>
    <hyperlink ref="B23:D23" r:id="rId6" display="http://www.observatorioemigracao.pt/np4/10296.html" xr:uid="{2EB9AFF5-68A5-422E-B7ED-6E9B5CAB49C0}"/>
  </hyperlinks>
  <pageMargins left="0.23622047244094491" right="0.23622047244094491" top="0.74803149606299213" bottom="0.74803149606299213" header="0.31496062992125984" footer="0.31496062992125984"/>
  <pageSetup paperSize="9" orientation="portrait" horizontalDpi="4294967293" verticalDpi="0" r:id="rId7"/>
  <headerFooter>
    <oddFooter>&amp;C&amp;"Arial,Negrito"&amp;8&amp;P/&amp;N</oddFooter>
  </headerFooter>
  <drawing r:id="rId8"/>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P60"/>
  <sheetViews>
    <sheetView showGridLines="0" zoomScaleNormal="100" workbookViewId="0">
      <selection activeCell="B2" sqref="B2:F2"/>
    </sheetView>
  </sheetViews>
  <sheetFormatPr defaultColWidth="8.7109375" defaultRowHeight="12" customHeight="1" x14ac:dyDescent="0.25"/>
  <cols>
    <col min="1" max="1" width="8.7109375" style="2"/>
    <col min="2" max="6" width="16.7109375" style="2" customWidth="1"/>
    <col min="7" max="8" width="9" style="2" bestFit="1" customWidth="1"/>
    <col min="9" max="9" width="13.42578125" style="2" customWidth="1"/>
    <col min="10" max="10" width="10.85546875" style="2" bestFit="1" customWidth="1"/>
    <col min="11" max="16384" width="8.7109375" style="2"/>
  </cols>
  <sheetData>
    <row r="1" spans="1:16" s="1" customFormat="1" ht="30" customHeight="1" x14ac:dyDescent="0.25">
      <c r="A1" s="26" t="s">
        <v>0</v>
      </c>
      <c r="B1" s="64"/>
      <c r="C1" s="37" t="s">
        <v>4</v>
      </c>
      <c r="D1" s="2"/>
      <c r="E1" s="2"/>
    </row>
    <row r="2" spans="1:16" s="10" customFormat="1" ht="45" customHeight="1" x14ac:dyDescent="0.25">
      <c r="A2" s="8"/>
      <c r="B2" s="323" t="s">
        <v>155</v>
      </c>
      <c r="C2" s="324"/>
      <c r="D2" s="324"/>
      <c r="E2" s="324"/>
      <c r="F2" s="324"/>
      <c r="G2" s="5"/>
      <c r="H2" s="5"/>
      <c r="I2" s="5"/>
      <c r="J2" s="11"/>
      <c r="K2" s="11"/>
      <c r="L2" s="9"/>
      <c r="M2" s="9"/>
      <c r="N2" s="9"/>
      <c r="O2" s="5"/>
      <c r="P2" s="5"/>
    </row>
    <row r="3" spans="1:16" ht="15" customHeight="1" x14ac:dyDescent="0.25"/>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spans="1:8" ht="15" customHeight="1" x14ac:dyDescent="0.25"/>
    <row r="18" spans="1:8" ht="15" customHeight="1" x14ac:dyDescent="0.25"/>
    <row r="19" spans="1:8" ht="15" customHeight="1" x14ac:dyDescent="0.25"/>
    <row r="20" spans="1:8" s="1" customFormat="1" ht="45" customHeight="1" x14ac:dyDescent="0.25">
      <c r="A20" s="31" t="s">
        <v>8</v>
      </c>
      <c r="B20" s="294" t="s">
        <v>156</v>
      </c>
      <c r="C20" s="328"/>
      <c r="D20" s="328"/>
      <c r="E20" s="328"/>
      <c r="F20" s="328"/>
      <c r="G20"/>
    </row>
    <row r="21" spans="1:8" s="116" customFormat="1" ht="15" customHeight="1" x14ac:dyDescent="0.25">
      <c r="A21" s="115" t="s">
        <v>6</v>
      </c>
      <c r="B21" s="279" t="s">
        <v>101</v>
      </c>
      <c r="C21" s="280"/>
      <c r="D21" s="280"/>
      <c r="E21" s="280"/>
      <c r="F21" s="280"/>
      <c r="G21" s="280"/>
      <c r="H21" s="40"/>
    </row>
    <row r="22" spans="1:8" s="116" customFormat="1" ht="15" customHeight="1" x14ac:dyDescent="0.25">
      <c r="A22" s="115" t="s">
        <v>1</v>
      </c>
      <c r="B22" s="249" t="s">
        <v>102</v>
      </c>
      <c r="C22" s="249"/>
      <c r="D22" s="249"/>
      <c r="E22" s="235"/>
      <c r="F22" s="235"/>
      <c r="G22" s="40"/>
    </row>
    <row r="23" spans="1:8" s="116" customFormat="1" ht="15" customHeight="1" x14ac:dyDescent="0.25">
      <c r="A23" s="115"/>
      <c r="B23" s="249" t="s">
        <v>103</v>
      </c>
      <c r="C23" s="249"/>
      <c r="D23" s="249"/>
      <c r="G23" s="40"/>
    </row>
    <row r="24" spans="1:8" ht="15" customHeight="1" x14ac:dyDescent="0.25"/>
    <row r="25" spans="1:8" ht="15" customHeight="1" x14ac:dyDescent="0.25"/>
    <row r="26" spans="1:8" ht="15" customHeight="1" x14ac:dyDescent="0.25"/>
    <row r="27" spans="1:8" ht="15" customHeight="1" x14ac:dyDescent="0.25"/>
    <row r="28" spans="1:8" ht="15" customHeight="1" x14ac:dyDescent="0.25"/>
    <row r="29" spans="1:8" ht="15" customHeight="1" x14ac:dyDescent="0.25"/>
    <row r="30" spans="1:8" ht="15" customHeight="1" x14ac:dyDescent="0.25"/>
    <row r="31" spans="1:8" ht="15" customHeight="1" x14ac:dyDescent="0.25"/>
    <row r="32" spans="1:8" ht="15" customHeight="1" x14ac:dyDescent="0.25"/>
    <row r="33" spans="1:9" ht="15" customHeight="1" x14ac:dyDescent="0.25"/>
    <row r="48" spans="1:9" ht="12" customHeight="1" x14ac:dyDescent="0.25">
      <c r="A48" s="16"/>
      <c r="B48" s="16"/>
      <c r="C48" s="16"/>
      <c r="D48" s="16"/>
      <c r="E48" s="16"/>
      <c r="F48" s="16"/>
      <c r="G48" s="16"/>
      <c r="H48" s="16"/>
      <c r="I48" s="16"/>
    </row>
    <row r="49" spans="1:9" ht="12" customHeight="1" x14ac:dyDescent="0.25">
      <c r="A49" s="16"/>
      <c r="B49" s="16"/>
      <c r="C49" s="16"/>
      <c r="D49" s="16"/>
      <c r="E49" s="16"/>
      <c r="F49" s="16"/>
      <c r="G49" s="16"/>
      <c r="H49" s="16"/>
      <c r="I49" s="16"/>
    </row>
    <row r="50" spans="1:9" ht="12" customHeight="1" x14ac:dyDescent="0.25">
      <c r="A50" s="15"/>
      <c r="B50" s="105"/>
      <c r="C50" s="106" t="s">
        <v>21</v>
      </c>
      <c r="D50" s="106" t="s">
        <v>20</v>
      </c>
      <c r="E50" s="106" t="s">
        <v>59</v>
      </c>
    </row>
    <row r="51" spans="1:9" ht="12" customHeight="1" x14ac:dyDescent="0.25">
      <c r="A51" s="15"/>
      <c r="B51" s="106">
        <v>1990</v>
      </c>
      <c r="C51" s="105">
        <v>828170</v>
      </c>
      <c r="D51" s="105">
        <v>701266</v>
      </c>
      <c r="E51" s="105">
        <v>60394</v>
      </c>
    </row>
    <row r="52" spans="1:9" ht="12" customHeight="1" x14ac:dyDescent="0.25">
      <c r="A52" s="15"/>
      <c r="B52" s="106">
        <v>1995</v>
      </c>
      <c r="C52" s="105">
        <v>859455</v>
      </c>
      <c r="D52" s="105">
        <v>628243</v>
      </c>
      <c r="E52" s="105">
        <v>52847</v>
      </c>
    </row>
    <row r="53" spans="1:9" s="16" customFormat="1" ht="12" customHeight="1" x14ac:dyDescent="0.25">
      <c r="B53" s="106">
        <v>2000</v>
      </c>
      <c r="C53" s="105">
        <v>901763</v>
      </c>
      <c r="D53" s="105">
        <v>598720</v>
      </c>
      <c r="E53" s="105">
        <v>53612</v>
      </c>
    </row>
    <row r="54" spans="1:9" s="16" customFormat="1" ht="12" customHeight="1" x14ac:dyDescent="0.25">
      <c r="B54" s="106">
        <v>2005</v>
      </c>
      <c r="C54" s="105">
        <v>1006769</v>
      </c>
      <c r="D54" s="105">
        <v>561680</v>
      </c>
      <c r="E54" s="105">
        <v>54315</v>
      </c>
    </row>
    <row r="55" spans="1:9" s="16" customFormat="1" ht="12" customHeight="1" x14ac:dyDescent="0.25">
      <c r="B55" s="106">
        <v>2010</v>
      </c>
      <c r="C55" s="105">
        <v>1158331</v>
      </c>
      <c r="D55" s="105">
        <v>516188</v>
      </c>
      <c r="E55" s="105">
        <v>53320</v>
      </c>
    </row>
    <row r="56" spans="1:9" s="16" customFormat="1" ht="12" customHeight="1" x14ac:dyDescent="0.25">
      <c r="B56" s="106">
        <v>2015</v>
      </c>
      <c r="C56" s="105">
        <v>1286279</v>
      </c>
      <c r="D56" s="105">
        <v>465248</v>
      </c>
      <c r="E56" s="105">
        <v>50120</v>
      </c>
    </row>
    <row r="57" spans="1:9" ht="12" customHeight="1" x14ac:dyDescent="0.25">
      <c r="B57" s="106">
        <v>2017</v>
      </c>
      <c r="C57" s="105">
        <v>1502151</v>
      </c>
      <c r="D57" s="105">
        <v>592642</v>
      </c>
      <c r="E57" s="105">
        <v>171942</v>
      </c>
    </row>
    <row r="58" spans="1:9" ht="12" customHeight="1" x14ac:dyDescent="0.25">
      <c r="B58" s="106">
        <v>2019</v>
      </c>
      <c r="C58" s="105">
        <v>1493128</v>
      </c>
      <c r="D58" s="105">
        <v>1051484</v>
      </c>
      <c r="E58" s="105">
        <v>86947</v>
      </c>
    </row>
    <row r="59" spans="1:9" ht="12" customHeight="1" x14ac:dyDescent="0.25">
      <c r="B59" s="2">
        <v>2020</v>
      </c>
      <c r="C59" s="2">
        <v>1276983</v>
      </c>
      <c r="D59" s="2">
        <v>406458</v>
      </c>
      <c r="E59" s="2">
        <v>46059</v>
      </c>
    </row>
    <row r="60" spans="1:9" ht="12" customHeight="1" x14ac:dyDescent="0.25">
      <c r="B60" s="2">
        <v>2024</v>
      </c>
      <c r="C60" s="2">
        <v>1287911</v>
      </c>
      <c r="D60" s="2">
        <v>468141</v>
      </c>
      <c r="E60" s="2">
        <v>43127</v>
      </c>
    </row>
  </sheetData>
  <mergeCells count="5">
    <mergeCell ref="B2:F2"/>
    <mergeCell ref="B20:F20"/>
    <mergeCell ref="B21:G21"/>
    <mergeCell ref="B22:D22"/>
    <mergeCell ref="B23:D23"/>
  </mergeCells>
  <hyperlinks>
    <hyperlink ref="C1" location="Contents!A1" display="[contents Ç]" xr:uid="{00000000-0004-0000-0F00-000000000000}"/>
    <hyperlink ref="B22" r:id="rId1" display="http://www.observatorioemigracao.pt/np4/5810.html" xr:uid="{D461C8F7-027C-42F9-B85F-FFF0C4390671}"/>
    <hyperlink ref="B23" r:id="rId2" display="http://www.observatorioemigracao.pt/np4/5810.html" xr:uid="{BB528AC4-38B6-4235-9A81-AE25BA9ABFB5}"/>
    <hyperlink ref="B22:C22" r:id="rId3" display="http://www.observatorioemigracao.pt/np4EN/9947.html" xr:uid="{8AFC7945-D221-4570-80E1-C603D5B61FD5}"/>
    <hyperlink ref="B23:C23" r:id="rId4" display="http://www.observatorioemigracao.pt/np4/9947.html" xr:uid="{DABAE7F0-0F26-4957-B54C-17FF9282C8DA}"/>
    <hyperlink ref="B22:D22" r:id="rId5" display="http://www.observatorioemigracao.pt/np4EN/10296.html" xr:uid="{AD6DBCA1-3482-4894-8DFE-CBA589257712}"/>
    <hyperlink ref="B23:D23" r:id="rId6" display="http://www.observatorioemigracao.pt/np4/10296.html" xr:uid="{BA974C5F-D6DF-4481-94D8-CCAF28A4850B}"/>
  </hyperlinks>
  <pageMargins left="0.23622047244094491" right="0.23622047244094491" top="0.74803149606299213" bottom="0.74803149606299213" header="0.31496062992125984" footer="0.31496062992125984"/>
  <pageSetup paperSize="9" orientation="portrait" horizontalDpi="4294967293" verticalDpi="0" r:id="rId7"/>
  <headerFooter>
    <oddFooter>&amp;C&amp;"Arial,Negrito"&amp;8&amp;P/&amp;N</oddFooter>
  </headerFooter>
  <drawing r:id="rId8"/>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J74"/>
  <sheetViews>
    <sheetView showGridLines="0" topLeftCell="A10" zoomScaleNormal="100" workbookViewId="0">
      <selection activeCell="A39" sqref="A39:XFD40"/>
    </sheetView>
  </sheetViews>
  <sheetFormatPr defaultColWidth="8.7109375" defaultRowHeight="12" customHeight="1" x14ac:dyDescent="0.25"/>
  <cols>
    <col min="1" max="1" width="8.7109375" style="2"/>
    <col min="2" max="6" width="16.7109375" style="2" customWidth="1"/>
    <col min="7" max="16384" width="8.7109375" style="2"/>
  </cols>
  <sheetData>
    <row r="1" spans="1:10" s="1" customFormat="1" ht="30" customHeight="1" x14ac:dyDescent="0.25">
      <c r="A1" s="26" t="s">
        <v>0</v>
      </c>
      <c r="B1" s="64"/>
      <c r="C1" s="37" t="s">
        <v>4</v>
      </c>
      <c r="D1" s="2"/>
      <c r="E1" s="2"/>
    </row>
    <row r="2" spans="1:10" s="10" customFormat="1" ht="45" customHeight="1" x14ac:dyDescent="0.25">
      <c r="A2" s="8"/>
      <c r="B2" s="323" t="s">
        <v>95</v>
      </c>
      <c r="C2" s="324"/>
      <c r="D2" s="324"/>
      <c r="E2" s="324"/>
      <c r="F2" s="324"/>
      <c r="G2" s="5"/>
      <c r="H2" s="5"/>
      <c r="I2" s="5"/>
      <c r="J2" s="5"/>
    </row>
    <row r="3" spans="1:10" ht="15" customHeight="1" x14ac:dyDescent="0.25">
      <c r="A3"/>
    </row>
    <row r="4" spans="1:10" ht="15" customHeight="1" x14ac:dyDescent="0.25">
      <c r="A4"/>
    </row>
    <row r="5" spans="1:10" ht="15" customHeight="1" x14ac:dyDescent="0.25">
      <c r="A5"/>
    </row>
    <row r="6" spans="1:10" ht="15" customHeight="1" x14ac:dyDescent="0.25">
      <c r="A6"/>
    </row>
    <row r="7" spans="1:10" ht="15" customHeight="1" x14ac:dyDescent="0.25">
      <c r="A7"/>
    </row>
    <row r="8" spans="1:10" ht="15" customHeight="1" x14ac:dyDescent="0.25">
      <c r="A8"/>
    </row>
    <row r="9" spans="1:10" ht="15" customHeight="1" x14ac:dyDescent="0.25">
      <c r="A9"/>
    </row>
    <row r="10" spans="1:10" ht="15" customHeight="1" x14ac:dyDescent="0.25">
      <c r="A10"/>
    </row>
    <row r="11" spans="1:10" ht="15" customHeight="1" x14ac:dyDescent="0.25">
      <c r="A11"/>
    </row>
    <row r="12" spans="1:10" ht="15" customHeight="1" x14ac:dyDescent="0.25">
      <c r="A12"/>
    </row>
    <row r="13" spans="1:10" ht="15" customHeight="1" x14ac:dyDescent="0.25">
      <c r="A13"/>
    </row>
    <row r="14" spans="1:10" ht="15" customHeight="1" x14ac:dyDescent="0.25">
      <c r="A14"/>
    </row>
    <row r="15" spans="1:10" ht="15" customHeight="1" x14ac:dyDescent="0.25">
      <c r="A15"/>
    </row>
    <row r="16" spans="1:10" ht="15" customHeight="1" x14ac:dyDescent="0.25">
      <c r="A16"/>
    </row>
    <row r="17" spans="1:1" ht="15" customHeight="1" x14ac:dyDescent="0.25">
      <c r="A17"/>
    </row>
    <row r="18" spans="1:1" ht="15" customHeight="1" x14ac:dyDescent="0.25">
      <c r="A18"/>
    </row>
    <row r="19" spans="1:1" ht="15" customHeight="1" x14ac:dyDescent="0.25">
      <c r="A19"/>
    </row>
    <row r="20" spans="1:1" ht="15" customHeight="1" x14ac:dyDescent="0.25">
      <c r="A20"/>
    </row>
    <row r="21" spans="1:1" ht="15" customHeight="1" x14ac:dyDescent="0.25">
      <c r="A21"/>
    </row>
    <row r="22" spans="1:1" ht="15" customHeight="1" x14ac:dyDescent="0.25">
      <c r="A22"/>
    </row>
    <row r="23" spans="1:1" ht="15" customHeight="1" x14ac:dyDescent="0.25">
      <c r="A23"/>
    </row>
    <row r="24" spans="1:1" ht="15" customHeight="1" x14ac:dyDescent="0.25">
      <c r="A24"/>
    </row>
    <row r="25" spans="1:1" ht="15" customHeight="1" x14ac:dyDescent="0.25">
      <c r="A25"/>
    </row>
    <row r="26" spans="1:1" ht="15" customHeight="1" x14ac:dyDescent="0.25">
      <c r="A26"/>
    </row>
    <row r="27" spans="1:1" ht="15" customHeight="1" x14ac:dyDescent="0.25">
      <c r="A27"/>
    </row>
    <row r="28" spans="1:1" ht="15" customHeight="1" x14ac:dyDescent="0.25">
      <c r="A28"/>
    </row>
    <row r="29" spans="1:1" ht="15" customHeight="1" x14ac:dyDescent="0.25">
      <c r="A29"/>
    </row>
    <row r="30" spans="1:1" ht="15" customHeight="1" x14ac:dyDescent="0.25">
      <c r="A30"/>
    </row>
    <row r="31" spans="1:1" ht="15" customHeight="1" x14ac:dyDescent="0.25">
      <c r="A31"/>
    </row>
    <row r="32" spans="1:1" ht="15" customHeight="1" x14ac:dyDescent="0.25">
      <c r="A32"/>
    </row>
    <row r="33" spans="1:8" ht="15" customHeight="1" x14ac:dyDescent="0.25">
      <c r="A33"/>
    </row>
    <row r="34" spans="1:8" ht="15" customHeight="1" x14ac:dyDescent="0.25">
      <c r="A34"/>
    </row>
    <row r="35" spans="1:8" ht="15" customHeight="1" x14ac:dyDescent="0.25"/>
    <row r="36" spans="1:8" ht="15" customHeight="1" x14ac:dyDescent="0.25"/>
    <row r="37" spans="1:8" s="1" customFormat="1" ht="15" customHeight="1" x14ac:dyDescent="0.25">
      <c r="A37" s="31" t="s">
        <v>8</v>
      </c>
      <c r="B37" s="329" t="s">
        <v>87</v>
      </c>
      <c r="C37" s="318"/>
      <c r="D37" s="318"/>
      <c r="E37" s="318"/>
      <c r="F37" s="318"/>
    </row>
    <row r="38" spans="1:8" s="116" customFormat="1" ht="15" customHeight="1" x14ac:dyDescent="0.25">
      <c r="A38" s="115" t="s">
        <v>6</v>
      </c>
      <c r="B38" s="279" t="s">
        <v>101</v>
      </c>
      <c r="C38" s="280"/>
      <c r="D38" s="280"/>
      <c r="E38" s="280"/>
      <c r="F38" s="280"/>
      <c r="G38" s="280"/>
      <c r="H38" s="40"/>
    </row>
    <row r="39" spans="1:8" s="116" customFormat="1" ht="15" customHeight="1" x14ac:dyDescent="0.25">
      <c r="A39" s="115" t="s">
        <v>1</v>
      </c>
      <c r="B39" s="249" t="s">
        <v>102</v>
      </c>
      <c r="C39" s="249"/>
      <c r="D39" s="249"/>
      <c r="E39" s="235"/>
      <c r="F39" s="235"/>
      <c r="G39" s="40"/>
    </row>
    <row r="40" spans="1:8" s="116" customFormat="1" ht="15" customHeight="1" x14ac:dyDescent="0.25">
      <c r="A40" s="115"/>
      <c r="B40" s="249" t="s">
        <v>103</v>
      </c>
      <c r="C40" s="249"/>
      <c r="D40" s="249"/>
      <c r="G40" s="40"/>
    </row>
    <row r="41" spans="1:8" ht="15" customHeight="1" x14ac:dyDescent="0.25"/>
    <row r="42" spans="1:8" ht="15" customHeight="1" x14ac:dyDescent="0.25"/>
    <row r="43" spans="1:8" ht="15" customHeight="1" x14ac:dyDescent="0.25"/>
    <row r="44" spans="1:8" ht="15" customHeight="1" x14ac:dyDescent="0.25"/>
    <row r="45" spans="1:8" ht="15" customHeight="1" x14ac:dyDescent="0.25"/>
    <row r="46" spans="1:8" ht="15" customHeight="1" x14ac:dyDescent="0.25"/>
    <row r="47" spans="1:8" ht="15" customHeight="1" x14ac:dyDescent="0.25"/>
    <row r="48" spans="1:8" ht="15" customHeight="1" x14ac:dyDescent="0.25"/>
    <row r="59" spans="1:8" ht="15" customHeight="1" x14ac:dyDescent="0.25"/>
    <row r="60" spans="1:8" ht="15" customHeight="1" x14ac:dyDescent="0.25">
      <c r="B60" s="80"/>
      <c r="C60" s="80">
        <v>2001</v>
      </c>
      <c r="D60" s="80">
        <v>2011</v>
      </c>
      <c r="F60"/>
      <c r="G60"/>
      <c r="H60"/>
    </row>
    <row r="61" spans="1:8" ht="15" customHeight="1" x14ac:dyDescent="0.25">
      <c r="B61" s="80" t="s">
        <v>15</v>
      </c>
      <c r="C61" s="80"/>
      <c r="D61" s="80"/>
      <c r="F61"/>
      <c r="G61"/>
      <c r="H61"/>
    </row>
    <row r="62" spans="1:8" ht="15" customHeight="1" x14ac:dyDescent="0.25">
      <c r="B62" s="80" t="s">
        <v>52</v>
      </c>
      <c r="C62" s="81">
        <v>82.238</v>
      </c>
      <c r="D62" s="81">
        <v>77</v>
      </c>
      <c r="F62"/>
      <c r="G62"/>
      <c r="H62"/>
    </row>
    <row r="63" spans="1:8" ht="15" customHeight="1" x14ac:dyDescent="0.25">
      <c r="B63" s="80" t="s">
        <v>53</v>
      </c>
      <c r="C63" s="81">
        <v>1058.4749999999999</v>
      </c>
      <c r="D63" s="81">
        <v>1154</v>
      </c>
      <c r="F63"/>
      <c r="G63"/>
      <c r="H63"/>
    </row>
    <row r="64" spans="1:8" ht="15" customHeight="1" x14ac:dyDescent="0.25">
      <c r="A64" s="16"/>
      <c r="B64" s="80" t="s">
        <v>63</v>
      </c>
      <c r="C64" s="81">
        <v>119.536</v>
      </c>
      <c r="D64" s="81">
        <v>205</v>
      </c>
      <c r="E64" s="16"/>
      <c r="F64"/>
      <c r="G64"/>
      <c r="H64"/>
    </row>
    <row r="65" spans="1:8" ht="15" customHeight="1" x14ac:dyDescent="0.25">
      <c r="A65" s="16"/>
      <c r="B65" s="80" t="s">
        <v>51</v>
      </c>
      <c r="C65" s="81"/>
      <c r="D65" s="81"/>
      <c r="E65" s="16"/>
      <c r="F65"/>
      <c r="G65"/>
      <c r="H65"/>
    </row>
    <row r="66" spans="1:8" ht="15" customHeight="1" x14ac:dyDescent="0.25">
      <c r="A66" s="15"/>
      <c r="B66" s="80" t="s">
        <v>64</v>
      </c>
      <c r="C66" s="81">
        <v>847.125</v>
      </c>
      <c r="D66" s="81">
        <v>875.79899999999998</v>
      </c>
      <c r="E66" s="14"/>
      <c r="F66"/>
      <c r="G66"/>
      <c r="H66"/>
    </row>
    <row r="67" spans="1:8" ht="15" customHeight="1" x14ac:dyDescent="0.25">
      <c r="A67" s="15"/>
      <c r="B67" s="80" t="s">
        <v>67</v>
      </c>
      <c r="C67" s="81">
        <v>295.08600000000001</v>
      </c>
      <c r="D67" s="81">
        <v>384.411</v>
      </c>
      <c r="E67" s="14"/>
      <c r="F67"/>
      <c r="G67"/>
      <c r="H67"/>
    </row>
    <row r="68" spans="1:8" ht="15" customHeight="1" x14ac:dyDescent="0.25">
      <c r="A68" s="15"/>
      <c r="B68" s="80" t="s">
        <v>66</v>
      </c>
      <c r="C68" s="81">
        <v>77.876000000000005</v>
      </c>
      <c r="D68" s="81">
        <v>151.22399999999999</v>
      </c>
      <c r="E68" s="12"/>
      <c r="F68"/>
      <c r="G68"/>
      <c r="H68"/>
    </row>
    <row r="69" spans="1:8" ht="15" customHeight="1" x14ac:dyDescent="0.25">
      <c r="A69" s="15"/>
      <c r="B69" s="80"/>
      <c r="C69" s="81"/>
      <c r="D69" s="81"/>
      <c r="E69" s="14"/>
      <c r="F69"/>
      <c r="G69"/>
      <c r="H69"/>
    </row>
    <row r="70" spans="1:8" s="16" customFormat="1" ht="15" customHeight="1" x14ac:dyDescent="0.25">
      <c r="B70" s="18"/>
      <c r="C70" s="14"/>
      <c r="D70" s="13"/>
      <c r="E70" s="13"/>
      <c r="F70"/>
      <c r="G70"/>
      <c r="H70"/>
    </row>
    <row r="71" spans="1:8" s="16" customFormat="1" ht="15" customHeight="1" x14ac:dyDescent="0.25">
      <c r="B71" s="19"/>
      <c r="C71" s="12"/>
      <c r="D71" s="13"/>
      <c r="E71" s="13"/>
      <c r="F71"/>
      <c r="G71"/>
      <c r="H71"/>
    </row>
    <row r="72" spans="1:8" s="16" customFormat="1" ht="15" customHeight="1" x14ac:dyDescent="0.25">
      <c r="B72" s="20"/>
      <c r="C72" s="14"/>
      <c r="D72" s="13"/>
      <c r="E72" s="13"/>
      <c r="F72"/>
      <c r="G72"/>
      <c r="H72"/>
    </row>
    <row r="73" spans="1:8" s="16" customFormat="1" ht="15" customHeight="1" x14ac:dyDescent="0.25">
      <c r="F73"/>
      <c r="G73"/>
      <c r="H73"/>
    </row>
    <row r="74" spans="1:8" ht="15" customHeight="1" x14ac:dyDescent="0.25">
      <c r="F74"/>
      <c r="G74"/>
      <c r="H74"/>
    </row>
  </sheetData>
  <mergeCells count="5">
    <mergeCell ref="B2:F2"/>
    <mergeCell ref="B37:F37"/>
    <mergeCell ref="B38:G38"/>
    <mergeCell ref="B39:D39"/>
    <mergeCell ref="B40:D40"/>
  </mergeCells>
  <hyperlinks>
    <hyperlink ref="C1" location="Contents!A1" display="[contents Ç]" xr:uid="{00000000-0004-0000-1100-000000000000}"/>
    <hyperlink ref="B39" r:id="rId1" display="http://www.observatorioemigracao.pt/np4/5810.html" xr:uid="{F4363E7F-3997-406F-BBE2-4B755502EFA2}"/>
    <hyperlink ref="B40" r:id="rId2" display="http://www.observatorioemigracao.pt/np4/5810.html" xr:uid="{473FEE52-9138-40B8-9FBB-C505A632C186}"/>
    <hyperlink ref="B39:C39" r:id="rId3" display="http://www.observatorioemigracao.pt/np4EN/9947.html" xr:uid="{30105CDE-2FC3-41ED-B0CF-00A9C9AA4834}"/>
    <hyperlink ref="B40:C40" r:id="rId4" display="http://www.observatorioemigracao.pt/np4/9947.html" xr:uid="{090CB584-61F0-4894-9BBB-C826E57FAAD3}"/>
    <hyperlink ref="B39:D39" r:id="rId5" display="http://www.observatorioemigracao.pt/np4EN/10296.html" xr:uid="{56928607-2C5D-4075-9221-6172E995510A}"/>
    <hyperlink ref="B40:D40" r:id="rId6" display="http://www.observatorioemigracao.pt/np4/10296.html" xr:uid="{127B3EEB-82CE-45C0-8FCF-E4691E00200A}"/>
  </hyperlinks>
  <pageMargins left="0.23622047244094491" right="0.23622047244094491" top="0.74803149606299213" bottom="0.74803149606299213" header="0.31496062992125984" footer="0.31496062992125984"/>
  <pageSetup paperSize="9" orientation="portrait" horizontalDpi="4294967293" verticalDpi="0" r:id="rId7"/>
  <headerFooter>
    <oddFooter>&amp;C&amp;"Arial,Negrito"&amp;8&amp;P/&amp;N</oddFooter>
  </headerFooter>
  <drawing r:id="rId8"/>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P70"/>
  <sheetViews>
    <sheetView showGridLines="0" topLeftCell="A8" zoomScaleNormal="100" workbookViewId="0">
      <selection activeCell="A35" sqref="A35:XFD36"/>
    </sheetView>
  </sheetViews>
  <sheetFormatPr defaultColWidth="8.7109375" defaultRowHeight="12" customHeight="1" x14ac:dyDescent="0.25"/>
  <cols>
    <col min="1" max="1" width="8.7109375" style="2"/>
    <col min="2" max="6" width="16.7109375" style="2" customWidth="1"/>
    <col min="7" max="16384" width="8.7109375" style="2"/>
  </cols>
  <sheetData>
    <row r="1" spans="1:16" s="1" customFormat="1" ht="30" customHeight="1" x14ac:dyDescent="0.25">
      <c r="A1" s="26" t="s">
        <v>91</v>
      </c>
      <c r="B1" s="64"/>
      <c r="C1" s="37" t="s">
        <v>4</v>
      </c>
      <c r="D1" s="2"/>
      <c r="E1" s="2"/>
    </row>
    <row r="2" spans="1:16" s="10" customFormat="1" ht="30" customHeight="1" x14ac:dyDescent="0.25">
      <c r="A2" s="8"/>
      <c r="B2" s="323" t="s">
        <v>157</v>
      </c>
      <c r="C2" s="324"/>
      <c r="D2" s="324"/>
      <c r="E2" s="324"/>
      <c r="F2" s="324"/>
      <c r="G2" s="5"/>
      <c r="H2" s="5"/>
      <c r="I2" s="5"/>
      <c r="J2" s="11"/>
      <c r="K2" s="11"/>
      <c r="L2" s="9"/>
      <c r="M2" s="9"/>
      <c r="N2" s="9"/>
      <c r="O2" s="5"/>
      <c r="P2" s="5"/>
    </row>
    <row r="3" spans="1:16" ht="15" customHeight="1" x14ac:dyDescent="0.25"/>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ht="15" customHeight="1" x14ac:dyDescent="0.25"/>
    <row r="18" ht="15" customHeight="1" x14ac:dyDescent="0.25"/>
    <row r="19" ht="15" customHeight="1" x14ac:dyDescent="0.25"/>
    <row r="20" ht="15" customHeight="1" x14ac:dyDescent="0.25"/>
    <row r="21" ht="15" customHeight="1" x14ac:dyDescent="0.25"/>
    <row r="22" ht="15" customHeight="1" x14ac:dyDescent="0.25"/>
    <row r="23" ht="15" customHeight="1" x14ac:dyDescent="0.25"/>
    <row r="24" ht="15" customHeight="1" x14ac:dyDescent="0.25"/>
    <row r="25" ht="15" customHeight="1" x14ac:dyDescent="0.25"/>
    <row r="26" ht="15" customHeight="1" x14ac:dyDescent="0.25"/>
    <row r="27" ht="15" customHeight="1" x14ac:dyDescent="0.25"/>
    <row r="28" ht="15" customHeight="1" x14ac:dyDescent="0.25"/>
    <row r="29" ht="15" customHeight="1" x14ac:dyDescent="0.25"/>
    <row r="30" ht="15" customHeight="1" x14ac:dyDescent="0.25"/>
    <row r="31" ht="15" customHeight="1" x14ac:dyDescent="0.25"/>
    <row r="32" ht="15" customHeight="1" x14ac:dyDescent="0.25"/>
    <row r="33" spans="1:8" s="1" customFormat="1" ht="45" customHeight="1" x14ac:dyDescent="0.25">
      <c r="A33" s="31" t="s">
        <v>8</v>
      </c>
      <c r="B33" s="294" t="s">
        <v>158</v>
      </c>
      <c r="C33" s="328"/>
      <c r="D33" s="328"/>
      <c r="E33" s="328"/>
      <c r="F33" s="328"/>
    </row>
    <row r="34" spans="1:8" s="116" customFormat="1" ht="15" customHeight="1" x14ac:dyDescent="0.25">
      <c r="A34" s="115" t="s">
        <v>6</v>
      </c>
      <c r="B34" s="279" t="s">
        <v>101</v>
      </c>
      <c r="C34" s="280"/>
      <c r="D34" s="280"/>
      <c r="E34" s="280"/>
      <c r="F34" s="280"/>
      <c r="G34" s="280"/>
      <c r="H34" s="40"/>
    </row>
    <row r="35" spans="1:8" s="116" customFormat="1" ht="15" customHeight="1" x14ac:dyDescent="0.25">
      <c r="A35" s="115" t="s">
        <v>1</v>
      </c>
      <c r="B35" s="249" t="s">
        <v>102</v>
      </c>
      <c r="C35" s="249"/>
      <c r="D35" s="249"/>
      <c r="E35" s="235"/>
      <c r="F35" s="235"/>
      <c r="G35" s="40"/>
    </row>
    <row r="36" spans="1:8" s="116" customFormat="1" ht="15" customHeight="1" x14ac:dyDescent="0.25">
      <c r="A36" s="115"/>
      <c r="B36" s="249" t="s">
        <v>103</v>
      </c>
      <c r="C36" s="249"/>
      <c r="D36" s="249"/>
      <c r="G36" s="40"/>
    </row>
    <row r="37" spans="1:8" ht="15" customHeight="1" x14ac:dyDescent="0.25"/>
    <row r="38" spans="1:8" ht="15" customHeight="1" x14ac:dyDescent="0.25"/>
    <row r="39" spans="1:8" ht="15" customHeight="1" x14ac:dyDescent="0.25"/>
    <row r="40" spans="1:8" ht="15" customHeight="1" x14ac:dyDescent="0.25"/>
    <row r="41" spans="1:8" ht="15" customHeight="1" x14ac:dyDescent="0.25"/>
    <row r="42" spans="1:8" ht="15" customHeight="1" x14ac:dyDescent="0.25"/>
    <row r="43" spans="1:8" ht="15" customHeight="1" x14ac:dyDescent="0.25"/>
    <row r="44" spans="1:8" ht="15" customHeight="1" x14ac:dyDescent="0.25"/>
    <row r="45" spans="1:8" ht="15" customHeight="1" x14ac:dyDescent="0.25"/>
    <row r="61" spans="1:9" ht="12" customHeight="1" x14ac:dyDescent="0.25">
      <c r="A61" s="16"/>
      <c r="B61" s="16"/>
      <c r="C61" s="16"/>
      <c r="D61" s="16"/>
      <c r="E61" s="16"/>
      <c r="F61" s="16"/>
      <c r="G61" s="16"/>
      <c r="H61" s="16"/>
      <c r="I61" s="16"/>
    </row>
    <row r="62" spans="1:9" ht="12" customHeight="1" x14ac:dyDescent="0.25">
      <c r="A62" s="16"/>
      <c r="B62" s="16"/>
      <c r="C62" s="16"/>
      <c r="D62" s="16"/>
      <c r="E62" s="16"/>
      <c r="F62" s="16"/>
      <c r="G62" s="16"/>
      <c r="H62" s="16"/>
      <c r="I62" s="16"/>
    </row>
    <row r="63" spans="1:9" ht="12" customHeight="1" x14ac:dyDescent="0.25">
      <c r="A63" s="15"/>
      <c r="B63" s="18"/>
      <c r="C63" s="14"/>
      <c r="D63" s="14"/>
      <c r="E63" s="14"/>
      <c r="F63" s="14"/>
      <c r="G63" s="14"/>
      <c r="H63" s="14"/>
      <c r="I63" s="14"/>
    </row>
    <row r="64" spans="1:9" ht="12" customHeight="1" x14ac:dyDescent="0.25">
      <c r="A64" s="15"/>
      <c r="B64" s="18"/>
      <c r="C64" s="14"/>
      <c r="D64" s="14"/>
      <c r="E64" s="14"/>
      <c r="F64" s="14"/>
      <c r="G64" s="14"/>
      <c r="H64" s="14"/>
      <c r="I64" s="14"/>
    </row>
    <row r="65" spans="1:9" ht="12" customHeight="1" x14ac:dyDescent="0.25">
      <c r="A65" s="15"/>
      <c r="B65" s="19"/>
      <c r="C65" s="12"/>
      <c r="D65" s="12"/>
      <c r="E65" s="12"/>
      <c r="F65" s="12"/>
      <c r="G65" s="12"/>
      <c r="H65" s="12"/>
      <c r="I65" s="12"/>
    </row>
    <row r="66" spans="1:9" ht="12" customHeight="1" x14ac:dyDescent="0.25">
      <c r="A66" s="15"/>
      <c r="B66" s="20"/>
      <c r="C66" s="15"/>
      <c r="D66" s="14"/>
      <c r="E66" s="14"/>
      <c r="F66" s="14"/>
      <c r="G66" s="14"/>
      <c r="H66" s="14"/>
      <c r="I66" s="14"/>
    </row>
    <row r="67" spans="1:9" s="16" customFormat="1" ht="12" customHeight="1" x14ac:dyDescent="0.25">
      <c r="B67" s="18"/>
      <c r="C67" s="14"/>
      <c r="D67" s="13"/>
      <c r="E67" s="13"/>
      <c r="F67" s="13"/>
    </row>
    <row r="68" spans="1:9" s="16" customFormat="1" ht="12" customHeight="1" x14ac:dyDescent="0.25">
      <c r="B68" s="19"/>
      <c r="C68" s="12"/>
      <c r="D68" s="13"/>
      <c r="E68" s="13"/>
      <c r="F68" s="13"/>
    </row>
    <row r="69" spans="1:9" s="16" customFormat="1" ht="12" customHeight="1" x14ac:dyDescent="0.25">
      <c r="B69" s="20"/>
      <c r="C69" s="14"/>
      <c r="D69" s="13"/>
      <c r="E69" s="13"/>
      <c r="F69" s="13"/>
    </row>
    <row r="70" spans="1:9" s="16" customFormat="1" ht="12" customHeight="1" x14ac:dyDescent="0.25"/>
  </sheetData>
  <mergeCells count="5">
    <mergeCell ref="B2:F2"/>
    <mergeCell ref="B33:F33"/>
    <mergeCell ref="B34:G34"/>
    <mergeCell ref="B35:D35"/>
    <mergeCell ref="B36:D36"/>
  </mergeCells>
  <hyperlinks>
    <hyperlink ref="C1" location="Contents!A1" display="[contents Ç]" xr:uid="{00000000-0004-0000-1300-000000000000}"/>
    <hyperlink ref="B35" r:id="rId1" display="http://www.observatorioemigracao.pt/np4/5810.html" xr:uid="{83B72A4E-7416-4AED-9810-766084EFCC62}"/>
    <hyperlink ref="B36" r:id="rId2" display="http://www.observatorioemigracao.pt/np4/5810.html" xr:uid="{D61568CE-7B5B-4AB9-BE72-5352B0A08ACA}"/>
    <hyperlink ref="B35:C35" r:id="rId3" display="http://www.observatorioemigracao.pt/np4EN/9947.html" xr:uid="{12C3C75F-0151-4509-9CAE-951BDC4BD575}"/>
    <hyperlink ref="B36:C36" r:id="rId4" display="http://www.observatorioemigracao.pt/np4/9947.html" xr:uid="{A9BB76AF-1BC0-4387-8677-F5B3402AFD59}"/>
    <hyperlink ref="B35:D35" r:id="rId5" display="http://www.observatorioemigracao.pt/np4EN/10296.html" xr:uid="{5E556FC0-A74C-41C6-82FA-61763AF47AA5}"/>
    <hyperlink ref="B36:D36" r:id="rId6" display="http://www.observatorioemigracao.pt/np4/10296.html" xr:uid="{B1A7CBA9-A841-43CE-8BE3-C25B687555ED}"/>
  </hyperlinks>
  <pageMargins left="0.23622047244094491" right="0.23622047244094491" top="0.74803149606299213" bottom="0.74803149606299213" header="0.31496062992125984" footer="0.31496062992125984"/>
  <pageSetup paperSize="9" orientation="portrait" horizontalDpi="4294967293" verticalDpi="0" r:id="rId7"/>
  <headerFooter>
    <oddFooter>&amp;C&amp;"Arial,Negrito"&amp;8&amp;P/&amp;N</oddFooter>
  </headerFooter>
  <drawing r:id="rId8"/>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P85"/>
  <sheetViews>
    <sheetView showGridLines="0" tabSelected="1" zoomScaleNormal="100" workbookViewId="0">
      <selection activeCell="G31" sqref="G31"/>
    </sheetView>
  </sheetViews>
  <sheetFormatPr defaultColWidth="8.7109375" defaultRowHeight="12" customHeight="1" x14ac:dyDescent="0.25"/>
  <cols>
    <col min="1" max="1" width="8.7109375" style="2"/>
    <col min="2" max="6" width="16.7109375" style="2" customWidth="1"/>
    <col min="7" max="8" width="14.42578125" style="2" bestFit="1" customWidth="1"/>
    <col min="9" max="16384" width="8.7109375" style="2"/>
  </cols>
  <sheetData>
    <row r="1" spans="1:16" s="1" customFormat="1" ht="30" customHeight="1" x14ac:dyDescent="0.25">
      <c r="A1" s="26" t="s">
        <v>0</v>
      </c>
      <c r="B1" s="64"/>
      <c r="C1" s="37" t="s">
        <v>4</v>
      </c>
      <c r="D1" s="2"/>
      <c r="E1" s="2"/>
    </row>
    <row r="2" spans="1:16" s="10" customFormat="1" ht="30" customHeight="1" x14ac:dyDescent="0.25">
      <c r="A2" s="8"/>
      <c r="B2" s="330" t="s">
        <v>160</v>
      </c>
      <c r="C2" s="331"/>
      <c r="D2" s="331"/>
      <c r="E2" s="331"/>
      <c r="F2" s="331"/>
      <c r="G2" s="5"/>
      <c r="H2" s="5"/>
      <c r="I2" s="5"/>
      <c r="J2" s="11"/>
      <c r="K2" s="11"/>
      <c r="L2" s="9"/>
      <c r="M2" s="9"/>
      <c r="N2" s="9"/>
      <c r="O2" s="5"/>
      <c r="P2" s="5"/>
    </row>
    <row r="3" spans="1:16" ht="15" customHeight="1" x14ac:dyDescent="0.25"/>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ht="15" customHeight="1" x14ac:dyDescent="0.25"/>
    <row r="18" ht="15" customHeight="1" x14ac:dyDescent="0.25"/>
    <row r="19" ht="15" customHeight="1" x14ac:dyDescent="0.25"/>
    <row r="20" ht="15" customHeight="1" x14ac:dyDescent="0.25"/>
    <row r="21" ht="15" customHeight="1" x14ac:dyDescent="0.25"/>
    <row r="22" ht="15" customHeight="1" x14ac:dyDescent="0.25"/>
    <row r="23" ht="15" customHeight="1" x14ac:dyDescent="0.25"/>
    <row r="24" ht="15" customHeight="1" x14ac:dyDescent="0.25"/>
    <row r="25" ht="15" customHeight="1" x14ac:dyDescent="0.25"/>
    <row r="26" ht="15" customHeight="1" x14ac:dyDescent="0.25"/>
    <row r="27" ht="15" customHeight="1" x14ac:dyDescent="0.25"/>
    <row r="28" ht="15" customHeight="1" x14ac:dyDescent="0.25"/>
    <row r="29" ht="15" customHeight="1" x14ac:dyDescent="0.25"/>
    <row r="30" ht="15" customHeight="1" x14ac:dyDescent="0.25"/>
    <row r="31" ht="15" customHeight="1" x14ac:dyDescent="0.25"/>
    <row r="32" ht="15" customHeight="1" x14ac:dyDescent="0.25"/>
    <row r="33" spans="1:8" ht="45" customHeight="1" x14ac:dyDescent="0.25">
      <c r="A33" s="31" t="s">
        <v>50</v>
      </c>
      <c r="B33" s="332" t="s">
        <v>89</v>
      </c>
      <c r="C33" s="320"/>
      <c r="D33" s="320"/>
      <c r="E33" s="320"/>
      <c r="F33" s="320"/>
    </row>
    <row r="34" spans="1:8" s="1" customFormat="1" ht="45" customHeight="1" x14ac:dyDescent="0.25">
      <c r="A34" s="31" t="s">
        <v>8</v>
      </c>
      <c r="B34" s="294" t="s">
        <v>159</v>
      </c>
      <c r="C34" s="328"/>
      <c r="D34" s="328"/>
      <c r="E34" s="328"/>
      <c r="F34" s="328"/>
    </row>
    <row r="35" spans="1:8" s="116" customFormat="1" ht="15" customHeight="1" x14ac:dyDescent="0.25">
      <c r="A35" s="115" t="s">
        <v>6</v>
      </c>
      <c r="B35" s="279" t="s">
        <v>101</v>
      </c>
      <c r="C35" s="280"/>
      <c r="D35" s="280"/>
      <c r="E35" s="280"/>
      <c r="F35" s="280"/>
      <c r="G35" s="280"/>
      <c r="H35" s="40"/>
    </row>
    <row r="36" spans="1:8" s="116" customFormat="1" ht="15" customHeight="1" x14ac:dyDescent="0.25">
      <c r="A36" s="115" t="s">
        <v>1</v>
      </c>
      <c r="B36" s="249" t="s">
        <v>102</v>
      </c>
      <c r="C36" s="249"/>
      <c r="D36" s="249"/>
      <c r="E36" s="235"/>
      <c r="F36" s="235"/>
      <c r="G36" s="40"/>
    </row>
    <row r="37" spans="1:8" s="116" customFormat="1" ht="15" customHeight="1" x14ac:dyDescent="0.25">
      <c r="A37" s="115"/>
      <c r="B37" s="249" t="s">
        <v>103</v>
      </c>
      <c r="C37" s="249"/>
      <c r="D37" s="249"/>
      <c r="G37" s="40"/>
    </row>
    <row r="38" spans="1:8" ht="15" customHeight="1" x14ac:dyDescent="0.25"/>
    <row r="39" spans="1:8" ht="15" customHeight="1" x14ac:dyDescent="0.25"/>
    <row r="40" spans="1:8" ht="15" customHeight="1" x14ac:dyDescent="0.25"/>
    <row r="41" spans="1:8" ht="15" customHeight="1" x14ac:dyDescent="0.25"/>
    <row r="42" spans="1:8" ht="15" customHeight="1" x14ac:dyDescent="0.25"/>
    <row r="43" spans="1:8" ht="15" customHeight="1" x14ac:dyDescent="0.25"/>
    <row r="44" spans="1:8" ht="15" customHeight="1" x14ac:dyDescent="0.25"/>
    <row r="45" spans="1:8" ht="15" customHeight="1" x14ac:dyDescent="0.25"/>
    <row r="46" spans="1:8" ht="15" customHeight="1" x14ac:dyDescent="0.25"/>
    <row r="60" spans="2:9" ht="12" customHeight="1" x14ac:dyDescent="0.25">
      <c r="B60" s="77" t="s">
        <v>41</v>
      </c>
      <c r="C60" s="110">
        <v>4.720631812098329</v>
      </c>
      <c r="D60" s="110">
        <v>25.513778212534344</v>
      </c>
      <c r="F60"/>
      <c r="G60"/>
      <c r="H60"/>
    </row>
    <row r="61" spans="2:9" ht="12" customHeight="1" x14ac:dyDescent="0.25">
      <c r="B61" s="77" t="s">
        <v>23</v>
      </c>
      <c r="C61" s="110">
        <v>4.4458176726116712</v>
      </c>
      <c r="D61" s="110">
        <v>20.010898933729219</v>
      </c>
      <c r="F61"/>
      <c r="G61"/>
      <c r="H61"/>
    </row>
    <row r="62" spans="2:9" ht="12" customHeight="1" x14ac:dyDescent="0.25">
      <c r="B62" s="77" t="s">
        <v>24</v>
      </c>
      <c r="C62" s="110">
        <v>18.530506508955945</v>
      </c>
      <c r="D62" s="110">
        <v>4.426069326362903</v>
      </c>
      <c r="E62" s="16"/>
      <c r="F62"/>
      <c r="G62"/>
      <c r="H62"/>
      <c r="I62" s="14"/>
    </row>
    <row r="63" spans="2:9" ht="12" customHeight="1" x14ac:dyDescent="0.25">
      <c r="B63" s="77" t="s">
        <v>32</v>
      </c>
      <c r="C63" s="110">
        <v>21.318624889525395</v>
      </c>
      <c r="D63" s="110">
        <v>13.620302813312431</v>
      </c>
      <c r="E63" s="14"/>
      <c r="F63"/>
      <c r="G63"/>
      <c r="H63"/>
      <c r="I63" s="14"/>
    </row>
    <row r="64" spans="2:9" ht="12" customHeight="1" x14ac:dyDescent="0.25">
      <c r="B64" s="77" t="s">
        <v>25</v>
      </c>
      <c r="C64" s="110">
        <v>5.4323925081355853</v>
      </c>
      <c r="D64" s="110">
        <v>9.5492964279802859</v>
      </c>
      <c r="E64" s="14"/>
      <c r="F64"/>
      <c r="G64"/>
      <c r="H64"/>
      <c r="I64" s="12"/>
    </row>
    <row r="65" spans="1:9" ht="12" customHeight="1" x14ac:dyDescent="0.25">
      <c r="B65" s="77" t="s">
        <v>26</v>
      </c>
      <c r="C65" s="110">
        <v>2.0856015948039053</v>
      </c>
      <c r="D65" s="110">
        <v>14.177958621557289</v>
      </c>
      <c r="E65" s="12"/>
      <c r="F65"/>
      <c r="G65"/>
      <c r="H65"/>
      <c r="I65" s="14"/>
    </row>
    <row r="66" spans="1:9" ht="12" customHeight="1" x14ac:dyDescent="0.25">
      <c r="B66" s="77" t="s">
        <v>28</v>
      </c>
      <c r="C66" s="110">
        <v>9.1298640398781075</v>
      </c>
      <c r="D66" s="110">
        <v>14.923861449741501</v>
      </c>
      <c r="E66" s="14"/>
      <c r="F66"/>
      <c r="G66"/>
      <c r="H66"/>
      <c r="I66" s="16"/>
    </row>
    <row r="67" spans="1:9" s="16" customFormat="1" ht="12" customHeight="1" x14ac:dyDescent="0.25">
      <c r="A67" s="2"/>
      <c r="B67" s="77" t="s">
        <v>46</v>
      </c>
      <c r="C67" s="110">
        <v>3.2370298238836739</v>
      </c>
      <c r="D67" s="110">
        <v>9.1579777509163645</v>
      </c>
      <c r="E67" s="13"/>
      <c r="F67"/>
      <c r="G67"/>
      <c r="H67"/>
    </row>
    <row r="68" spans="1:9" s="16" customFormat="1" ht="12" customHeight="1" x14ac:dyDescent="0.25">
      <c r="A68" s="2"/>
      <c r="B68" s="77" t="s">
        <v>58</v>
      </c>
      <c r="C68" s="110">
        <v>3.8275195560292619</v>
      </c>
      <c r="D68" s="110">
        <v>13.804597937775636</v>
      </c>
      <c r="E68" s="13"/>
      <c r="F68"/>
      <c r="G68"/>
      <c r="H68"/>
    </row>
    <row r="69" spans="1:9" s="16" customFormat="1" ht="12" customHeight="1" x14ac:dyDescent="0.25">
      <c r="A69" s="2"/>
      <c r="B69" s="77" t="s">
        <v>27</v>
      </c>
      <c r="C69" s="110">
        <v>5.0823406906229645</v>
      </c>
      <c r="D69" s="110">
        <v>19.81033690389901</v>
      </c>
      <c r="E69" s="13"/>
      <c r="F69"/>
      <c r="G69"/>
      <c r="H69"/>
    </row>
    <row r="70" spans="1:9" s="16" customFormat="1" ht="12" customHeight="1" x14ac:dyDescent="0.25">
      <c r="A70" s="2"/>
      <c r="B70" s="77" t="s">
        <v>30</v>
      </c>
      <c r="C70" s="110">
        <v>7.7639949055600832</v>
      </c>
      <c r="D70" s="110">
        <v>14.171874348428121</v>
      </c>
      <c r="F70"/>
      <c r="G70"/>
      <c r="H70"/>
      <c r="I70" s="2"/>
    </row>
    <row r="71" spans="1:9" ht="12" customHeight="1" x14ac:dyDescent="0.25">
      <c r="B71" s="77" t="s">
        <v>38</v>
      </c>
      <c r="C71" s="110">
        <v>5.5682770031629367</v>
      </c>
      <c r="D71" s="110">
        <v>7.1264507987951804</v>
      </c>
      <c r="F71"/>
      <c r="G71"/>
      <c r="H71"/>
    </row>
    <row r="72" spans="1:9" ht="12" customHeight="1" x14ac:dyDescent="0.25">
      <c r="B72" s="77" t="s">
        <v>29</v>
      </c>
      <c r="C72" s="110">
        <v>13.594722909554813</v>
      </c>
      <c r="D72" s="110">
        <v>23.144301911868219</v>
      </c>
      <c r="F72"/>
      <c r="G72"/>
      <c r="H72"/>
    </row>
    <row r="73" spans="1:9" ht="12" customHeight="1" x14ac:dyDescent="0.25">
      <c r="B73" s="77" t="s">
        <v>33</v>
      </c>
      <c r="C73" s="110">
        <v>4.956693447251209</v>
      </c>
      <c r="D73" s="110">
        <v>11.04373841594138</v>
      </c>
      <c r="F73"/>
      <c r="G73"/>
      <c r="H73"/>
    </row>
    <row r="74" spans="1:9" ht="12" customHeight="1" x14ac:dyDescent="0.25">
      <c r="B74" s="77" t="s">
        <v>35</v>
      </c>
      <c r="C74" s="110">
        <v>8.6017679637111737</v>
      </c>
      <c r="D74" s="110">
        <v>11.778108641033491</v>
      </c>
      <c r="F74"/>
      <c r="G74"/>
      <c r="H74"/>
    </row>
    <row r="75" spans="1:9" ht="12" customHeight="1" x14ac:dyDescent="0.25">
      <c r="B75" s="77" t="s">
        <v>36</v>
      </c>
      <c r="C75" s="110">
        <v>16.063320403901912</v>
      </c>
      <c r="D75" s="110">
        <v>6.1275711672513475</v>
      </c>
      <c r="F75"/>
      <c r="G75"/>
      <c r="H75"/>
    </row>
    <row r="76" spans="1:9" ht="12" customHeight="1" x14ac:dyDescent="0.25">
      <c r="B76" s="77" t="s">
        <v>37</v>
      </c>
      <c r="C76" s="110">
        <v>9.1910388151599616</v>
      </c>
      <c r="D76" s="110">
        <v>51.157590381495197</v>
      </c>
      <c r="F76"/>
      <c r="G76"/>
      <c r="H76"/>
    </row>
    <row r="77" spans="1:9" ht="12" customHeight="1" x14ac:dyDescent="0.25">
      <c r="B77" s="111" t="s">
        <v>40</v>
      </c>
      <c r="C77" s="110">
        <v>3.4637113191903204</v>
      </c>
      <c r="D77" s="110">
        <v>16.218990866182647</v>
      </c>
      <c r="F77"/>
      <c r="G77"/>
      <c r="H77"/>
    </row>
    <row r="78" spans="1:9" ht="12" customHeight="1" x14ac:dyDescent="0.25">
      <c r="B78" s="78" t="s">
        <v>42</v>
      </c>
      <c r="C78" s="110">
        <v>11.864836014633516</v>
      </c>
      <c r="D78" s="110">
        <v>4.5146265486925898</v>
      </c>
      <c r="F78"/>
      <c r="G78"/>
      <c r="H78"/>
    </row>
    <row r="79" spans="1:9" ht="12" customHeight="1" x14ac:dyDescent="0.25">
      <c r="B79" s="77" t="s">
        <v>3</v>
      </c>
      <c r="C79" s="110">
        <v>17.257828365862558</v>
      </c>
      <c r="D79" s="110">
        <v>10.812013706666441</v>
      </c>
      <c r="F79"/>
      <c r="G79"/>
      <c r="H79"/>
    </row>
    <row r="80" spans="1:9" ht="12" customHeight="1" x14ac:dyDescent="0.25">
      <c r="B80" s="77" t="s">
        <v>43</v>
      </c>
      <c r="C80" s="110">
        <v>24.106220281494359</v>
      </c>
      <c r="D80" s="110">
        <v>3.4476779702518336</v>
      </c>
      <c r="F80"/>
    </row>
    <row r="81" spans="2:6" ht="12" customHeight="1" x14ac:dyDescent="0.25">
      <c r="B81" s="77" t="s">
        <v>45</v>
      </c>
      <c r="C81" s="110">
        <v>7.0805519034786339</v>
      </c>
      <c r="D81" s="110">
        <v>5.8835140808751429</v>
      </c>
      <c r="F81"/>
    </row>
    <row r="82" spans="2:6" ht="12" customHeight="1" x14ac:dyDescent="0.2">
      <c r="B82" s="77" t="s">
        <v>44</v>
      </c>
      <c r="C82" s="110">
        <v>3.7196446683976045</v>
      </c>
      <c r="D82" s="110">
        <v>14.873386803304106</v>
      </c>
    </row>
    <row r="83" spans="2:6" ht="12" customHeight="1" x14ac:dyDescent="0.2">
      <c r="B83" s="77" t="s">
        <v>31</v>
      </c>
      <c r="C83" s="110">
        <v>3.3887125346943594</v>
      </c>
      <c r="D83" s="110">
        <v>18.514776898921962</v>
      </c>
    </row>
    <row r="84" spans="2:6" ht="12" customHeight="1" x14ac:dyDescent="0.2">
      <c r="B84" s="78" t="s">
        <v>47</v>
      </c>
      <c r="C84" s="112">
        <v>2.10717470605965</v>
      </c>
      <c r="D84" s="112">
        <v>21.421308703809625</v>
      </c>
    </row>
    <row r="85" spans="2:6" ht="12" customHeight="1" x14ac:dyDescent="0.25">
      <c r="C85" s="333">
        <f>AVERAGE(C60:C84)</f>
        <v>8.6615529735463159</v>
      </c>
      <c r="D85" s="333">
        <f>AVERAGE(D60:D84)</f>
        <v>14.609240384853058</v>
      </c>
    </row>
  </sheetData>
  <mergeCells count="6">
    <mergeCell ref="B37:D37"/>
    <mergeCell ref="B2:F2"/>
    <mergeCell ref="B34:F34"/>
    <mergeCell ref="B33:F33"/>
    <mergeCell ref="B35:G35"/>
    <mergeCell ref="B36:D36"/>
  </mergeCells>
  <hyperlinks>
    <hyperlink ref="C1" location="Contents!A1" display="[contents Ç]" xr:uid="{00000000-0004-0000-1400-000000000000}"/>
    <hyperlink ref="B36" r:id="rId1" display="http://www.observatorioemigracao.pt/np4/5810.html" xr:uid="{FF6D6461-7781-48A2-97D8-1C3A151FC20A}"/>
    <hyperlink ref="B37" r:id="rId2" display="http://www.observatorioemigracao.pt/np4/5810.html" xr:uid="{06F3E24D-FA28-414C-9194-4D53DCC25995}"/>
    <hyperlink ref="B36:C36" r:id="rId3" display="http://www.observatorioemigracao.pt/np4EN/9947.html" xr:uid="{F2DDE667-CDE5-4CE7-91D7-FB68F0AE8EAD}"/>
    <hyperlink ref="B37:C37" r:id="rId4" display="http://www.observatorioemigracao.pt/np4/9947.html" xr:uid="{1E7A9857-26CE-4132-BB37-0DD05F169BCA}"/>
    <hyperlink ref="B36:D36" r:id="rId5" display="http://www.observatorioemigracao.pt/np4EN/10296.html" xr:uid="{C52B19C6-5C3A-492D-95A1-0DCCE163477C}"/>
    <hyperlink ref="B37:D37" r:id="rId6" display="http://www.observatorioemigracao.pt/np4/10296.html" xr:uid="{F58E6980-98D1-4B42-9F79-D85E646F9E51}"/>
  </hyperlinks>
  <pageMargins left="0.23622047244094491" right="0.23622047244094491" top="0.74803149606299213" bottom="0.74803149606299213" header="0.31496062992125984" footer="0.31496062992125984"/>
  <pageSetup paperSize="9" orientation="portrait" horizontalDpi="4294967293" verticalDpi="0" r:id="rId7"/>
  <headerFooter>
    <oddFooter>&amp;C&amp;"Arial,Negrito"&amp;8&amp;P/&amp;N</oddFooter>
  </headerFooter>
  <drawing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96"/>
  <sheetViews>
    <sheetView showGridLines="0" zoomScaleNormal="100" workbookViewId="0">
      <selection activeCell="C1" sqref="C1"/>
    </sheetView>
  </sheetViews>
  <sheetFormatPr defaultColWidth="8.7109375" defaultRowHeight="12" customHeight="1" x14ac:dyDescent="0.25"/>
  <cols>
    <col min="1" max="1" width="8.7109375" style="1"/>
    <col min="2" max="2" width="8.7109375" style="1" customWidth="1"/>
    <col min="3" max="8" width="12.7109375" style="1" customWidth="1"/>
    <col min="9" max="9" width="8.7109375" style="1"/>
    <col min="11" max="16384" width="8.7109375" style="1"/>
  </cols>
  <sheetData>
    <row r="1" spans="1:8" ht="30" customHeight="1" x14ac:dyDescent="0.25">
      <c r="A1" s="26" t="s">
        <v>0</v>
      </c>
      <c r="B1" s="64"/>
      <c r="C1" s="37" t="s">
        <v>4</v>
      </c>
      <c r="D1" s="27"/>
      <c r="E1" s="7"/>
      <c r="F1" s="7"/>
      <c r="G1" s="7"/>
    </row>
    <row r="2" spans="1:8" ht="30" customHeight="1" thickBot="1" x14ac:dyDescent="0.3">
      <c r="B2" s="268" t="s">
        <v>93</v>
      </c>
      <c r="C2" s="268"/>
      <c r="D2" s="268"/>
      <c r="E2" s="269"/>
      <c r="F2" s="269"/>
      <c r="G2" s="269"/>
      <c r="H2" s="269"/>
    </row>
    <row r="3" spans="1:8" ht="30" customHeight="1" x14ac:dyDescent="0.25">
      <c r="B3" s="270" t="s">
        <v>9</v>
      </c>
      <c r="C3" s="272" t="s">
        <v>2</v>
      </c>
      <c r="D3" s="274" t="s">
        <v>69</v>
      </c>
      <c r="E3" s="275"/>
      <c r="F3" s="276"/>
      <c r="G3" s="277" t="s">
        <v>70</v>
      </c>
      <c r="H3" s="278"/>
    </row>
    <row r="4" spans="1:8" ht="30" customHeight="1" x14ac:dyDescent="0.25">
      <c r="B4" s="271"/>
      <c r="C4" s="273"/>
      <c r="D4" s="47" t="s">
        <v>20</v>
      </c>
      <c r="E4" s="48" t="s">
        <v>21</v>
      </c>
      <c r="F4" s="49" t="s">
        <v>22</v>
      </c>
      <c r="G4" s="97" t="s">
        <v>71</v>
      </c>
      <c r="H4" s="98" t="s">
        <v>72</v>
      </c>
    </row>
    <row r="5" spans="1:8" ht="15" customHeight="1" x14ac:dyDescent="0.25">
      <c r="B5" s="126">
        <v>1901</v>
      </c>
      <c r="C5" s="127">
        <v>20646</v>
      </c>
      <c r="D5" s="127">
        <v>18426</v>
      </c>
      <c r="E5" s="128">
        <v>207</v>
      </c>
      <c r="F5" s="129">
        <v>2013</v>
      </c>
      <c r="G5" s="128">
        <v>3097</v>
      </c>
      <c r="H5" s="127">
        <f>C5-G5</f>
        <v>17549</v>
      </c>
    </row>
    <row r="6" spans="1:8" ht="15" customHeight="1" x14ac:dyDescent="0.25">
      <c r="B6" s="130">
        <v>1902</v>
      </c>
      <c r="C6" s="120">
        <v>24170</v>
      </c>
      <c r="D6" s="120">
        <v>21916</v>
      </c>
      <c r="E6" s="121">
        <v>290</v>
      </c>
      <c r="F6" s="122">
        <v>1964</v>
      </c>
      <c r="G6" s="121">
        <v>3626</v>
      </c>
      <c r="H6" s="120">
        <f>C6-G6</f>
        <v>20544</v>
      </c>
    </row>
    <row r="7" spans="1:8" ht="15" customHeight="1" x14ac:dyDescent="0.25">
      <c r="B7" s="130">
        <v>1903</v>
      </c>
      <c r="C7" s="120">
        <v>21611</v>
      </c>
      <c r="D7" s="120">
        <v>19339</v>
      </c>
      <c r="E7" s="121">
        <v>320</v>
      </c>
      <c r="F7" s="122">
        <v>1952</v>
      </c>
      <c r="G7" s="121">
        <v>3242</v>
      </c>
      <c r="H7" s="120">
        <f t="shared" ref="H7:H70" si="0">C7-G7</f>
        <v>18369</v>
      </c>
    </row>
    <row r="8" spans="1:8" ht="15" customHeight="1" x14ac:dyDescent="0.25">
      <c r="B8" s="130">
        <v>1904</v>
      </c>
      <c r="C8" s="120">
        <v>28304</v>
      </c>
      <c r="D8" s="120">
        <v>25963</v>
      </c>
      <c r="E8" s="121">
        <v>379</v>
      </c>
      <c r="F8" s="122">
        <v>1962</v>
      </c>
      <c r="G8" s="121">
        <v>4246</v>
      </c>
      <c r="H8" s="120">
        <f t="shared" si="0"/>
        <v>24058</v>
      </c>
    </row>
    <row r="9" spans="1:8" ht="15" customHeight="1" x14ac:dyDescent="0.25">
      <c r="B9" s="130">
        <v>1905</v>
      </c>
      <c r="C9" s="120">
        <v>33610</v>
      </c>
      <c r="D9" s="120">
        <v>31227</v>
      </c>
      <c r="E9" s="121">
        <v>292</v>
      </c>
      <c r="F9" s="122">
        <v>2091</v>
      </c>
      <c r="G9" s="121">
        <v>5042</v>
      </c>
      <c r="H9" s="120">
        <f t="shared" si="0"/>
        <v>28568</v>
      </c>
    </row>
    <row r="10" spans="1:8" ht="15" customHeight="1" x14ac:dyDescent="0.25">
      <c r="B10" s="130">
        <v>1906</v>
      </c>
      <c r="C10" s="120">
        <v>38093</v>
      </c>
      <c r="D10" s="120">
        <v>34094</v>
      </c>
      <c r="E10" s="121">
        <v>369</v>
      </c>
      <c r="F10" s="122">
        <v>3630</v>
      </c>
      <c r="G10" s="121">
        <v>5714</v>
      </c>
      <c r="H10" s="120">
        <f t="shared" si="0"/>
        <v>32379</v>
      </c>
    </row>
    <row r="11" spans="1:8" ht="15" customHeight="1" x14ac:dyDescent="0.25">
      <c r="B11" s="130">
        <v>1907</v>
      </c>
      <c r="C11" s="120">
        <v>41950</v>
      </c>
      <c r="D11" s="120">
        <v>40152</v>
      </c>
      <c r="E11" s="121">
        <v>106</v>
      </c>
      <c r="F11" s="122">
        <v>1692</v>
      </c>
      <c r="G11" s="121">
        <v>6293</v>
      </c>
      <c r="H11" s="120">
        <f t="shared" si="0"/>
        <v>35657</v>
      </c>
    </row>
    <row r="12" spans="1:8" ht="15" customHeight="1" x14ac:dyDescent="0.25">
      <c r="B12" s="130">
        <v>1908</v>
      </c>
      <c r="C12" s="120">
        <v>40995</v>
      </c>
      <c r="D12" s="120">
        <v>40046</v>
      </c>
      <c r="E12" s="121">
        <v>83</v>
      </c>
      <c r="F12" s="122">
        <v>866</v>
      </c>
      <c r="G12" s="121">
        <v>6022</v>
      </c>
      <c r="H12" s="120">
        <f t="shared" si="0"/>
        <v>34973</v>
      </c>
    </row>
    <row r="13" spans="1:8" ht="15" customHeight="1" x14ac:dyDescent="0.25">
      <c r="B13" s="130">
        <v>1909</v>
      </c>
      <c r="C13" s="120">
        <v>37451</v>
      </c>
      <c r="D13" s="120">
        <v>37295</v>
      </c>
      <c r="E13" s="121">
        <v>67</v>
      </c>
      <c r="F13" s="122">
        <v>89</v>
      </c>
      <c r="G13" s="121">
        <v>5733</v>
      </c>
      <c r="H13" s="120">
        <f t="shared" si="0"/>
        <v>31718</v>
      </c>
    </row>
    <row r="14" spans="1:8" ht="15" customHeight="1" x14ac:dyDescent="0.25">
      <c r="B14" s="130">
        <v>1910</v>
      </c>
      <c r="C14" s="120">
        <v>39675</v>
      </c>
      <c r="D14" s="120">
        <v>39359</v>
      </c>
      <c r="E14" s="121">
        <v>48</v>
      </c>
      <c r="F14" s="122">
        <v>268</v>
      </c>
      <c r="G14" s="121">
        <v>5927</v>
      </c>
      <c r="H14" s="120">
        <f t="shared" si="0"/>
        <v>33748</v>
      </c>
    </row>
    <row r="15" spans="1:8" ht="15" customHeight="1" x14ac:dyDescent="0.25">
      <c r="B15" s="130">
        <v>1911</v>
      </c>
      <c r="C15" s="120">
        <v>59549</v>
      </c>
      <c r="D15" s="120">
        <v>59150</v>
      </c>
      <c r="E15" s="121">
        <v>253</v>
      </c>
      <c r="F15" s="122">
        <v>146</v>
      </c>
      <c r="G15" s="121">
        <v>4176</v>
      </c>
      <c r="H15" s="120">
        <f t="shared" si="0"/>
        <v>55373</v>
      </c>
    </row>
    <row r="16" spans="1:8" ht="15" customHeight="1" x14ac:dyDescent="0.25">
      <c r="B16" s="130">
        <v>1912</v>
      </c>
      <c r="C16" s="120">
        <v>88834</v>
      </c>
      <c r="D16" s="120">
        <v>88383</v>
      </c>
      <c r="E16" s="121">
        <v>329</v>
      </c>
      <c r="F16" s="122">
        <v>122</v>
      </c>
      <c r="G16" s="121">
        <v>6225</v>
      </c>
      <c r="H16" s="120">
        <f t="shared" si="0"/>
        <v>82609</v>
      </c>
    </row>
    <row r="17" spans="2:8" ht="15" customHeight="1" x14ac:dyDescent="0.25">
      <c r="B17" s="130">
        <v>1913</v>
      </c>
      <c r="C17" s="120">
        <v>77425</v>
      </c>
      <c r="D17" s="120">
        <v>77015</v>
      </c>
      <c r="E17" s="121">
        <v>407</v>
      </c>
      <c r="F17" s="122">
        <v>3</v>
      </c>
      <c r="G17" s="121">
        <v>5435</v>
      </c>
      <c r="H17" s="120">
        <f t="shared" si="0"/>
        <v>71990</v>
      </c>
    </row>
    <row r="18" spans="2:8" ht="15" customHeight="1" x14ac:dyDescent="0.25">
      <c r="B18" s="130">
        <v>1914</v>
      </c>
      <c r="C18" s="120">
        <v>25730</v>
      </c>
      <c r="D18" s="120">
        <v>25576</v>
      </c>
      <c r="E18" s="121">
        <v>114</v>
      </c>
      <c r="F18" s="122">
        <v>40</v>
      </c>
      <c r="G18" s="121">
        <v>1801</v>
      </c>
      <c r="H18" s="120">
        <f t="shared" si="0"/>
        <v>23929</v>
      </c>
    </row>
    <row r="19" spans="2:8" ht="15" customHeight="1" x14ac:dyDescent="0.25">
      <c r="B19" s="130">
        <v>1915</v>
      </c>
      <c r="C19" s="120">
        <v>19314</v>
      </c>
      <c r="D19" s="120">
        <v>18830</v>
      </c>
      <c r="E19" s="121">
        <v>390</v>
      </c>
      <c r="F19" s="122">
        <v>94</v>
      </c>
      <c r="G19" s="121">
        <v>1352</v>
      </c>
      <c r="H19" s="120">
        <f t="shared" si="0"/>
        <v>17962</v>
      </c>
    </row>
    <row r="20" spans="2:8" ht="15" customHeight="1" x14ac:dyDescent="0.25">
      <c r="B20" s="130">
        <v>1916</v>
      </c>
      <c r="C20" s="120">
        <v>24897</v>
      </c>
      <c r="D20" s="120">
        <v>21662</v>
      </c>
      <c r="E20" s="121">
        <v>2292</v>
      </c>
      <c r="F20" s="122">
        <v>943</v>
      </c>
      <c r="G20" s="121">
        <v>1743</v>
      </c>
      <c r="H20" s="120">
        <f t="shared" si="0"/>
        <v>23154</v>
      </c>
    </row>
    <row r="21" spans="2:8" ht="15" customHeight="1" x14ac:dyDescent="0.25">
      <c r="B21" s="130">
        <v>1917</v>
      </c>
      <c r="C21" s="120">
        <v>15825</v>
      </c>
      <c r="D21" s="120">
        <v>11593</v>
      </c>
      <c r="E21" s="121">
        <v>3381</v>
      </c>
      <c r="F21" s="122">
        <v>851</v>
      </c>
      <c r="G21" s="121">
        <v>1108</v>
      </c>
      <c r="H21" s="120">
        <f t="shared" si="0"/>
        <v>14717</v>
      </c>
    </row>
    <row r="22" spans="2:8" ht="15" customHeight="1" x14ac:dyDescent="0.25">
      <c r="B22" s="130">
        <v>1918</v>
      </c>
      <c r="C22" s="120">
        <v>11853</v>
      </c>
      <c r="D22" s="120">
        <v>7663</v>
      </c>
      <c r="E22" s="121">
        <v>3219</v>
      </c>
      <c r="F22" s="122">
        <v>971</v>
      </c>
      <c r="G22" s="121">
        <v>830</v>
      </c>
      <c r="H22" s="120">
        <f t="shared" si="0"/>
        <v>11023</v>
      </c>
    </row>
    <row r="23" spans="2:8" ht="15" customHeight="1" x14ac:dyDescent="0.25">
      <c r="B23" s="130">
        <v>1919</v>
      </c>
      <c r="C23" s="120">
        <v>37138</v>
      </c>
      <c r="D23" s="120">
        <v>26883</v>
      </c>
      <c r="E23" s="121">
        <v>7989</v>
      </c>
      <c r="F23" s="122">
        <v>2266</v>
      </c>
      <c r="G23" s="121">
        <v>2600</v>
      </c>
      <c r="H23" s="120">
        <f t="shared" si="0"/>
        <v>34538</v>
      </c>
    </row>
    <row r="24" spans="2:8" ht="15" customHeight="1" x14ac:dyDescent="0.25">
      <c r="B24" s="130">
        <v>1920</v>
      </c>
      <c r="C24" s="120">
        <v>64783</v>
      </c>
      <c r="D24" s="120">
        <v>58618</v>
      </c>
      <c r="E24" s="121">
        <v>5008</v>
      </c>
      <c r="F24" s="122">
        <v>1157</v>
      </c>
      <c r="G24" s="121">
        <v>4535</v>
      </c>
      <c r="H24" s="120">
        <f t="shared" si="0"/>
        <v>60248</v>
      </c>
    </row>
    <row r="25" spans="2:8" ht="15" customHeight="1" x14ac:dyDescent="0.25">
      <c r="B25" s="130">
        <v>1921</v>
      </c>
      <c r="C25" s="120">
        <v>24597</v>
      </c>
      <c r="D25" s="120">
        <v>18387</v>
      </c>
      <c r="E25" s="121">
        <v>5167</v>
      </c>
      <c r="F25" s="122">
        <v>1043</v>
      </c>
      <c r="G25" s="121">
        <v>1722</v>
      </c>
      <c r="H25" s="120">
        <f t="shared" si="0"/>
        <v>22875</v>
      </c>
    </row>
    <row r="26" spans="2:8" ht="15" customHeight="1" x14ac:dyDescent="0.25">
      <c r="B26" s="130">
        <v>1922</v>
      </c>
      <c r="C26" s="120">
        <v>39795</v>
      </c>
      <c r="D26" s="120">
        <v>30536</v>
      </c>
      <c r="E26" s="121">
        <v>8488</v>
      </c>
      <c r="F26" s="122">
        <v>771</v>
      </c>
      <c r="G26" s="121">
        <v>2786</v>
      </c>
      <c r="H26" s="120">
        <f t="shared" si="0"/>
        <v>37009</v>
      </c>
    </row>
    <row r="27" spans="2:8" ht="15" customHeight="1" x14ac:dyDescent="0.25">
      <c r="B27" s="130">
        <v>1923</v>
      </c>
      <c r="C27" s="120">
        <v>40171</v>
      </c>
      <c r="D27" s="120">
        <v>28395</v>
      </c>
      <c r="E27" s="121">
        <v>11195</v>
      </c>
      <c r="F27" s="122">
        <v>581</v>
      </c>
      <c r="G27" s="121">
        <v>2812</v>
      </c>
      <c r="H27" s="120">
        <f t="shared" si="0"/>
        <v>37359</v>
      </c>
    </row>
    <row r="28" spans="2:8" ht="15" customHeight="1" x14ac:dyDescent="0.25">
      <c r="B28" s="130">
        <v>1924</v>
      </c>
      <c r="C28" s="120">
        <v>29710</v>
      </c>
      <c r="D28" s="120">
        <v>17294</v>
      </c>
      <c r="E28" s="121">
        <v>12003</v>
      </c>
      <c r="F28" s="122">
        <v>413</v>
      </c>
      <c r="G28" s="121">
        <v>2080</v>
      </c>
      <c r="H28" s="120">
        <f t="shared" si="0"/>
        <v>27630</v>
      </c>
    </row>
    <row r="29" spans="2:8" ht="15" customHeight="1" x14ac:dyDescent="0.25">
      <c r="B29" s="130">
        <v>1925</v>
      </c>
      <c r="C29" s="120">
        <v>22884</v>
      </c>
      <c r="D29" s="120">
        <v>15697</v>
      </c>
      <c r="E29" s="121">
        <v>6818</v>
      </c>
      <c r="F29" s="122">
        <v>369</v>
      </c>
      <c r="G29" s="121">
        <v>1602</v>
      </c>
      <c r="H29" s="120">
        <f t="shared" si="0"/>
        <v>21282</v>
      </c>
    </row>
    <row r="30" spans="2:8" ht="15" customHeight="1" x14ac:dyDescent="0.25">
      <c r="B30" s="130">
        <v>1926</v>
      </c>
      <c r="C30" s="120">
        <v>42067</v>
      </c>
      <c r="D30" s="120">
        <v>34538</v>
      </c>
      <c r="E30" s="121">
        <v>7087</v>
      </c>
      <c r="F30" s="122">
        <v>442</v>
      </c>
      <c r="G30" s="121">
        <v>2945</v>
      </c>
      <c r="H30" s="120">
        <f t="shared" si="0"/>
        <v>39122</v>
      </c>
    </row>
    <row r="31" spans="2:8" ht="15" customHeight="1" x14ac:dyDescent="0.25">
      <c r="B31" s="130">
        <v>1927</v>
      </c>
      <c r="C31" s="120">
        <v>27674</v>
      </c>
      <c r="D31" s="120">
        <v>24375</v>
      </c>
      <c r="E31" s="121">
        <v>3073</v>
      </c>
      <c r="F31" s="122">
        <v>226</v>
      </c>
      <c r="G31" s="121">
        <v>1937</v>
      </c>
      <c r="H31" s="120">
        <f t="shared" si="0"/>
        <v>25737</v>
      </c>
    </row>
    <row r="32" spans="2:8" ht="15" customHeight="1" x14ac:dyDescent="0.25">
      <c r="B32" s="130">
        <v>1928</v>
      </c>
      <c r="C32" s="120">
        <v>34297</v>
      </c>
      <c r="D32" s="120">
        <v>32084</v>
      </c>
      <c r="E32" s="121">
        <v>2013</v>
      </c>
      <c r="F32" s="122">
        <v>200</v>
      </c>
      <c r="G32" s="121">
        <v>2401</v>
      </c>
      <c r="H32" s="120">
        <f t="shared" si="0"/>
        <v>31896</v>
      </c>
    </row>
    <row r="33" spans="2:8" ht="15" customHeight="1" x14ac:dyDescent="0.25">
      <c r="B33" s="130">
        <v>1929</v>
      </c>
      <c r="C33" s="120">
        <v>40361</v>
      </c>
      <c r="D33" s="120">
        <v>35898</v>
      </c>
      <c r="E33" s="121">
        <v>4122</v>
      </c>
      <c r="F33" s="122">
        <v>341</v>
      </c>
      <c r="G33" s="121">
        <v>2825</v>
      </c>
      <c r="H33" s="120">
        <f t="shared" si="0"/>
        <v>37536</v>
      </c>
    </row>
    <row r="34" spans="2:8" ht="15" customHeight="1" x14ac:dyDescent="0.25">
      <c r="B34" s="130">
        <v>1930</v>
      </c>
      <c r="C34" s="120">
        <v>23196</v>
      </c>
      <c r="D34" s="120">
        <v>15805</v>
      </c>
      <c r="E34" s="121">
        <v>7014</v>
      </c>
      <c r="F34" s="122">
        <v>377</v>
      </c>
      <c r="G34" s="121">
        <v>1624</v>
      </c>
      <c r="H34" s="120">
        <f t="shared" si="0"/>
        <v>21572</v>
      </c>
    </row>
    <row r="35" spans="2:8" ht="15" customHeight="1" x14ac:dyDescent="0.25">
      <c r="B35" s="130">
        <v>1931</v>
      </c>
      <c r="C35" s="120">
        <v>6033</v>
      </c>
      <c r="D35" s="120">
        <v>4055</v>
      </c>
      <c r="E35" s="121">
        <v>1328</v>
      </c>
      <c r="F35" s="122">
        <v>650</v>
      </c>
      <c r="G35" s="121" t="s">
        <v>49</v>
      </c>
      <c r="H35" s="120">
        <v>6033</v>
      </c>
    </row>
    <row r="36" spans="2:8" ht="15" customHeight="1" x14ac:dyDescent="0.25">
      <c r="B36" s="130">
        <v>1932</v>
      </c>
      <c r="C36" s="120">
        <v>5909</v>
      </c>
      <c r="D36" s="120">
        <v>5151</v>
      </c>
      <c r="E36" s="121">
        <v>557</v>
      </c>
      <c r="F36" s="122">
        <v>201</v>
      </c>
      <c r="G36" s="121" t="s">
        <v>49</v>
      </c>
      <c r="H36" s="120">
        <v>5909</v>
      </c>
    </row>
    <row r="37" spans="2:8" ht="15" customHeight="1" x14ac:dyDescent="0.25">
      <c r="B37" s="130">
        <v>1933</v>
      </c>
      <c r="C37" s="120">
        <v>8905</v>
      </c>
      <c r="D37" s="120">
        <v>7872</v>
      </c>
      <c r="E37" s="121">
        <v>720</v>
      </c>
      <c r="F37" s="122">
        <v>313</v>
      </c>
      <c r="G37" s="121" t="s">
        <v>49</v>
      </c>
      <c r="H37" s="120">
        <v>8905</v>
      </c>
    </row>
    <row r="38" spans="2:8" ht="15" customHeight="1" x14ac:dyDescent="0.25">
      <c r="B38" s="130">
        <v>1934</v>
      </c>
      <c r="C38" s="120">
        <v>7472</v>
      </c>
      <c r="D38" s="120">
        <v>6491</v>
      </c>
      <c r="E38" s="121">
        <v>623</v>
      </c>
      <c r="F38" s="122">
        <v>358</v>
      </c>
      <c r="G38" s="121" t="s">
        <v>49</v>
      </c>
      <c r="H38" s="120">
        <v>7472</v>
      </c>
    </row>
    <row r="39" spans="2:8" ht="15" customHeight="1" x14ac:dyDescent="0.25">
      <c r="B39" s="130">
        <v>1935</v>
      </c>
      <c r="C39" s="120">
        <v>9140</v>
      </c>
      <c r="D39" s="120">
        <v>8228</v>
      </c>
      <c r="E39" s="121">
        <v>434</v>
      </c>
      <c r="F39" s="122">
        <v>478</v>
      </c>
      <c r="G39" s="121" t="s">
        <v>49</v>
      </c>
      <c r="H39" s="120">
        <v>9140</v>
      </c>
    </row>
    <row r="40" spans="2:8" ht="15" customHeight="1" x14ac:dyDescent="0.25">
      <c r="B40" s="130">
        <v>1936</v>
      </c>
      <c r="C40" s="120">
        <v>12484</v>
      </c>
      <c r="D40" s="120">
        <v>12024</v>
      </c>
      <c r="E40" s="121" t="s">
        <v>49</v>
      </c>
      <c r="F40" s="122">
        <v>460</v>
      </c>
      <c r="G40" s="121" t="s">
        <v>49</v>
      </c>
      <c r="H40" s="120">
        <v>12484</v>
      </c>
    </row>
    <row r="41" spans="2:8" ht="15" customHeight="1" x14ac:dyDescent="0.25">
      <c r="B41" s="130">
        <v>1937</v>
      </c>
      <c r="C41" s="120">
        <v>14667</v>
      </c>
      <c r="D41" s="120">
        <v>13505</v>
      </c>
      <c r="E41" s="121" t="s">
        <v>49</v>
      </c>
      <c r="F41" s="122">
        <v>1162</v>
      </c>
      <c r="G41" s="121" t="s">
        <v>49</v>
      </c>
      <c r="H41" s="120">
        <v>14667</v>
      </c>
    </row>
    <row r="42" spans="2:8" ht="15" customHeight="1" x14ac:dyDescent="0.25">
      <c r="B42" s="130">
        <v>1938</v>
      </c>
      <c r="C42" s="120">
        <v>13609</v>
      </c>
      <c r="D42" s="120">
        <v>11290</v>
      </c>
      <c r="E42" s="121" t="s">
        <v>49</v>
      </c>
      <c r="F42" s="122">
        <v>2319</v>
      </c>
      <c r="G42" s="121" t="s">
        <v>49</v>
      </c>
      <c r="H42" s="120">
        <v>13609</v>
      </c>
    </row>
    <row r="43" spans="2:8" ht="15" customHeight="1" x14ac:dyDescent="0.25">
      <c r="B43" s="130">
        <v>1939</v>
      </c>
      <c r="C43" s="120">
        <v>17807</v>
      </c>
      <c r="D43" s="120">
        <v>17466</v>
      </c>
      <c r="E43" s="121" t="s">
        <v>49</v>
      </c>
      <c r="F43" s="122">
        <v>341</v>
      </c>
      <c r="G43" s="121" t="s">
        <v>49</v>
      </c>
      <c r="H43" s="120">
        <v>17807</v>
      </c>
    </row>
    <row r="44" spans="2:8" ht="15" customHeight="1" x14ac:dyDescent="0.25">
      <c r="B44" s="130">
        <v>1940</v>
      </c>
      <c r="C44" s="120">
        <v>13226</v>
      </c>
      <c r="D44" s="120">
        <v>13013</v>
      </c>
      <c r="E44" s="121" t="s">
        <v>49</v>
      </c>
      <c r="F44" s="122">
        <v>213</v>
      </c>
      <c r="G44" s="121" t="s">
        <v>49</v>
      </c>
      <c r="H44" s="120">
        <v>13226</v>
      </c>
    </row>
    <row r="45" spans="2:8" ht="15" customHeight="1" x14ac:dyDescent="0.25">
      <c r="B45" s="130">
        <v>1941</v>
      </c>
      <c r="C45" s="120">
        <v>6260</v>
      </c>
      <c r="D45" s="120">
        <v>6191</v>
      </c>
      <c r="E45" s="121" t="s">
        <v>49</v>
      </c>
      <c r="F45" s="122">
        <v>69</v>
      </c>
      <c r="G45" s="121" t="s">
        <v>49</v>
      </c>
      <c r="H45" s="120">
        <v>6260</v>
      </c>
    </row>
    <row r="46" spans="2:8" ht="15" customHeight="1" x14ac:dyDescent="0.25">
      <c r="B46" s="130">
        <v>1942</v>
      </c>
      <c r="C46" s="120">
        <v>2214</v>
      </c>
      <c r="D46" s="120">
        <v>2108</v>
      </c>
      <c r="E46" s="121" t="s">
        <v>49</v>
      </c>
      <c r="F46" s="122">
        <v>106</v>
      </c>
      <c r="G46" s="121" t="s">
        <v>49</v>
      </c>
      <c r="H46" s="120">
        <v>2214</v>
      </c>
    </row>
    <row r="47" spans="2:8" ht="15" customHeight="1" x14ac:dyDescent="0.25">
      <c r="B47" s="130">
        <v>1943</v>
      </c>
      <c r="C47" s="120">
        <v>893</v>
      </c>
      <c r="D47" s="120">
        <v>660</v>
      </c>
      <c r="E47" s="121" t="s">
        <v>49</v>
      </c>
      <c r="F47" s="122">
        <v>233</v>
      </c>
      <c r="G47" s="121" t="s">
        <v>49</v>
      </c>
      <c r="H47" s="120">
        <v>893</v>
      </c>
    </row>
    <row r="48" spans="2:8" ht="15" customHeight="1" x14ac:dyDescent="0.25">
      <c r="B48" s="130">
        <v>1944</v>
      </c>
      <c r="C48" s="120">
        <v>2424</v>
      </c>
      <c r="D48" s="120">
        <v>2168</v>
      </c>
      <c r="E48" s="121" t="s">
        <v>49</v>
      </c>
      <c r="F48" s="122">
        <v>256</v>
      </c>
      <c r="G48" s="121" t="s">
        <v>49</v>
      </c>
      <c r="H48" s="120">
        <v>2424</v>
      </c>
    </row>
    <row r="49" spans="2:8" ht="15" customHeight="1" x14ac:dyDescent="0.25">
      <c r="B49" s="130">
        <v>1945</v>
      </c>
      <c r="C49" s="120">
        <v>5938</v>
      </c>
      <c r="D49" s="120">
        <v>5728</v>
      </c>
      <c r="E49" s="121" t="s">
        <v>49</v>
      </c>
      <c r="F49" s="122">
        <v>210</v>
      </c>
      <c r="G49" s="121" t="s">
        <v>49</v>
      </c>
      <c r="H49" s="120">
        <v>5938</v>
      </c>
    </row>
    <row r="50" spans="2:8" ht="15" customHeight="1" x14ac:dyDescent="0.25">
      <c r="B50" s="130">
        <v>1946</v>
      </c>
      <c r="C50" s="120">
        <v>8275</v>
      </c>
      <c r="D50" s="120">
        <v>8123</v>
      </c>
      <c r="E50" s="121" t="s">
        <v>49</v>
      </c>
      <c r="F50" s="122">
        <v>152</v>
      </c>
      <c r="G50" s="121" t="s">
        <v>49</v>
      </c>
      <c r="H50" s="120">
        <v>8275</v>
      </c>
    </row>
    <row r="51" spans="2:8" ht="15" customHeight="1" x14ac:dyDescent="0.25">
      <c r="B51" s="130">
        <v>1947</v>
      </c>
      <c r="C51" s="120">
        <v>12838</v>
      </c>
      <c r="D51" s="120">
        <v>12128</v>
      </c>
      <c r="E51" s="121" t="s">
        <v>49</v>
      </c>
      <c r="F51" s="122">
        <v>710</v>
      </c>
      <c r="G51" s="121" t="s">
        <v>49</v>
      </c>
      <c r="H51" s="120">
        <v>12838</v>
      </c>
    </row>
    <row r="52" spans="2:8" ht="15" customHeight="1" x14ac:dyDescent="0.25">
      <c r="B52" s="130">
        <v>1948</v>
      </c>
      <c r="C52" s="120">
        <v>12343</v>
      </c>
      <c r="D52" s="120">
        <v>11474</v>
      </c>
      <c r="E52" s="121" t="s">
        <v>49</v>
      </c>
      <c r="F52" s="122">
        <v>869</v>
      </c>
      <c r="G52" s="121" t="s">
        <v>49</v>
      </c>
      <c r="H52" s="120">
        <v>12343</v>
      </c>
    </row>
    <row r="53" spans="2:8" ht="15" customHeight="1" x14ac:dyDescent="0.25">
      <c r="B53" s="130">
        <v>1949</v>
      </c>
      <c r="C53" s="120">
        <v>17296</v>
      </c>
      <c r="D53" s="120">
        <v>15647</v>
      </c>
      <c r="E53" s="121" t="s">
        <v>49</v>
      </c>
      <c r="F53" s="122">
        <v>1649</v>
      </c>
      <c r="G53" s="121" t="s">
        <v>49</v>
      </c>
      <c r="H53" s="120">
        <v>17296</v>
      </c>
    </row>
    <row r="54" spans="2:8" ht="15" customHeight="1" x14ac:dyDescent="0.25">
      <c r="B54" s="130">
        <v>1950</v>
      </c>
      <c r="C54" s="120">
        <v>21892</v>
      </c>
      <c r="D54" s="120">
        <v>21491</v>
      </c>
      <c r="E54" s="121">
        <v>401</v>
      </c>
      <c r="F54" s="122" t="s">
        <v>49</v>
      </c>
      <c r="G54" s="121" t="s">
        <v>49</v>
      </c>
      <c r="H54" s="120">
        <v>21892</v>
      </c>
    </row>
    <row r="55" spans="2:8" ht="15" customHeight="1" x14ac:dyDescent="0.25">
      <c r="B55" s="130">
        <v>1951</v>
      </c>
      <c r="C55" s="120">
        <v>34015</v>
      </c>
      <c r="D55" s="120">
        <v>33341</v>
      </c>
      <c r="E55" s="121">
        <v>674</v>
      </c>
      <c r="F55" s="122" t="s">
        <v>49</v>
      </c>
      <c r="G55" s="121">
        <v>351</v>
      </c>
      <c r="H55" s="120">
        <f t="shared" si="0"/>
        <v>33664</v>
      </c>
    </row>
    <row r="56" spans="2:8" ht="15" customHeight="1" x14ac:dyDescent="0.25">
      <c r="B56" s="130">
        <v>1952</v>
      </c>
      <c r="C56" s="120">
        <v>47407</v>
      </c>
      <c r="D56" s="120">
        <v>46544</v>
      </c>
      <c r="E56" s="121">
        <v>863</v>
      </c>
      <c r="F56" s="122" t="s">
        <v>49</v>
      </c>
      <c r="G56" s="121">
        <v>389</v>
      </c>
      <c r="H56" s="120">
        <f t="shared" si="0"/>
        <v>47018</v>
      </c>
    </row>
    <row r="57" spans="2:8" ht="15" customHeight="1" x14ac:dyDescent="0.25">
      <c r="B57" s="130">
        <v>1953</v>
      </c>
      <c r="C57" s="120">
        <v>39962</v>
      </c>
      <c r="D57" s="120">
        <v>39026</v>
      </c>
      <c r="E57" s="121">
        <v>936</v>
      </c>
      <c r="F57" s="122" t="s">
        <v>49</v>
      </c>
      <c r="G57" s="121">
        <v>276</v>
      </c>
      <c r="H57" s="120">
        <f t="shared" si="0"/>
        <v>39686</v>
      </c>
    </row>
    <row r="58" spans="2:8" ht="15" customHeight="1" x14ac:dyDescent="0.25">
      <c r="B58" s="130">
        <v>1954</v>
      </c>
      <c r="C58" s="120">
        <v>41190</v>
      </c>
      <c r="D58" s="120">
        <v>40234</v>
      </c>
      <c r="E58" s="121">
        <v>956</v>
      </c>
      <c r="F58" s="122" t="s">
        <v>49</v>
      </c>
      <c r="G58" s="121">
        <v>179</v>
      </c>
      <c r="H58" s="120">
        <f t="shared" si="0"/>
        <v>41011</v>
      </c>
    </row>
    <row r="59" spans="2:8" ht="15" customHeight="1" x14ac:dyDescent="0.25">
      <c r="B59" s="130">
        <v>1955</v>
      </c>
      <c r="C59" s="120">
        <v>30147</v>
      </c>
      <c r="D59" s="120">
        <v>28690</v>
      </c>
      <c r="E59" s="121">
        <v>1457</v>
      </c>
      <c r="F59" s="122" t="s">
        <v>49</v>
      </c>
      <c r="G59" s="121">
        <v>351</v>
      </c>
      <c r="H59" s="120">
        <f t="shared" si="0"/>
        <v>29796</v>
      </c>
    </row>
    <row r="60" spans="2:8" ht="15" customHeight="1" x14ac:dyDescent="0.25">
      <c r="B60" s="130">
        <v>1956</v>
      </c>
      <c r="C60" s="120">
        <v>28096</v>
      </c>
      <c r="D60" s="120">
        <v>26072</v>
      </c>
      <c r="E60" s="121">
        <v>2024</v>
      </c>
      <c r="F60" s="122" t="s">
        <v>49</v>
      </c>
      <c r="G60" s="121">
        <v>1079</v>
      </c>
      <c r="H60" s="120">
        <f t="shared" si="0"/>
        <v>27017</v>
      </c>
    </row>
    <row r="61" spans="2:8" ht="15" customHeight="1" x14ac:dyDescent="0.25">
      <c r="B61" s="130">
        <v>1957</v>
      </c>
      <c r="C61" s="120">
        <v>33894</v>
      </c>
      <c r="D61" s="120">
        <v>32150</v>
      </c>
      <c r="E61" s="121">
        <v>1744</v>
      </c>
      <c r="F61" s="122" t="s">
        <v>49</v>
      </c>
      <c r="G61" s="121">
        <v>1538</v>
      </c>
      <c r="H61" s="120">
        <f t="shared" si="0"/>
        <v>32356</v>
      </c>
    </row>
    <row r="62" spans="2:8" ht="15" customHeight="1" x14ac:dyDescent="0.25">
      <c r="B62" s="130">
        <v>1958</v>
      </c>
      <c r="C62" s="120">
        <v>35600</v>
      </c>
      <c r="D62" s="120">
        <v>29207</v>
      </c>
      <c r="E62" s="121">
        <v>6393</v>
      </c>
      <c r="F62" s="122" t="s">
        <v>49</v>
      </c>
      <c r="G62" s="121">
        <v>1570</v>
      </c>
      <c r="H62" s="120">
        <f t="shared" si="0"/>
        <v>34030</v>
      </c>
    </row>
    <row r="63" spans="2:8" ht="15" customHeight="1" x14ac:dyDescent="0.25">
      <c r="B63" s="130">
        <v>1959</v>
      </c>
      <c r="C63" s="120">
        <v>34754</v>
      </c>
      <c r="D63" s="120">
        <v>29780</v>
      </c>
      <c r="E63" s="121">
        <v>4974</v>
      </c>
      <c r="F63" s="122" t="s">
        <v>49</v>
      </c>
      <c r="G63" s="121">
        <v>1296</v>
      </c>
      <c r="H63" s="120">
        <f t="shared" si="0"/>
        <v>33458</v>
      </c>
    </row>
    <row r="64" spans="2:8" ht="15" customHeight="1" x14ac:dyDescent="0.25">
      <c r="B64" s="130">
        <v>1960</v>
      </c>
      <c r="C64" s="120">
        <v>35159</v>
      </c>
      <c r="D64" s="120">
        <v>28513</v>
      </c>
      <c r="E64" s="121">
        <v>6646</v>
      </c>
      <c r="F64" s="122" t="s">
        <v>49</v>
      </c>
      <c r="G64" s="121">
        <v>2841</v>
      </c>
      <c r="H64" s="120">
        <f t="shared" si="0"/>
        <v>32318</v>
      </c>
    </row>
    <row r="65" spans="1:8" ht="15" customHeight="1" x14ac:dyDescent="0.25">
      <c r="B65" s="130">
        <v>1961</v>
      </c>
      <c r="C65" s="120">
        <v>38572</v>
      </c>
      <c r="D65" s="120">
        <v>27499</v>
      </c>
      <c r="E65" s="121">
        <v>11073</v>
      </c>
      <c r="F65" s="122" t="s">
        <v>49</v>
      </c>
      <c r="G65" s="121">
        <v>5046</v>
      </c>
      <c r="H65" s="120">
        <f t="shared" si="0"/>
        <v>33526</v>
      </c>
    </row>
    <row r="66" spans="1:8" ht="15" customHeight="1" x14ac:dyDescent="0.25">
      <c r="B66" s="130">
        <v>1962</v>
      </c>
      <c r="C66" s="120">
        <v>43002</v>
      </c>
      <c r="D66" s="120">
        <v>24376</v>
      </c>
      <c r="E66" s="121">
        <v>18626</v>
      </c>
      <c r="F66" s="122" t="s">
        <v>49</v>
      </c>
      <c r="G66" s="121">
        <v>9463</v>
      </c>
      <c r="H66" s="120">
        <f t="shared" si="0"/>
        <v>33539</v>
      </c>
    </row>
    <row r="67" spans="1:8" ht="15" customHeight="1" x14ac:dyDescent="0.25">
      <c r="B67" s="130">
        <v>1963</v>
      </c>
      <c r="C67" s="120">
        <v>55218</v>
      </c>
      <c r="D67" s="120">
        <v>22420</v>
      </c>
      <c r="E67" s="121">
        <v>32798</v>
      </c>
      <c r="F67" s="122" t="s">
        <v>49</v>
      </c>
      <c r="G67" s="121">
        <v>17389</v>
      </c>
      <c r="H67" s="120">
        <f t="shared" si="0"/>
        <v>37829</v>
      </c>
    </row>
    <row r="68" spans="1:8" ht="15" customHeight="1" x14ac:dyDescent="0.25">
      <c r="B68" s="130">
        <v>1964</v>
      </c>
      <c r="C68" s="120">
        <v>75576</v>
      </c>
      <c r="D68" s="120">
        <v>17232</v>
      </c>
      <c r="E68" s="121">
        <v>58344</v>
      </c>
      <c r="F68" s="122" t="s">
        <v>49</v>
      </c>
      <c r="G68" s="121">
        <v>32256</v>
      </c>
      <c r="H68" s="120">
        <f t="shared" si="0"/>
        <v>43320</v>
      </c>
    </row>
    <row r="69" spans="1:8" ht="15" customHeight="1" x14ac:dyDescent="0.25">
      <c r="B69" s="130">
        <v>1965</v>
      </c>
      <c r="C69" s="120">
        <v>91488</v>
      </c>
      <c r="D69" s="120">
        <v>17557</v>
      </c>
      <c r="E69" s="121">
        <v>73931</v>
      </c>
      <c r="F69" s="122" t="s">
        <v>49</v>
      </c>
      <c r="G69" s="121">
        <v>28736</v>
      </c>
      <c r="H69" s="120">
        <f t="shared" si="0"/>
        <v>62752</v>
      </c>
    </row>
    <row r="70" spans="1:8" ht="15" customHeight="1" x14ac:dyDescent="0.25">
      <c r="B70" s="130">
        <v>1966</v>
      </c>
      <c r="C70" s="120">
        <v>111995</v>
      </c>
      <c r="D70" s="120">
        <v>33266</v>
      </c>
      <c r="E70" s="121">
        <v>78729</v>
      </c>
      <c r="F70" s="122" t="s">
        <v>49</v>
      </c>
      <c r="G70" s="121">
        <v>20388</v>
      </c>
      <c r="H70" s="120">
        <f t="shared" si="0"/>
        <v>91607</v>
      </c>
    </row>
    <row r="71" spans="1:8" ht="15" customHeight="1" x14ac:dyDescent="0.25">
      <c r="B71" s="130">
        <v>1967</v>
      </c>
      <c r="C71" s="120">
        <v>94712</v>
      </c>
      <c r="D71" s="120">
        <v>28584</v>
      </c>
      <c r="E71" s="121">
        <v>66128</v>
      </c>
      <c r="F71" s="122" t="s">
        <v>49</v>
      </c>
      <c r="G71" s="121">
        <v>16197</v>
      </c>
      <c r="H71" s="120">
        <f t="shared" ref="H71:H77" si="1">C71-G71</f>
        <v>78515</v>
      </c>
    </row>
    <row r="72" spans="1:8" ht="15" customHeight="1" x14ac:dyDescent="0.25">
      <c r="B72" s="130">
        <v>1968</v>
      </c>
      <c r="C72" s="120">
        <v>96227</v>
      </c>
      <c r="D72" s="120">
        <v>27014</v>
      </c>
      <c r="E72" s="121">
        <v>69213</v>
      </c>
      <c r="F72" s="122" t="s">
        <v>49</v>
      </c>
      <c r="G72" s="121">
        <v>27246</v>
      </c>
      <c r="H72" s="120">
        <f t="shared" si="1"/>
        <v>68981</v>
      </c>
    </row>
    <row r="73" spans="1:8" ht="15" customHeight="1" x14ac:dyDescent="0.25">
      <c r="B73" s="130">
        <v>1969</v>
      </c>
      <c r="C73" s="120">
        <v>155672</v>
      </c>
      <c r="D73" s="120">
        <v>27383</v>
      </c>
      <c r="E73" s="121">
        <v>128289</v>
      </c>
      <c r="F73" s="122" t="s">
        <v>49</v>
      </c>
      <c r="G73" s="121">
        <v>85507</v>
      </c>
      <c r="H73" s="120">
        <f t="shared" si="1"/>
        <v>70165</v>
      </c>
    </row>
    <row r="74" spans="1:8" ht="15" customHeight="1" x14ac:dyDescent="0.25">
      <c r="B74" s="130">
        <v>1970</v>
      </c>
      <c r="C74" s="120">
        <v>183205</v>
      </c>
      <c r="D74" s="120">
        <v>22659</v>
      </c>
      <c r="E74" s="121">
        <v>160546</v>
      </c>
      <c r="F74" s="122" t="s">
        <v>49</v>
      </c>
      <c r="G74" s="121">
        <v>116845</v>
      </c>
      <c r="H74" s="120">
        <f t="shared" si="1"/>
        <v>66360</v>
      </c>
    </row>
    <row r="75" spans="1:8" ht="15" customHeight="1" x14ac:dyDescent="0.25">
      <c r="B75" s="130">
        <v>1971</v>
      </c>
      <c r="C75" s="120">
        <v>158473</v>
      </c>
      <c r="D75" s="120">
        <v>21962</v>
      </c>
      <c r="E75" s="121">
        <v>136511</v>
      </c>
      <c r="F75" s="122" t="s">
        <v>49</v>
      </c>
      <c r="G75" s="121">
        <v>108073</v>
      </c>
      <c r="H75" s="120">
        <f t="shared" si="1"/>
        <v>50400</v>
      </c>
    </row>
    <row r="76" spans="1:8" ht="15" customHeight="1" x14ac:dyDescent="0.25">
      <c r="B76" s="130">
        <v>1972</v>
      </c>
      <c r="C76" s="120">
        <v>115545</v>
      </c>
      <c r="D76" s="120">
        <v>20122</v>
      </c>
      <c r="E76" s="121">
        <v>95423</v>
      </c>
      <c r="F76" s="122" t="s">
        <v>49</v>
      </c>
      <c r="G76" s="121">
        <v>61461</v>
      </c>
      <c r="H76" s="120">
        <f t="shared" si="1"/>
        <v>54084</v>
      </c>
    </row>
    <row r="77" spans="1:8" ht="15" customHeight="1" thickBot="1" x14ac:dyDescent="0.3">
      <c r="B77" s="131">
        <v>1973</v>
      </c>
      <c r="C77" s="123">
        <v>129732</v>
      </c>
      <c r="D77" s="123">
        <v>22091</v>
      </c>
      <c r="E77" s="124">
        <v>107641</v>
      </c>
      <c r="F77" s="125" t="s">
        <v>49</v>
      </c>
      <c r="G77" s="124">
        <v>50215</v>
      </c>
      <c r="H77" s="123">
        <f t="shared" si="1"/>
        <v>79517</v>
      </c>
    </row>
    <row r="78" spans="1:8" ht="15" customHeight="1" x14ac:dyDescent="0.25">
      <c r="B78" s="3"/>
      <c r="C78" s="3"/>
      <c r="D78" s="3"/>
      <c r="E78" s="4"/>
      <c r="F78" s="4"/>
      <c r="G78" s="4"/>
      <c r="H78" s="4"/>
    </row>
    <row r="79" spans="1:8" ht="30" customHeight="1" x14ac:dyDescent="0.25">
      <c r="A79" s="31" t="s">
        <v>8</v>
      </c>
      <c r="B79" s="266" t="s">
        <v>81</v>
      </c>
      <c r="C79" s="267"/>
      <c r="D79" s="267"/>
      <c r="E79" s="267"/>
      <c r="F79" s="267"/>
      <c r="G79" s="267"/>
      <c r="H79" s="267"/>
    </row>
    <row r="80" spans="1:8" s="116" customFormat="1" ht="15" customHeight="1" x14ac:dyDescent="0.25">
      <c r="A80" s="115" t="s">
        <v>6</v>
      </c>
      <c r="B80" s="279" t="s">
        <v>101</v>
      </c>
      <c r="C80" s="280"/>
      <c r="D80" s="280"/>
      <c r="E80" s="280"/>
      <c r="F80" s="280"/>
      <c r="G80" s="280"/>
      <c r="H80" s="40"/>
    </row>
    <row r="81" spans="1:8" s="116" customFormat="1" ht="15" customHeight="1" x14ac:dyDescent="0.25">
      <c r="A81" s="115" t="s">
        <v>1</v>
      </c>
      <c r="B81" s="249" t="s">
        <v>102</v>
      </c>
      <c r="C81" s="249"/>
      <c r="D81" s="249"/>
      <c r="E81" s="249"/>
      <c r="F81" s="235"/>
      <c r="G81" s="40"/>
    </row>
    <row r="82" spans="1:8" s="116" customFormat="1" ht="15" customHeight="1" x14ac:dyDescent="0.25">
      <c r="A82" s="115"/>
      <c r="B82" s="249" t="s">
        <v>103</v>
      </c>
      <c r="C82" s="249"/>
      <c r="D82" s="249"/>
      <c r="E82" s="249"/>
      <c r="G82" s="40"/>
    </row>
    <row r="83" spans="1:8" ht="15" customHeight="1" x14ac:dyDescent="0.25"/>
    <row r="84" spans="1:8" ht="15" customHeight="1" x14ac:dyDescent="0.25">
      <c r="C84" s="264"/>
      <c r="D84" s="265"/>
      <c r="E84" s="265"/>
      <c r="F84" s="265"/>
      <c r="G84" s="265"/>
      <c r="H84" s="265"/>
    </row>
    <row r="85" spans="1:8" ht="15" customHeight="1" x14ac:dyDescent="0.25"/>
    <row r="86" spans="1:8" ht="15" customHeight="1" x14ac:dyDescent="0.25"/>
    <row r="87" spans="1:8" ht="15" customHeight="1" x14ac:dyDescent="0.25"/>
    <row r="88" spans="1:8" ht="15" customHeight="1" x14ac:dyDescent="0.25"/>
    <row r="89" spans="1:8" ht="15" customHeight="1" x14ac:dyDescent="0.25"/>
    <row r="90" spans="1:8" ht="15" customHeight="1" x14ac:dyDescent="0.25"/>
    <row r="91" spans="1:8" ht="15" customHeight="1" x14ac:dyDescent="0.25"/>
    <row r="92" spans="1:8" ht="15" customHeight="1" x14ac:dyDescent="0.25"/>
    <row r="93" spans="1:8" ht="15" customHeight="1" x14ac:dyDescent="0.25"/>
    <row r="94" spans="1:8" ht="15" customHeight="1" x14ac:dyDescent="0.25"/>
    <row r="95" spans="1:8" ht="15" customHeight="1" x14ac:dyDescent="0.25"/>
    <row r="96" spans="1:8" ht="15" customHeight="1" x14ac:dyDescent="0.25"/>
  </sheetData>
  <mergeCells count="10">
    <mergeCell ref="C84:H84"/>
    <mergeCell ref="B79:H79"/>
    <mergeCell ref="B2:H2"/>
    <mergeCell ref="B3:B4"/>
    <mergeCell ref="C3:C4"/>
    <mergeCell ref="D3:F3"/>
    <mergeCell ref="G3:H3"/>
    <mergeCell ref="B80:G80"/>
    <mergeCell ref="B82:E82"/>
    <mergeCell ref="B81:E81"/>
  </mergeCells>
  <hyperlinks>
    <hyperlink ref="C1" location="Contents!A1" display="[contents Ç]" xr:uid="{00000000-0004-0000-0300-000000000000}"/>
    <hyperlink ref="B81" r:id="rId1" display="http://www.observatorioemigracao.pt/np4/5810.html" xr:uid="{70871FE5-1201-475B-9110-8BD111215208}"/>
    <hyperlink ref="B82" r:id="rId2" display="http://www.observatorioemigracao.pt/np4/5810.html" xr:uid="{09748F29-C927-4252-ABB8-985C7DF7A231}"/>
    <hyperlink ref="B81:C81" r:id="rId3" display="http://www.observatorioemigracao.pt/np4EN/9947.html" xr:uid="{E575AF0F-DCD2-4A2E-B852-1585777B945B}"/>
    <hyperlink ref="B82:C82" r:id="rId4" display="http://www.observatorioemigracao.pt/np4/9947.html" xr:uid="{205C02D4-3F9D-4FEE-A600-3A161557F750}"/>
    <hyperlink ref="B81:D81" r:id="rId5" display="http://www.observatorioemigracao.pt/np4EN/10296.html" xr:uid="{E46297C6-953E-489B-9066-E8730FA7AABF}"/>
    <hyperlink ref="B82:D82" r:id="rId6" display="http://www.observatorioemigracao.pt/np4/10296.html" xr:uid="{9FA128C3-01B4-44AE-A2C1-9F7AD79B1579}"/>
  </hyperlinks>
  <pageMargins left="0.23622047244094491" right="0.23622047244094491" top="0.74803149606299213" bottom="0.74803149606299213" header="0.31496062992125984" footer="0.31496062992125984"/>
  <pageSetup paperSize="9" orientation="portrait" horizontalDpi="4294967293" verticalDpi="0" r:id="rId7"/>
  <headerFooter>
    <oddFooter>&amp;C&amp;"Arial,Negrito"&amp;8&amp;P/&amp;N</oddFooter>
  </headerFooter>
  <drawing r:id="rId8"/>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R35"/>
  <sheetViews>
    <sheetView showGridLines="0" topLeftCell="A7" zoomScaleNormal="100" workbookViewId="0">
      <selection activeCell="A33" sqref="A33:XFD34"/>
    </sheetView>
  </sheetViews>
  <sheetFormatPr defaultColWidth="8.7109375" defaultRowHeight="12" customHeight="1" x14ac:dyDescent="0.25"/>
  <cols>
    <col min="1" max="1" width="8.7109375" style="1"/>
    <col min="2" max="2" width="8.7109375" style="1" customWidth="1"/>
    <col min="3" max="6" width="16.7109375" style="1" customWidth="1"/>
    <col min="7" max="10" width="8.7109375" style="1"/>
    <col min="12" max="16384" width="8.7109375" style="1"/>
  </cols>
  <sheetData>
    <row r="1" spans="1:18" ht="30" customHeight="1" x14ac:dyDescent="0.25">
      <c r="A1" s="26" t="s">
        <v>0</v>
      </c>
      <c r="B1" s="64"/>
      <c r="C1" s="37" t="s">
        <v>4</v>
      </c>
      <c r="D1" s="30"/>
      <c r="E1" s="7"/>
      <c r="F1" s="7"/>
      <c r="G1" s="7"/>
      <c r="K1" s="1"/>
      <c r="N1"/>
    </row>
    <row r="2" spans="1:18" s="17" customFormat="1" ht="30" customHeight="1" thickBot="1" x14ac:dyDescent="0.3">
      <c r="B2" s="268" t="s">
        <v>104</v>
      </c>
      <c r="C2" s="269"/>
      <c r="D2" s="269"/>
      <c r="E2" s="269"/>
      <c r="F2" s="269"/>
      <c r="K2"/>
    </row>
    <row r="3" spans="1:18" s="17" customFormat="1" ht="30" customHeight="1" x14ac:dyDescent="0.25">
      <c r="B3" s="270" t="s">
        <v>9</v>
      </c>
      <c r="C3" s="292" t="s">
        <v>8</v>
      </c>
      <c r="D3" s="293"/>
      <c r="E3" s="293"/>
      <c r="F3" s="293"/>
      <c r="G3" s="293"/>
      <c r="H3" s="293"/>
      <c r="I3" s="293"/>
      <c r="K3"/>
    </row>
    <row r="4" spans="1:18" ht="45" customHeight="1" x14ac:dyDescent="0.25">
      <c r="B4" s="284"/>
      <c r="C4" s="281" t="s">
        <v>62</v>
      </c>
      <c r="D4" s="282"/>
      <c r="E4" s="283"/>
      <c r="F4" s="286" t="s">
        <v>77</v>
      </c>
      <c r="G4" s="287"/>
      <c r="H4" s="287"/>
      <c r="I4" s="287"/>
      <c r="M4"/>
      <c r="N4"/>
      <c r="O4"/>
      <c r="P4"/>
      <c r="Q4"/>
      <c r="R4"/>
    </row>
    <row r="5" spans="1:18" ht="30" customHeight="1" x14ac:dyDescent="0.25">
      <c r="B5" s="285"/>
      <c r="C5" s="50" t="s">
        <v>2</v>
      </c>
      <c r="D5" s="85" t="s">
        <v>10</v>
      </c>
      <c r="E5" s="51" t="s">
        <v>11</v>
      </c>
      <c r="F5" s="288" t="s">
        <v>78</v>
      </c>
      <c r="G5" s="289"/>
      <c r="H5" s="290" t="s">
        <v>80</v>
      </c>
      <c r="I5" s="291"/>
      <c r="M5"/>
      <c r="N5"/>
      <c r="O5"/>
      <c r="P5"/>
      <c r="Q5"/>
      <c r="R5"/>
    </row>
    <row r="6" spans="1:18" ht="15" customHeight="1" x14ac:dyDescent="0.25">
      <c r="B6" s="143">
        <v>2001</v>
      </c>
      <c r="C6" s="144">
        <v>20589</v>
      </c>
      <c r="D6" s="145">
        <v>5762</v>
      </c>
      <c r="E6" s="146">
        <v>14827</v>
      </c>
      <c r="F6" s="147">
        <v>40000</v>
      </c>
      <c r="G6" s="148"/>
      <c r="H6" s="147">
        <v>45000</v>
      </c>
      <c r="I6" s="148" t="s">
        <v>90</v>
      </c>
      <c r="L6"/>
      <c r="M6"/>
      <c r="N6"/>
      <c r="O6"/>
      <c r="P6"/>
      <c r="Q6"/>
      <c r="R6"/>
    </row>
    <row r="7" spans="1:18" ht="15" customHeight="1" x14ac:dyDescent="0.25">
      <c r="B7" s="130">
        <v>2002</v>
      </c>
      <c r="C7" s="132">
        <v>27358</v>
      </c>
      <c r="D7" s="133">
        <v>8813</v>
      </c>
      <c r="E7" s="134">
        <v>18545</v>
      </c>
      <c r="F7" s="135">
        <v>50000</v>
      </c>
      <c r="G7" s="149"/>
      <c r="H7" s="135">
        <v>50000</v>
      </c>
      <c r="I7" s="149"/>
      <c r="L7"/>
      <c r="M7"/>
      <c r="N7"/>
      <c r="O7"/>
      <c r="P7"/>
      <c r="Q7"/>
      <c r="R7"/>
    </row>
    <row r="8" spans="1:18" ht="15" customHeight="1" x14ac:dyDescent="0.25">
      <c r="B8" s="130">
        <v>2003</v>
      </c>
      <c r="C8" s="132">
        <v>27008</v>
      </c>
      <c r="D8" s="133">
        <v>6687</v>
      </c>
      <c r="E8" s="134">
        <v>20321</v>
      </c>
      <c r="F8" s="135">
        <v>60000</v>
      </c>
      <c r="G8" s="149"/>
      <c r="H8" s="135">
        <v>60000</v>
      </c>
      <c r="I8" s="149"/>
      <c r="L8"/>
      <c r="M8"/>
      <c r="N8"/>
      <c r="O8"/>
      <c r="P8"/>
      <c r="Q8"/>
      <c r="R8"/>
    </row>
    <row r="9" spans="1:18" ht="15" customHeight="1" x14ac:dyDescent="0.25">
      <c r="B9" s="130">
        <v>2004</v>
      </c>
      <c r="C9" s="132" t="s">
        <v>49</v>
      </c>
      <c r="D9" s="133">
        <v>6757</v>
      </c>
      <c r="E9" s="134" t="s">
        <v>49</v>
      </c>
      <c r="F9" s="135">
        <v>70000</v>
      </c>
      <c r="G9" s="149"/>
      <c r="H9" s="135">
        <v>70000</v>
      </c>
      <c r="I9" s="149"/>
      <c r="L9"/>
      <c r="M9"/>
      <c r="N9"/>
      <c r="O9"/>
      <c r="P9"/>
      <c r="Q9"/>
      <c r="R9"/>
    </row>
    <row r="10" spans="1:18" ht="15" customHeight="1" x14ac:dyDescent="0.25">
      <c r="B10" s="130">
        <v>2005</v>
      </c>
      <c r="C10" s="132" t="s">
        <v>49</v>
      </c>
      <c r="D10" s="133">
        <v>6360</v>
      </c>
      <c r="E10" s="134" t="s">
        <v>49</v>
      </c>
      <c r="F10" s="135">
        <v>65000</v>
      </c>
      <c r="G10" s="149"/>
      <c r="H10" s="135">
        <v>65000</v>
      </c>
      <c r="I10" s="149"/>
      <c r="L10"/>
      <c r="M10"/>
      <c r="N10"/>
      <c r="O10"/>
      <c r="P10"/>
      <c r="Q10"/>
      <c r="R10"/>
    </row>
    <row r="11" spans="1:18" ht="15" customHeight="1" x14ac:dyDescent="0.25">
      <c r="B11" s="130">
        <v>2006</v>
      </c>
      <c r="C11" s="132" t="s">
        <v>49</v>
      </c>
      <c r="D11" s="133">
        <v>5600</v>
      </c>
      <c r="E11" s="134" t="s">
        <v>49</v>
      </c>
      <c r="F11" s="135">
        <v>75000</v>
      </c>
      <c r="G11" s="149"/>
      <c r="H11" s="135">
        <v>75000</v>
      </c>
      <c r="I11" s="149"/>
      <c r="L11"/>
      <c r="M11"/>
      <c r="N11"/>
      <c r="O11"/>
      <c r="P11"/>
      <c r="Q11"/>
      <c r="R11"/>
    </row>
    <row r="12" spans="1:18" ht="15" customHeight="1" x14ac:dyDescent="0.25">
      <c r="B12" s="130">
        <v>2007</v>
      </c>
      <c r="C12" s="132" t="s">
        <v>49</v>
      </c>
      <c r="D12" s="133">
        <v>7890</v>
      </c>
      <c r="E12" s="134" t="s">
        <v>49</v>
      </c>
      <c r="F12" s="135">
        <v>85000</v>
      </c>
      <c r="G12" s="149"/>
      <c r="H12" s="135">
        <v>90000</v>
      </c>
      <c r="I12" s="149" t="s">
        <v>90</v>
      </c>
      <c r="L12"/>
      <c r="M12"/>
      <c r="N12"/>
      <c r="O12"/>
      <c r="P12"/>
      <c r="Q12"/>
      <c r="R12"/>
    </row>
    <row r="13" spans="1:18" ht="15" customHeight="1" x14ac:dyDescent="0.25">
      <c r="B13" s="130">
        <v>2008</v>
      </c>
      <c r="C13" s="132" t="s">
        <v>49</v>
      </c>
      <c r="D13" s="133">
        <v>20357</v>
      </c>
      <c r="E13" s="134" t="s">
        <v>49</v>
      </c>
      <c r="F13" s="135">
        <v>85000</v>
      </c>
      <c r="G13" s="149"/>
      <c r="H13" s="135">
        <v>85000</v>
      </c>
      <c r="I13" s="149"/>
      <c r="L13"/>
      <c r="M13"/>
      <c r="N13"/>
      <c r="O13"/>
      <c r="P13"/>
      <c r="Q13"/>
      <c r="R13"/>
    </row>
    <row r="14" spans="1:18" ht="15" customHeight="1" x14ac:dyDescent="0.25">
      <c r="B14" s="130">
        <v>2009</v>
      </c>
      <c r="C14" s="132" t="s">
        <v>49</v>
      </c>
      <c r="D14" s="133">
        <v>16899</v>
      </c>
      <c r="E14" s="134" t="s">
        <v>49</v>
      </c>
      <c r="F14" s="135">
        <v>70000</v>
      </c>
      <c r="G14" s="149"/>
      <c r="H14" s="135">
        <v>75000</v>
      </c>
      <c r="I14" s="149" t="s">
        <v>90</v>
      </c>
      <c r="J14"/>
      <c r="L14"/>
      <c r="M14"/>
      <c r="N14"/>
      <c r="O14"/>
      <c r="P14"/>
      <c r="Q14"/>
      <c r="R14"/>
    </row>
    <row r="15" spans="1:18" ht="15" customHeight="1" x14ac:dyDescent="0.25">
      <c r="B15" s="130">
        <v>2010</v>
      </c>
      <c r="C15" s="132" t="s">
        <v>49</v>
      </c>
      <c r="D15" s="133">
        <v>23760</v>
      </c>
      <c r="E15" s="134" t="s">
        <v>49</v>
      </c>
      <c r="F15" s="135">
        <v>65000</v>
      </c>
      <c r="G15" s="149"/>
      <c r="H15" s="135">
        <v>70000</v>
      </c>
      <c r="I15" s="149" t="s">
        <v>90</v>
      </c>
      <c r="J15"/>
      <c r="L15"/>
      <c r="M15"/>
      <c r="N15"/>
      <c r="O15"/>
      <c r="P15"/>
      <c r="Q15"/>
      <c r="R15"/>
    </row>
    <row r="16" spans="1:18" s="114" customFormat="1" ht="15" customHeight="1" x14ac:dyDescent="0.25">
      <c r="B16" s="136">
        <v>2011</v>
      </c>
      <c r="C16" s="137">
        <v>100978</v>
      </c>
      <c r="D16" s="138">
        <v>43998</v>
      </c>
      <c r="E16" s="139">
        <v>56980</v>
      </c>
      <c r="F16" s="140">
        <v>85000</v>
      </c>
      <c r="G16" s="141"/>
      <c r="H16" s="140">
        <v>85000</v>
      </c>
      <c r="I16" s="141"/>
      <c r="J16"/>
      <c r="K16"/>
      <c r="L16"/>
      <c r="M16"/>
      <c r="N16"/>
      <c r="O16"/>
      <c r="P16"/>
      <c r="Q16"/>
      <c r="R16"/>
    </row>
    <row r="17" spans="1:18" s="114" customFormat="1" ht="15" customHeight="1" x14ac:dyDescent="0.25">
      <c r="B17" s="136">
        <v>2012</v>
      </c>
      <c r="C17" s="137">
        <v>121418</v>
      </c>
      <c r="D17" s="138">
        <v>51958</v>
      </c>
      <c r="E17" s="139">
        <v>69460</v>
      </c>
      <c r="F17" s="140">
        <v>105000</v>
      </c>
      <c r="G17" s="141"/>
      <c r="H17" s="140">
        <v>105000</v>
      </c>
      <c r="I17" s="141"/>
      <c r="J17"/>
      <c r="K17"/>
      <c r="L17"/>
      <c r="M17"/>
      <c r="N17"/>
      <c r="O17"/>
      <c r="P17"/>
      <c r="Q17"/>
      <c r="R17"/>
    </row>
    <row r="18" spans="1:18" s="114" customFormat="1" ht="15" customHeight="1" x14ac:dyDescent="0.25">
      <c r="B18" s="136">
        <v>2013</v>
      </c>
      <c r="C18" s="137">
        <v>128108</v>
      </c>
      <c r="D18" s="138">
        <v>53786</v>
      </c>
      <c r="E18" s="139">
        <v>74322</v>
      </c>
      <c r="F18" s="140">
        <v>120000</v>
      </c>
      <c r="G18" s="141"/>
      <c r="H18" s="140">
        <v>120000</v>
      </c>
      <c r="I18" s="141"/>
      <c r="J18"/>
      <c r="K18"/>
      <c r="L18"/>
      <c r="M18"/>
      <c r="N18"/>
      <c r="O18"/>
      <c r="P18"/>
      <c r="Q18"/>
      <c r="R18"/>
    </row>
    <row r="19" spans="1:18" s="114" customFormat="1" ht="15" customHeight="1" x14ac:dyDescent="0.25">
      <c r="B19" s="150">
        <v>2014</v>
      </c>
      <c r="C19" s="137">
        <v>134624</v>
      </c>
      <c r="D19" s="138">
        <v>49572</v>
      </c>
      <c r="E19" s="139">
        <v>85052</v>
      </c>
      <c r="F19" s="140">
        <v>110000</v>
      </c>
      <c r="G19" s="151"/>
      <c r="H19" s="140">
        <v>115000</v>
      </c>
      <c r="I19" s="151" t="s">
        <v>90</v>
      </c>
      <c r="J19"/>
      <c r="K19"/>
      <c r="L19"/>
      <c r="M19"/>
      <c r="N19"/>
      <c r="O19"/>
      <c r="P19"/>
      <c r="Q19"/>
      <c r="R19"/>
    </row>
    <row r="20" spans="1:18" s="114" customFormat="1" ht="15" customHeight="1" x14ac:dyDescent="0.25">
      <c r="B20" s="136">
        <v>2015</v>
      </c>
      <c r="C20" s="137">
        <v>101203</v>
      </c>
      <c r="D20" s="138">
        <v>40377</v>
      </c>
      <c r="E20" s="139">
        <v>60826</v>
      </c>
      <c r="F20" s="140">
        <v>105000</v>
      </c>
      <c r="G20" s="141"/>
      <c r="H20" s="140">
        <v>115000</v>
      </c>
      <c r="I20" s="141" t="s">
        <v>90</v>
      </c>
      <c r="J20"/>
      <c r="K20"/>
      <c r="L20"/>
      <c r="M20"/>
      <c r="N20"/>
      <c r="O20"/>
      <c r="P20"/>
      <c r="Q20"/>
      <c r="R20"/>
    </row>
    <row r="21" spans="1:18" s="114" customFormat="1" ht="15" customHeight="1" x14ac:dyDescent="0.25">
      <c r="B21" s="136">
        <v>2016</v>
      </c>
      <c r="C21" s="137">
        <v>97151</v>
      </c>
      <c r="D21" s="138">
        <v>38273</v>
      </c>
      <c r="E21" s="139">
        <v>58878</v>
      </c>
      <c r="F21" s="140">
        <v>95000</v>
      </c>
      <c r="G21" s="141"/>
      <c r="H21" s="140">
        <v>100000</v>
      </c>
      <c r="I21" s="141" t="s">
        <v>90</v>
      </c>
      <c r="J21"/>
      <c r="K21"/>
      <c r="L21"/>
      <c r="M21"/>
      <c r="N21"/>
      <c r="O21"/>
      <c r="P21"/>
      <c r="Q21"/>
      <c r="R21"/>
    </row>
    <row r="22" spans="1:18" s="114" customFormat="1" ht="15" customHeight="1" x14ac:dyDescent="0.25">
      <c r="B22" s="130">
        <v>2017</v>
      </c>
      <c r="C22" s="132">
        <v>81051</v>
      </c>
      <c r="D22" s="133">
        <v>31753</v>
      </c>
      <c r="E22" s="134">
        <v>49298</v>
      </c>
      <c r="F22" s="135">
        <v>80000</v>
      </c>
      <c r="G22" s="142"/>
      <c r="H22" s="135">
        <v>85000</v>
      </c>
      <c r="I22" s="142" t="s">
        <v>90</v>
      </c>
      <c r="J22"/>
      <c r="K22"/>
      <c r="L22"/>
      <c r="M22"/>
      <c r="N22"/>
      <c r="O22"/>
      <c r="P22"/>
      <c r="Q22"/>
      <c r="R22"/>
    </row>
    <row r="23" spans="1:18" s="114" customFormat="1" ht="15" customHeight="1" x14ac:dyDescent="0.25">
      <c r="B23" s="130">
        <v>2018</v>
      </c>
      <c r="C23" s="132">
        <v>81754</v>
      </c>
      <c r="D23" s="133">
        <v>31600</v>
      </c>
      <c r="E23" s="134">
        <v>50154</v>
      </c>
      <c r="F23" s="135">
        <v>75000</v>
      </c>
      <c r="G23" s="142"/>
      <c r="H23" s="135">
        <v>80000</v>
      </c>
      <c r="I23" s="142" t="s">
        <v>90</v>
      </c>
      <c r="J23"/>
      <c r="K23"/>
      <c r="L23"/>
      <c r="M23"/>
      <c r="N23"/>
      <c r="O23"/>
      <c r="P23"/>
      <c r="Q23"/>
      <c r="R23"/>
    </row>
    <row r="24" spans="1:18" s="114" customFormat="1" ht="15" customHeight="1" x14ac:dyDescent="0.25">
      <c r="B24" s="221">
        <v>2019</v>
      </c>
      <c r="C24" s="222">
        <v>77040</v>
      </c>
      <c r="D24" s="223">
        <v>28219</v>
      </c>
      <c r="E24" s="224">
        <v>48821</v>
      </c>
      <c r="F24" s="225">
        <v>80000</v>
      </c>
      <c r="G24" s="226"/>
      <c r="H24" s="225" t="s">
        <v>49</v>
      </c>
      <c r="I24" s="226"/>
      <c r="J24"/>
      <c r="K24"/>
      <c r="L24"/>
      <c r="M24"/>
      <c r="N24"/>
      <c r="O24"/>
      <c r="P24"/>
      <c r="Q24"/>
      <c r="R24"/>
    </row>
    <row r="25" spans="1:18" s="114" customFormat="1" ht="15" customHeight="1" x14ac:dyDescent="0.25">
      <c r="B25" s="221">
        <v>2020</v>
      </c>
      <c r="C25" s="222">
        <v>68209</v>
      </c>
      <c r="D25" s="223">
        <v>25886</v>
      </c>
      <c r="E25" s="224">
        <v>42323</v>
      </c>
      <c r="F25" s="225">
        <v>45000</v>
      </c>
      <c r="G25" s="226"/>
      <c r="H25" s="225" t="s">
        <v>49</v>
      </c>
      <c r="I25" s="226"/>
      <c r="J25"/>
      <c r="K25"/>
      <c r="L25"/>
      <c r="M25"/>
      <c r="N25"/>
      <c r="O25"/>
      <c r="P25"/>
      <c r="Q25"/>
      <c r="R25"/>
    </row>
    <row r="26" spans="1:18" s="114" customFormat="1" ht="15" customHeight="1" x14ac:dyDescent="0.25">
      <c r="B26" s="221">
        <v>2021</v>
      </c>
      <c r="C26" s="222">
        <v>65983</v>
      </c>
      <c r="D26" s="223">
        <v>25079</v>
      </c>
      <c r="E26" s="224">
        <v>40904</v>
      </c>
      <c r="F26" s="225">
        <v>65000</v>
      </c>
      <c r="G26" s="226"/>
      <c r="H26" s="225" t="s">
        <v>49</v>
      </c>
      <c r="I26" s="226"/>
      <c r="J26"/>
      <c r="K26"/>
      <c r="L26"/>
      <c r="M26"/>
      <c r="N26"/>
      <c r="O26"/>
      <c r="P26"/>
      <c r="Q26"/>
      <c r="R26"/>
    </row>
    <row r="27" spans="1:18" s="114" customFormat="1" ht="15" customHeight="1" x14ac:dyDescent="0.25">
      <c r="B27" s="221">
        <v>2022</v>
      </c>
      <c r="C27" s="222">
        <v>71717</v>
      </c>
      <c r="D27" s="223">
        <v>30954</v>
      </c>
      <c r="E27" s="224">
        <v>40763</v>
      </c>
      <c r="F27" s="225">
        <v>70000</v>
      </c>
      <c r="G27" s="226"/>
      <c r="H27" s="225"/>
      <c r="I27" s="226"/>
      <c r="J27"/>
      <c r="K27"/>
      <c r="L27"/>
      <c r="M27"/>
      <c r="N27"/>
      <c r="O27"/>
      <c r="P27"/>
      <c r="Q27"/>
      <c r="R27"/>
    </row>
    <row r="28" spans="1:18" s="114" customFormat="1" ht="15" customHeight="1" thickBot="1" x14ac:dyDescent="0.3">
      <c r="B28" s="131">
        <v>2023</v>
      </c>
      <c r="C28" s="152">
        <f>+D28+E28</f>
        <v>81426</v>
      </c>
      <c r="D28" s="153">
        <v>33666</v>
      </c>
      <c r="E28" s="154">
        <v>47760</v>
      </c>
      <c r="F28" s="155">
        <v>70000</v>
      </c>
      <c r="G28" s="156"/>
      <c r="H28" s="157" t="s">
        <v>49</v>
      </c>
      <c r="I28" s="156"/>
      <c r="J28"/>
      <c r="K28"/>
      <c r="L28"/>
      <c r="M28"/>
      <c r="N28"/>
      <c r="O28"/>
      <c r="P28"/>
      <c r="Q28"/>
      <c r="R28"/>
    </row>
    <row r="29" spans="1:18" ht="15" customHeight="1" x14ac:dyDescent="0.25">
      <c r="H29"/>
      <c r="I29"/>
      <c r="J29"/>
      <c r="L29"/>
      <c r="M29"/>
      <c r="N29"/>
      <c r="O29"/>
      <c r="P29"/>
      <c r="Q29"/>
      <c r="R29"/>
    </row>
    <row r="30" spans="1:18" s="109" customFormat="1" ht="15" customHeight="1" x14ac:dyDescent="0.25">
      <c r="A30" s="31" t="s">
        <v>50</v>
      </c>
      <c r="B30" s="296" t="s">
        <v>99</v>
      </c>
      <c r="C30" s="296"/>
      <c r="D30" s="296"/>
      <c r="E30" s="296"/>
      <c r="F30" s="296"/>
      <c r="G30" s="296"/>
      <c r="H30" s="296"/>
      <c r="I30" s="296"/>
      <c r="K30"/>
      <c r="L30"/>
      <c r="M30"/>
    </row>
    <row r="31" spans="1:18" ht="45" customHeight="1" x14ac:dyDescent="0.25">
      <c r="A31" s="31" t="s">
        <v>8</v>
      </c>
      <c r="B31" s="294" t="s">
        <v>92</v>
      </c>
      <c r="C31" s="295"/>
      <c r="D31" s="295"/>
      <c r="E31" s="295"/>
      <c r="F31" s="295"/>
      <c r="G31" s="295"/>
      <c r="H31" s="295"/>
      <c r="I31" s="295"/>
    </row>
    <row r="32" spans="1:18" s="116" customFormat="1" ht="15" customHeight="1" x14ac:dyDescent="0.25">
      <c r="A32" s="115" t="s">
        <v>6</v>
      </c>
      <c r="B32" s="279" t="s">
        <v>101</v>
      </c>
      <c r="C32" s="280"/>
      <c r="D32" s="280"/>
      <c r="E32" s="280"/>
      <c r="F32" s="280"/>
      <c r="G32" s="280"/>
      <c r="H32" s="40"/>
    </row>
    <row r="33" spans="1:7" s="116" customFormat="1" ht="15" customHeight="1" x14ac:dyDescent="0.25">
      <c r="A33" s="115" t="s">
        <v>1</v>
      </c>
      <c r="B33" s="249" t="s">
        <v>102</v>
      </c>
      <c r="C33" s="249"/>
      <c r="D33" s="249"/>
      <c r="E33" s="235"/>
      <c r="F33" s="235"/>
      <c r="G33" s="40"/>
    </row>
    <row r="34" spans="1:7" s="116" customFormat="1" ht="15" customHeight="1" x14ac:dyDescent="0.25">
      <c r="A34" s="115"/>
      <c r="B34" s="249" t="s">
        <v>103</v>
      </c>
      <c r="C34" s="249"/>
      <c r="D34" s="249"/>
      <c r="G34" s="40"/>
    </row>
    <row r="35" spans="1:7" ht="15" customHeight="1" x14ac:dyDescent="0.25"/>
  </sheetData>
  <mergeCells count="12">
    <mergeCell ref="B31:I31"/>
    <mergeCell ref="B30:I30"/>
    <mergeCell ref="B32:G32"/>
    <mergeCell ref="B33:D33"/>
    <mergeCell ref="B34:D34"/>
    <mergeCell ref="B2:F2"/>
    <mergeCell ref="C4:E4"/>
    <mergeCell ref="B3:B5"/>
    <mergeCell ref="F4:I4"/>
    <mergeCell ref="F5:G5"/>
    <mergeCell ref="H5:I5"/>
    <mergeCell ref="C3:I3"/>
  </mergeCells>
  <hyperlinks>
    <hyperlink ref="C1" location="Contents!A1" display="[contents Ç]" xr:uid="{00000000-0004-0000-0400-000000000000}"/>
    <hyperlink ref="B33" r:id="rId1" display="http://www.observatorioemigracao.pt/np4/5810.html" xr:uid="{6D0C248C-E90E-4AD3-96FE-61969B937833}"/>
    <hyperlink ref="B34" r:id="rId2" display="http://www.observatorioemigracao.pt/np4/5810.html" xr:uid="{6E4C71F5-E491-4AD4-B952-5F7ED3E0E2E5}"/>
    <hyperlink ref="B33:C33" r:id="rId3" display="http://www.observatorioemigracao.pt/np4EN/9947.html" xr:uid="{527FF8F2-0835-47FE-8B72-F5ABE8419D6A}"/>
    <hyperlink ref="B34:C34" r:id="rId4" display="http://www.observatorioemigracao.pt/np4/9947.html" xr:uid="{C70E9BA4-46E6-47B6-9598-4431DD9C0E7C}"/>
    <hyperlink ref="B33:D33" r:id="rId5" display="http://www.observatorioemigracao.pt/np4EN/10296.html" xr:uid="{AB4AA671-F2F7-43DE-99DF-3D2063B5C170}"/>
    <hyperlink ref="B34:D34" r:id="rId6" display="http://www.observatorioemigracao.pt/np4/10296.html" xr:uid="{166603F3-A730-45BD-AD27-4F6C4E29262B}"/>
  </hyperlinks>
  <pageMargins left="0.23622047244094491" right="0.23622047244094491" top="0.74803149606299213" bottom="0.74803149606299213" header="0.31496062992125984" footer="0.31496062992125984"/>
  <pageSetup paperSize="9" orientation="portrait" horizontalDpi="4294967293" r:id="rId7"/>
  <headerFooter>
    <oddFooter>&amp;C&amp;"Arial,Negrito"&amp;8&amp;P/&amp;N</oddFooter>
  </headerFooter>
  <drawing r:id="rId8"/>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30"/>
  <sheetViews>
    <sheetView showGridLines="0" zoomScaleNormal="100" workbookViewId="0">
      <selection activeCell="A27" sqref="A27:XFD28"/>
    </sheetView>
  </sheetViews>
  <sheetFormatPr defaultColWidth="8.7109375" defaultRowHeight="12" customHeight="1" x14ac:dyDescent="0.25"/>
  <cols>
    <col min="1" max="1" width="8.7109375" style="1"/>
    <col min="2" max="2" width="8.7109375" style="1" customWidth="1"/>
    <col min="3" max="5" width="24.7109375" style="1" customWidth="1"/>
    <col min="6" max="9" width="8.7109375" style="1"/>
    <col min="11" max="11" width="8.7109375" style="1"/>
    <col min="19" max="16384" width="8.7109375" style="1"/>
  </cols>
  <sheetData>
    <row r="1" spans="1:18" ht="30" customHeight="1" x14ac:dyDescent="0.25">
      <c r="A1" s="26" t="s">
        <v>0</v>
      </c>
      <c r="B1" s="64"/>
      <c r="C1" s="37" t="s">
        <v>4</v>
      </c>
      <c r="D1" s="7"/>
    </row>
    <row r="2" spans="1:18" s="17" customFormat="1" ht="30" customHeight="1" thickBot="1" x14ac:dyDescent="0.3">
      <c r="B2" s="268" t="s">
        <v>105</v>
      </c>
      <c r="C2" s="269"/>
      <c r="D2" s="269"/>
      <c r="E2" s="269"/>
      <c r="J2"/>
      <c r="L2"/>
      <c r="M2"/>
      <c r="N2"/>
      <c r="O2"/>
      <c r="P2"/>
      <c r="Q2"/>
      <c r="R2"/>
    </row>
    <row r="3" spans="1:18" ht="30" customHeight="1" x14ac:dyDescent="0.25">
      <c r="B3" s="104" t="s">
        <v>9</v>
      </c>
      <c r="C3" s="50" t="s">
        <v>74</v>
      </c>
      <c r="D3" s="85" t="s">
        <v>75</v>
      </c>
      <c r="E3" s="85" t="s">
        <v>76</v>
      </c>
    </row>
    <row r="4" spans="1:18" ht="15" customHeight="1" x14ac:dyDescent="0.25">
      <c r="B4" s="143">
        <v>2004</v>
      </c>
      <c r="C4" s="160">
        <v>10680</v>
      </c>
      <c r="D4" s="161">
        <v>57920</v>
      </c>
      <c r="E4" s="161">
        <f>D4-C4</f>
        <v>47240</v>
      </c>
      <c r="K4"/>
    </row>
    <row r="5" spans="1:18" ht="15" customHeight="1" x14ac:dyDescent="0.25">
      <c r="B5" s="130">
        <v>2005</v>
      </c>
      <c r="C5" s="158">
        <v>10800</v>
      </c>
      <c r="D5" s="159">
        <v>49200</v>
      </c>
      <c r="E5" s="159">
        <f t="shared" ref="E5:E23" si="0">D5-C5</f>
        <v>38400</v>
      </c>
      <c r="K5"/>
    </row>
    <row r="6" spans="1:18" ht="15" customHeight="1" x14ac:dyDescent="0.25">
      <c r="B6" s="130">
        <v>2006</v>
      </c>
      <c r="C6" s="158">
        <v>12700</v>
      </c>
      <c r="D6" s="159">
        <v>38800</v>
      </c>
      <c r="E6" s="159">
        <f t="shared" si="0"/>
        <v>26100</v>
      </c>
      <c r="K6"/>
    </row>
    <row r="7" spans="1:18" ht="15" customHeight="1" x14ac:dyDescent="0.25">
      <c r="B7" s="130">
        <v>2007</v>
      </c>
      <c r="C7" s="158">
        <v>26800</v>
      </c>
      <c r="D7" s="159">
        <v>46300</v>
      </c>
      <c r="E7" s="159">
        <f t="shared" si="0"/>
        <v>19500</v>
      </c>
      <c r="K7"/>
    </row>
    <row r="8" spans="1:18" ht="15" customHeight="1" x14ac:dyDescent="0.25">
      <c r="B8" s="130">
        <v>2008</v>
      </c>
      <c r="C8" s="158">
        <v>20357</v>
      </c>
      <c r="D8" s="159">
        <v>29718</v>
      </c>
      <c r="E8" s="159">
        <f t="shared" si="0"/>
        <v>9361</v>
      </c>
      <c r="K8"/>
    </row>
    <row r="9" spans="1:18" ht="15" customHeight="1" x14ac:dyDescent="0.25">
      <c r="B9" s="130">
        <v>2009</v>
      </c>
      <c r="C9" s="158">
        <v>16899</v>
      </c>
      <c r="D9" s="159">
        <v>32307</v>
      </c>
      <c r="E9" s="159">
        <f t="shared" si="0"/>
        <v>15408</v>
      </c>
      <c r="G9"/>
      <c r="H9"/>
      <c r="I9"/>
      <c r="K9"/>
    </row>
    <row r="10" spans="1:18" ht="15" customHeight="1" x14ac:dyDescent="0.25">
      <c r="B10" s="130">
        <v>2010</v>
      </c>
      <c r="C10" s="158">
        <v>23760</v>
      </c>
      <c r="D10" s="159">
        <v>27575</v>
      </c>
      <c r="E10" s="159">
        <f t="shared" si="0"/>
        <v>3815</v>
      </c>
      <c r="G10"/>
      <c r="H10"/>
      <c r="I10"/>
      <c r="K10"/>
    </row>
    <row r="11" spans="1:18" ht="15" customHeight="1" x14ac:dyDescent="0.25">
      <c r="B11" s="130">
        <v>2011</v>
      </c>
      <c r="C11" s="158">
        <v>43998</v>
      </c>
      <c r="D11" s="159">
        <v>18820</v>
      </c>
      <c r="E11" s="159">
        <f t="shared" si="0"/>
        <v>-25178</v>
      </c>
      <c r="G11"/>
      <c r="H11"/>
      <c r="I11"/>
      <c r="K11"/>
    </row>
    <row r="12" spans="1:18" ht="15" customHeight="1" x14ac:dyDescent="0.25">
      <c r="B12" s="130">
        <v>2012</v>
      </c>
      <c r="C12" s="158">
        <v>51958</v>
      </c>
      <c r="D12" s="159">
        <v>14668</v>
      </c>
      <c r="E12" s="159">
        <f t="shared" si="0"/>
        <v>-37290</v>
      </c>
      <c r="G12"/>
      <c r="H12"/>
      <c r="I12"/>
      <c r="K12"/>
    </row>
    <row r="13" spans="1:18" ht="15" customHeight="1" x14ac:dyDescent="0.25">
      <c r="B13" s="130">
        <v>2013</v>
      </c>
      <c r="C13" s="158">
        <v>53786</v>
      </c>
      <c r="D13" s="159">
        <v>17757</v>
      </c>
      <c r="E13" s="159">
        <f t="shared" si="0"/>
        <v>-36029</v>
      </c>
      <c r="G13"/>
      <c r="H13"/>
      <c r="I13"/>
      <c r="K13"/>
    </row>
    <row r="14" spans="1:18" ht="15" customHeight="1" x14ac:dyDescent="0.25">
      <c r="B14" s="130">
        <v>2014</v>
      </c>
      <c r="C14" s="158">
        <v>49572</v>
      </c>
      <c r="D14" s="159">
        <v>23077</v>
      </c>
      <c r="E14" s="159">
        <f t="shared" si="0"/>
        <v>-26495</v>
      </c>
      <c r="G14"/>
      <c r="H14"/>
      <c r="I14"/>
      <c r="K14"/>
    </row>
    <row r="15" spans="1:18" ht="15" customHeight="1" x14ac:dyDescent="0.25">
      <c r="B15" s="130">
        <v>2015</v>
      </c>
      <c r="C15" s="158">
        <v>40377</v>
      </c>
      <c r="D15" s="159">
        <v>36849</v>
      </c>
      <c r="E15" s="159">
        <f t="shared" si="0"/>
        <v>-3528</v>
      </c>
      <c r="G15"/>
      <c r="H15"/>
      <c r="I15"/>
      <c r="K15"/>
    </row>
    <row r="16" spans="1:18" ht="15" customHeight="1" x14ac:dyDescent="0.25">
      <c r="B16" s="130">
        <v>2016</v>
      </c>
      <c r="C16" s="158">
        <v>38273</v>
      </c>
      <c r="D16" s="159">
        <v>37644</v>
      </c>
      <c r="E16" s="159">
        <f t="shared" si="0"/>
        <v>-629</v>
      </c>
      <c r="G16"/>
      <c r="H16"/>
      <c r="I16"/>
      <c r="K16"/>
    </row>
    <row r="17" spans="1:18" ht="15" customHeight="1" x14ac:dyDescent="0.25">
      <c r="B17" s="130">
        <v>2017</v>
      </c>
      <c r="C17" s="158">
        <v>31753</v>
      </c>
      <c r="D17" s="159">
        <v>46649</v>
      </c>
      <c r="E17" s="159">
        <f t="shared" si="0"/>
        <v>14896</v>
      </c>
      <c r="G17"/>
      <c r="H17"/>
      <c r="I17"/>
      <c r="K17"/>
    </row>
    <row r="18" spans="1:18" ht="15" customHeight="1" x14ac:dyDescent="0.25">
      <c r="B18" s="221">
        <v>2018</v>
      </c>
      <c r="C18" s="227">
        <v>31600</v>
      </c>
      <c r="D18" s="228">
        <v>55357</v>
      </c>
      <c r="E18" s="228">
        <f t="shared" si="0"/>
        <v>23757</v>
      </c>
      <c r="G18"/>
      <c r="H18"/>
      <c r="I18"/>
      <c r="K18"/>
    </row>
    <row r="19" spans="1:18" ht="15" customHeight="1" x14ac:dyDescent="0.25">
      <c r="B19" s="221">
        <v>2019</v>
      </c>
      <c r="C19" s="227">
        <v>28219</v>
      </c>
      <c r="D19" s="228">
        <v>95382</v>
      </c>
      <c r="E19" s="228">
        <f t="shared" si="0"/>
        <v>67163</v>
      </c>
      <c r="G19"/>
      <c r="H19"/>
      <c r="I19"/>
      <c r="K19"/>
    </row>
    <row r="20" spans="1:18" ht="15" customHeight="1" x14ac:dyDescent="0.25">
      <c r="B20" s="221">
        <v>2020</v>
      </c>
      <c r="C20" s="227">
        <v>25886</v>
      </c>
      <c r="D20" s="228">
        <v>83654</v>
      </c>
      <c r="E20" s="228">
        <f t="shared" si="0"/>
        <v>57768</v>
      </c>
      <c r="G20"/>
      <c r="H20"/>
      <c r="I20"/>
      <c r="K20"/>
    </row>
    <row r="21" spans="1:18" ht="15" customHeight="1" x14ac:dyDescent="0.25">
      <c r="B21" s="221">
        <v>2021</v>
      </c>
      <c r="C21" s="227">
        <v>25079</v>
      </c>
      <c r="D21" s="228">
        <v>97119</v>
      </c>
      <c r="E21" s="228">
        <f t="shared" si="0"/>
        <v>72040</v>
      </c>
      <c r="G21"/>
      <c r="H21"/>
      <c r="I21"/>
      <c r="K21"/>
    </row>
    <row r="22" spans="1:18" ht="15" customHeight="1" x14ac:dyDescent="0.25">
      <c r="B22" s="221">
        <v>2022</v>
      </c>
      <c r="C22" s="227">
        <v>30954</v>
      </c>
      <c r="D22" s="228">
        <v>167098</v>
      </c>
      <c r="E22" s="228">
        <f t="shared" si="0"/>
        <v>136144</v>
      </c>
      <c r="G22"/>
      <c r="H22"/>
      <c r="I22"/>
      <c r="K22"/>
    </row>
    <row r="23" spans="1:18" s="114" customFormat="1" ht="15" customHeight="1" thickBot="1" x14ac:dyDescent="0.3">
      <c r="B23" s="162">
        <v>2023</v>
      </c>
      <c r="C23" s="163">
        <v>33666</v>
      </c>
      <c r="D23" s="164">
        <v>189367</v>
      </c>
      <c r="E23" s="164">
        <f t="shared" si="0"/>
        <v>155701</v>
      </c>
      <c r="G23"/>
      <c r="H23"/>
      <c r="I23"/>
      <c r="J23"/>
      <c r="K23"/>
      <c r="L23"/>
      <c r="M23"/>
      <c r="N23"/>
      <c r="O23"/>
      <c r="P23"/>
      <c r="Q23"/>
      <c r="R23"/>
    </row>
    <row r="24" spans="1:18" ht="15" customHeight="1" x14ac:dyDescent="0.25">
      <c r="B24" s="3"/>
      <c r="C24" s="4"/>
      <c r="D24" s="4"/>
      <c r="E24" s="4"/>
      <c r="G24"/>
      <c r="H24"/>
      <c r="I24"/>
      <c r="K24"/>
    </row>
    <row r="25" spans="1:18" ht="15" customHeight="1" x14ac:dyDescent="0.25">
      <c r="A25" s="31" t="s">
        <v>8</v>
      </c>
      <c r="B25" s="297" t="s">
        <v>82</v>
      </c>
      <c r="C25" s="295"/>
      <c r="D25" s="295"/>
      <c r="E25" s="295"/>
      <c r="G25"/>
      <c r="H25"/>
      <c r="I25"/>
      <c r="K25"/>
    </row>
    <row r="26" spans="1:18" s="116" customFormat="1" ht="15" customHeight="1" x14ac:dyDescent="0.25">
      <c r="A26" s="115" t="s">
        <v>6</v>
      </c>
      <c r="B26" s="279" t="s">
        <v>101</v>
      </c>
      <c r="C26" s="280"/>
      <c r="D26" s="280"/>
      <c r="E26" s="280"/>
      <c r="F26" s="280"/>
      <c r="G26" s="280"/>
      <c r="H26" s="40"/>
    </row>
    <row r="27" spans="1:18" s="116" customFormat="1" ht="15" customHeight="1" x14ac:dyDescent="0.25">
      <c r="A27" s="115" t="s">
        <v>1</v>
      </c>
      <c r="B27" s="249" t="s">
        <v>102</v>
      </c>
      <c r="C27" s="249"/>
      <c r="D27" s="249"/>
      <c r="E27" s="235"/>
      <c r="F27" s="235"/>
      <c r="G27" s="40"/>
    </row>
    <row r="28" spans="1:18" s="116" customFormat="1" ht="15" customHeight="1" x14ac:dyDescent="0.25">
      <c r="A28" s="115"/>
      <c r="B28" s="249" t="s">
        <v>103</v>
      </c>
      <c r="C28" s="249"/>
      <c r="D28" s="249"/>
      <c r="G28" s="40"/>
    </row>
    <row r="29" spans="1:18" ht="15" customHeight="1" x14ac:dyDescent="0.25">
      <c r="G29"/>
      <c r="H29"/>
      <c r="I29"/>
      <c r="K29"/>
    </row>
    <row r="30" spans="1:18" ht="15" customHeight="1" x14ac:dyDescent="0.25">
      <c r="G30"/>
      <c r="H30"/>
      <c r="I30"/>
      <c r="K30"/>
    </row>
  </sheetData>
  <mergeCells count="5">
    <mergeCell ref="B2:E2"/>
    <mergeCell ref="B25:E25"/>
    <mergeCell ref="B26:G26"/>
    <mergeCell ref="B27:D27"/>
    <mergeCell ref="B28:D28"/>
  </mergeCells>
  <hyperlinks>
    <hyperlink ref="C1" location="Contents!A1" display="[contents Ç]" xr:uid="{00000000-0004-0000-0500-000000000000}"/>
    <hyperlink ref="B27" r:id="rId1" display="http://www.observatorioemigracao.pt/np4/5810.html" xr:uid="{B3D9017B-A3D6-4794-9CFE-B71438FE3D2E}"/>
    <hyperlink ref="B28" r:id="rId2" display="http://www.observatorioemigracao.pt/np4/5810.html" xr:uid="{468F5D04-5418-46C7-B959-10F85CB97EF8}"/>
    <hyperlink ref="B27:C27" r:id="rId3" display="http://www.observatorioemigracao.pt/np4EN/9947.html" xr:uid="{A6BCCF6B-9D51-470B-AFD8-1BF7251BA759}"/>
    <hyperlink ref="B28:C28" r:id="rId4" display="http://www.observatorioemigracao.pt/np4/9947.html" xr:uid="{D4E1BDBA-11D1-4BEA-AF13-B7D8C03B192E}"/>
    <hyperlink ref="B27:D27" r:id="rId5" display="http://www.observatorioemigracao.pt/np4EN/10296.html" xr:uid="{6555B88A-94B7-4DC7-9480-F86BE14954A1}"/>
    <hyperlink ref="B28:D28" r:id="rId6" display="http://www.observatorioemigracao.pt/np4/10296.html" xr:uid="{29F50404-B41F-4D6A-9934-AB1890D4E9A2}"/>
  </hyperlinks>
  <pageMargins left="0.23622047244094491" right="0.23622047244094491" top="0.74803149606299213" bottom="0.74803149606299213" header="0.31496062992125984" footer="0.31496062992125984"/>
  <pageSetup paperSize="9" orientation="portrait" horizontalDpi="4294967293" r:id="rId7"/>
  <headerFooter>
    <oddFooter>&amp;C&amp;"Arial,Negrito"&amp;8&amp;P/&amp;N</oddFooter>
  </headerFooter>
  <drawing r:id="rId8"/>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C37"/>
  <sheetViews>
    <sheetView showGridLines="0" workbookViewId="0">
      <selection activeCell="B19" sqref="B19:E19"/>
    </sheetView>
  </sheetViews>
  <sheetFormatPr defaultRowHeight="15" x14ac:dyDescent="0.25"/>
  <cols>
    <col min="1" max="2" width="8.7109375" customWidth="1"/>
    <col min="3" max="10" width="12.7109375" customWidth="1"/>
  </cols>
  <sheetData>
    <row r="1" spans="1:29" s="22" customFormat="1" ht="30" customHeight="1" x14ac:dyDescent="0.25">
      <c r="A1" s="25" t="s">
        <v>91</v>
      </c>
      <c r="B1" s="63"/>
      <c r="C1" s="37" t="s">
        <v>4</v>
      </c>
      <c r="D1" s="62"/>
      <c r="E1" s="62"/>
      <c r="F1" s="62"/>
      <c r="G1" s="62"/>
      <c r="H1" s="62"/>
      <c r="I1" s="62"/>
      <c r="M1"/>
    </row>
    <row r="2" spans="1:29" s="22" customFormat="1" ht="30" customHeight="1" thickBot="1" x14ac:dyDescent="0.3">
      <c r="B2" s="298" t="s">
        <v>106</v>
      </c>
      <c r="C2" s="299"/>
      <c r="D2" s="299"/>
      <c r="E2" s="299"/>
      <c r="F2" s="299"/>
      <c r="G2" s="299"/>
      <c r="H2" s="299"/>
      <c r="I2" s="299"/>
      <c r="J2" s="299"/>
      <c r="M2"/>
    </row>
    <row r="3" spans="1:29" s="22" customFormat="1" ht="30" customHeight="1" x14ac:dyDescent="0.25">
      <c r="B3" s="303" t="s">
        <v>9</v>
      </c>
      <c r="C3" s="301" t="s">
        <v>2</v>
      </c>
      <c r="D3" s="302"/>
      <c r="E3" s="305" t="s">
        <v>21</v>
      </c>
      <c r="F3" s="306"/>
      <c r="G3" s="305" t="s">
        <v>20</v>
      </c>
      <c r="H3" s="307"/>
      <c r="I3" s="308" t="s">
        <v>59</v>
      </c>
      <c r="J3" s="306"/>
      <c r="M3"/>
    </row>
    <row r="4" spans="1:29" s="22" customFormat="1" ht="30" customHeight="1" x14ac:dyDescent="0.25">
      <c r="B4" s="304"/>
      <c r="C4" s="65" t="s">
        <v>56</v>
      </c>
      <c r="D4" s="66" t="s">
        <v>60</v>
      </c>
      <c r="E4" s="65" t="s">
        <v>56</v>
      </c>
      <c r="F4" s="66" t="s">
        <v>60</v>
      </c>
      <c r="G4" s="65" t="s">
        <v>56</v>
      </c>
      <c r="H4" s="69" t="s">
        <v>60</v>
      </c>
      <c r="I4" s="67" t="s">
        <v>56</v>
      </c>
      <c r="J4" s="68" t="s">
        <v>60</v>
      </c>
      <c r="M4"/>
    </row>
    <row r="5" spans="1:29" s="30" customFormat="1" ht="15" customHeight="1" x14ac:dyDescent="0.25">
      <c r="A5" s="29"/>
      <c r="B5" s="172">
        <v>1990</v>
      </c>
      <c r="C5" s="173">
        <v>1589830</v>
      </c>
      <c r="D5" s="174">
        <f>C5/$C5*100</f>
        <v>100</v>
      </c>
      <c r="E5" s="175">
        <v>828170</v>
      </c>
      <c r="F5" s="176">
        <f t="shared" ref="F5:F14" si="0">E5/$C5*100</f>
        <v>52.091733078379455</v>
      </c>
      <c r="G5" s="173">
        <v>701266</v>
      </c>
      <c r="H5" s="177">
        <f t="shared" ref="H5:H8" si="1">G5/$C5*100</f>
        <v>44.109495983847332</v>
      </c>
      <c r="I5" s="175">
        <v>60394</v>
      </c>
      <c r="J5" s="178">
        <f t="shared" ref="J5:J8" si="2">I5/$C5*100</f>
        <v>3.7987709377732206</v>
      </c>
      <c r="K5" s="29"/>
      <c r="L5" s="29"/>
      <c r="M5"/>
      <c r="N5" s="33"/>
      <c r="O5" s="29"/>
      <c r="P5" s="29"/>
      <c r="Q5" s="29"/>
      <c r="R5" s="29"/>
      <c r="S5" s="29"/>
      <c r="T5" s="29"/>
      <c r="U5" s="29"/>
      <c r="V5" s="29"/>
      <c r="W5" s="29"/>
      <c r="X5" s="29"/>
      <c r="Y5" s="29"/>
      <c r="Z5" s="29"/>
      <c r="AA5" s="29"/>
      <c r="AB5" s="29"/>
      <c r="AC5" s="29"/>
    </row>
    <row r="6" spans="1:29" s="30" customFormat="1" ht="15" customHeight="1" x14ac:dyDescent="0.25">
      <c r="A6" s="29"/>
      <c r="B6" s="165">
        <v>1995</v>
      </c>
      <c r="C6" s="166">
        <v>1540545</v>
      </c>
      <c r="D6" s="167">
        <f t="shared" ref="D6:D14" si="3">C6/$C6*100</f>
        <v>100</v>
      </c>
      <c r="E6" s="168">
        <v>859455</v>
      </c>
      <c r="F6" s="169">
        <f t="shared" si="0"/>
        <v>55.789022715986881</v>
      </c>
      <c r="G6" s="166">
        <v>628243</v>
      </c>
      <c r="H6" s="170">
        <f t="shared" si="1"/>
        <v>40.780567915899887</v>
      </c>
      <c r="I6" s="168">
        <v>52847</v>
      </c>
      <c r="J6" s="171">
        <f t="shared" si="2"/>
        <v>3.4304093681132324</v>
      </c>
      <c r="K6" s="29"/>
      <c r="L6" s="29"/>
      <c r="M6"/>
      <c r="N6" s="33"/>
      <c r="O6" s="29"/>
      <c r="P6" s="29"/>
      <c r="Q6" s="29"/>
      <c r="R6" s="29"/>
      <c r="S6" s="29"/>
      <c r="T6" s="29"/>
      <c r="U6" s="29"/>
      <c r="V6" s="29"/>
      <c r="W6" s="29"/>
      <c r="X6" s="29"/>
      <c r="Y6" s="29"/>
      <c r="Z6" s="29"/>
      <c r="AA6" s="29"/>
      <c r="AB6" s="29"/>
      <c r="AC6" s="29"/>
    </row>
    <row r="7" spans="1:29" s="30" customFormat="1" ht="15" customHeight="1" x14ac:dyDescent="0.25">
      <c r="A7" s="29"/>
      <c r="B7" s="165">
        <v>2000</v>
      </c>
      <c r="C7" s="166">
        <v>1554095</v>
      </c>
      <c r="D7" s="167">
        <f t="shared" si="3"/>
        <v>100</v>
      </c>
      <c r="E7" s="168">
        <v>901763</v>
      </c>
      <c r="F7" s="169">
        <f t="shared" si="0"/>
        <v>58.024959864100964</v>
      </c>
      <c r="G7" s="166">
        <v>598720</v>
      </c>
      <c r="H7" s="170">
        <f t="shared" si="1"/>
        <v>38.525315376473124</v>
      </c>
      <c r="I7" s="168">
        <v>53612</v>
      </c>
      <c r="J7" s="171">
        <f t="shared" si="2"/>
        <v>3.4497247594259042</v>
      </c>
      <c r="K7" s="29"/>
      <c r="L7" s="29"/>
      <c r="M7"/>
      <c r="N7" s="33"/>
      <c r="O7" s="29"/>
      <c r="P7" s="29"/>
      <c r="Q7" s="29"/>
      <c r="R7" s="29"/>
      <c r="S7" s="29"/>
      <c r="T7" s="29"/>
      <c r="U7" s="29"/>
      <c r="V7" s="29"/>
      <c r="W7" s="29"/>
      <c r="X7" s="29"/>
      <c r="Y7" s="29"/>
      <c r="Z7" s="29"/>
      <c r="AA7" s="29"/>
      <c r="AB7" s="29"/>
      <c r="AC7" s="29"/>
    </row>
    <row r="8" spans="1:29" s="30" customFormat="1" ht="15" customHeight="1" x14ac:dyDescent="0.25">
      <c r="A8" s="29"/>
      <c r="B8" s="165">
        <v>2005</v>
      </c>
      <c r="C8" s="166">
        <v>1622764</v>
      </c>
      <c r="D8" s="167">
        <f t="shared" si="3"/>
        <v>100</v>
      </c>
      <c r="E8" s="168">
        <v>1006769</v>
      </c>
      <c r="F8" s="169">
        <f t="shared" si="0"/>
        <v>62.04038295155673</v>
      </c>
      <c r="G8" s="166">
        <v>561680</v>
      </c>
      <c r="H8" s="170">
        <f t="shared" si="1"/>
        <v>34.61254994564829</v>
      </c>
      <c r="I8" s="168">
        <v>54315</v>
      </c>
      <c r="J8" s="171">
        <f t="shared" si="2"/>
        <v>3.3470671027949845</v>
      </c>
      <c r="K8" s="29"/>
      <c r="L8" s="29"/>
      <c r="M8"/>
      <c r="N8" s="33"/>
      <c r="O8" s="29"/>
      <c r="P8" s="29"/>
      <c r="Q8" s="29"/>
      <c r="R8" s="29"/>
      <c r="S8" s="29"/>
      <c r="T8" s="29"/>
      <c r="U8" s="29"/>
      <c r="V8" s="29"/>
      <c r="W8" s="29"/>
      <c r="X8" s="29"/>
      <c r="Y8" s="29"/>
      <c r="Z8" s="29"/>
      <c r="AA8" s="29"/>
      <c r="AB8" s="29"/>
      <c r="AC8" s="29"/>
    </row>
    <row r="9" spans="1:29" s="30" customFormat="1" ht="15" customHeight="1" x14ac:dyDescent="0.25">
      <c r="A9" s="29"/>
      <c r="B9" s="165">
        <v>2010</v>
      </c>
      <c r="C9" s="166">
        <v>1727839</v>
      </c>
      <c r="D9" s="167">
        <f>C9/$C9*100</f>
        <v>100</v>
      </c>
      <c r="E9" s="168">
        <v>1158331</v>
      </c>
      <c r="F9" s="169">
        <f>E9/$C9*100</f>
        <v>67.039290119044665</v>
      </c>
      <c r="G9" s="166">
        <v>516188</v>
      </c>
      <c r="H9" s="170">
        <f>G9/$C9*100</f>
        <v>29.87477421218065</v>
      </c>
      <c r="I9" s="168">
        <v>53320</v>
      </c>
      <c r="J9" s="171">
        <f>I9/$C9*100</f>
        <v>3.0859356687746948</v>
      </c>
      <c r="K9" s="29"/>
      <c r="L9" s="29"/>
      <c r="M9"/>
      <c r="N9" s="33"/>
      <c r="O9" s="29"/>
      <c r="P9" s="29"/>
      <c r="Q9" s="29"/>
      <c r="R9" s="29"/>
      <c r="S9" s="29"/>
      <c r="T9" s="29"/>
      <c r="U9" s="29"/>
      <c r="V9" s="29"/>
      <c r="W9" s="29"/>
      <c r="X9" s="29"/>
      <c r="Y9" s="29"/>
      <c r="Z9" s="29"/>
      <c r="AA9" s="29"/>
      <c r="AB9" s="29"/>
      <c r="AC9" s="29"/>
    </row>
    <row r="10" spans="1:29" s="30" customFormat="1" ht="15" customHeight="1" x14ac:dyDescent="0.25">
      <c r="A10" s="29"/>
      <c r="B10" s="165">
        <v>2015</v>
      </c>
      <c r="C10" s="166">
        <v>1801647</v>
      </c>
      <c r="D10" s="167">
        <f>C10/$C10*100</f>
        <v>100</v>
      </c>
      <c r="E10" s="168">
        <v>1286279</v>
      </c>
      <c r="F10" s="169">
        <f>E10/$C10*100</f>
        <v>71.39461836863714</v>
      </c>
      <c r="G10" s="166">
        <v>465248</v>
      </c>
      <c r="H10" s="170">
        <f>G10/$C10*100</f>
        <v>25.823482624509687</v>
      </c>
      <c r="I10" s="168">
        <v>50120</v>
      </c>
      <c r="J10" s="171">
        <f>I10/$C10*100</f>
        <v>2.7818990068531737</v>
      </c>
      <c r="K10" s="29"/>
      <c r="L10" s="29"/>
      <c r="M10"/>
      <c r="N10" s="33"/>
      <c r="O10" s="29"/>
      <c r="P10" s="29"/>
      <c r="Q10" s="29"/>
      <c r="R10" s="29"/>
      <c r="S10" s="29"/>
      <c r="T10" s="29"/>
      <c r="U10" s="29"/>
      <c r="V10" s="29"/>
      <c r="W10" s="29"/>
      <c r="X10" s="29"/>
      <c r="Y10" s="29"/>
      <c r="Z10" s="29"/>
      <c r="AA10" s="29"/>
      <c r="AB10" s="29"/>
      <c r="AC10" s="29"/>
    </row>
    <row r="11" spans="1:29" s="30" customFormat="1" ht="15" customHeight="1" x14ac:dyDescent="0.25">
      <c r="A11" s="29"/>
      <c r="B11" s="229">
        <v>2017</v>
      </c>
      <c r="C11" s="230">
        <v>2266735</v>
      </c>
      <c r="D11" s="167">
        <f>C11/$C11*100</f>
        <v>100</v>
      </c>
      <c r="E11" s="231">
        <v>1502151</v>
      </c>
      <c r="F11" s="169">
        <f>E11/$C11*100</f>
        <v>66.269369820468654</v>
      </c>
      <c r="G11" s="230">
        <v>592642</v>
      </c>
      <c r="H11" s="170">
        <f>G11/$C11*100</f>
        <v>26.145182387883896</v>
      </c>
      <c r="I11" s="231">
        <v>171942</v>
      </c>
      <c r="J11" s="171">
        <f>I11/$C11*100</f>
        <v>7.5854477916474581</v>
      </c>
      <c r="K11" s="29"/>
      <c r="L11" s="29"/>
      <c r="M11"/>
      <c r="N11" s="33"/>
      <c r="O11" s="29"/>
      <c r="P11" s="29"/>
      <c r="Q11" s="29"/>
      <c r="R11" s="29"/>
      <c r="S11" s="29"/>
      <c r="T11" s="29"/>
      <c r="U11" s="29"/>
      <c r="V11" s="29"/>
      <c r="W11" s="29"/>
      <c r="X11" s="29"/>
      <c r="Y11" s="29"/>
      <c r="Z11" s="29"/>
      <c r="AA11" s="29"/>
      <c r="AB11" s="29"/>
      <c r="AC11" s="29"/>
    </row>
    <row r="12" spans="1:29" s="30" customFormat="1" ht="15" customHeight="1" x14ac:dyDescent="0.25">
      <c r="A12" s="29"/>
      <c r="B12" s="229">
        <v>2019</v>
      </c>
      <c r="C12" s="230">
        <v>2631559</v>
      </c>
      <c r="D12" s="239">
        <f t="shared" ref="D12:D13" si="4">C12/$C12*100</f>
        <v>100</v>
      </c>
      <c r="E12" s="231">
        <v>1493128</v>
      </c>
      <c r="F12" s="240">
        <f>E12/$C12*100</f>
        <v>56.73929408384916</v>
      </c>
      <c r="G12" s="230">
        <v>1051484</v>
      </c>
      <c r="H12" s="241">
        <f t="shared" ref="H12:H13" si="5">G12/$C12*100</f>
        <v>39.956694871747125</v>
      </c>
      <c r="I12" s="231">
        <v>86947</v>
      </c>
      <c r="J12" s="242">
        <f t="shared" ref="J12:J13" si="6">I12/$C12*100</f>
        <v>3.3040110444037167</v>
      </c>
      <c r="K12" s="29"/>
      <c r="L12" s="29"/>
      <c r="M12"/>
      <c r="N12" s="33"/>
      <c r="O12" s="29"/>
      <c r="P12" s="29"/>
      <c r="Q12" s="29"/>
      <c r="R12" s="29"/>
      <c r="S12" s="29"/>
      <c r="T12" s="29"/>
      <c r="U12" s="29"/>
      <c r="V12" s="29"/>
      <c r="W12" s="29"/>
      <c r="X12" s="29"/>
      <c r="Y12" s="29"/>
      <c r="Z12" s="29"/>
      <c r="AA12" s="29"/>
      <c r="AB12" s="29"/>
      <c r="AC12" s="29"/>
    </row>
    <row r="13" spans="1:29" s="30" customFormat="1" ht="15" customHeight="1" x14ac:dyDescent="0.25">
      <c r="A13" s="29"/>
      <c r="B13" s="229">
        <v>2020</v>
      </c>
      <c r="C13" s="230">
        <v>1729500</v>
      </c>
      <c r="D13" s="239">
        <f t="shared" si="4"/>
        <v>100</v>
      </c>
      <c r="E13" s="231">
        <v>1276983</v>
      </c>
      <c r="F13" s="240">
        <f>E13/$C13*100</f>
        <v>73.835385949696445</v>
      </c>
      <c r="G13" s="230">
        <v>406458</v>
      </c>
      <c r="H13" s="241">
        <f t="shared" si="5"/>
        <v>23.501474414570687</v>
      </c>
      <c r="I13" s="231">
        <v>46059</v>
      </c>
      <c r="J13" s="242">
        <f t="shared" si="6"/>
        <v>2.6631396357328705</v>
      </c>
      <c r="K13" s="29"/>
      <c r="L13" s="29"/>
      <c r="M13"/>
      <c r="N13" s="33"/>
      <c r="O13" s="29"/>
      <c r="P13" s="29"/>
      <c r="Q13" s="29"/>
      <c r="R13" s="29"/>
      <c r="S13" s="29"/>
      <c r="T13" s="29"/>
      <c r="U13" s="29"/>
      <c r="V13" s="29"/>
      <c r="W13" s="29"/>
      <c r="X13" s="29"/>
      <c r="Y13" s="29"/>
      <c r="Z13" s="29"/>
      <c r="AA13" s="29"/>
      <c r="AB13" s="29"/>
      <c r="AC13" s="29"/>
    </row>
    <row r="14" spans="1:29" s="30" customFormat="1" ht="15" customHeight="1" thickBot="1" x14ac:dyDescent="0.3">
      <c r="A14" s="29"/>
      <c r="B14" s="179">
        <v>2024</v>
      </c>
      <c r="C14" s="180">
        <v>1799179</v>
      </c>
      <c r="D14" s="181">
        <f t="shared" si="3"/>
        <v>100</v>
      </c>
      <c r="E14" s="182">
        <v>1287911</v>
      </c>
      <c r="F14" s="183">
        <f t="shared" si="0"/>
        <v>71.583261031837296</v>
      </c>
      <c r="G14" s="180">
        <v>468141</v>
      </c>
      <c r="H14" s="184">
        <f>G14/$C14*100</f>
        <v>26.019701208162164</v>
      </c>
      <c r="I14" s="182">
        <v>43127</v>
      </c>
      <c r="J14" s="185">
        <f>I14/$C14*100</f>
        <v>2.3970377600005333</v>
      </c>
      <c r="K14" s="33"/>
      <c r="L14" s="33"/>
      <c r="M14"/>
      <c r="N14" s="33"/>
      <c r="O14" s="29"/>
      <c r="P14" s="29"/>
      <c r="Q14" s="29"/>
      <c r="R14" s="29"/>
      <c r="S14" s="29"/>
      <c r="T14" s="29"/>
      <c r="U14" s="29"/>
      <c r="V14" s="29"/>
      <c r="W14" s="29"/>
      <c r="X14" s="29"/>
      <c r="Y14" s="29"/>
      <c r="Z14" s="29"/>
      <c r="AA14" s="29"/>
      <c r="AB14" s="29"/>
      <c r="AC14" s="29"/>
    </row>
    <row r="15" spans="1:29" x14ac:dyDescent="0.25">
      <c r="A15" s="21"/>
      <c r="B15" s="21"/>
      <c r="C15" s="21"/>
      <c r="D15" s="21"/>
      <c r="E15" s="21"/>
      <c r="F15" s="21"/>
      <c r="G15" s="21"/>
      <c r="H15" s="21"/>
      <c r="I15" s="21"/>
      <c r="J15" s="21"/>
      <c r="K15" s="21"/>
      <c r="L15" s="21"/>
      <c r="N15" s="21"/>
      <c r="O15" s="21"/>
      <c r="P15" s="21"/>
      <c r="Q15" s="21"/>
      <c r="R15" s="21"/>
      <c r="S15" s="21"/>
      <c r="T15" s="21"/>
      <c r="U15" s="21"/>
      <c r="V15" s="21"/>
      <c r="W15" s="21"/>
      <c r="X15" s="21"/>
      <c r="Y15" s="21"/>
      <c r="Z15" s="21"/>
      <c r="AA15" s="21"/>
      <c r="AB15" s="21"/>
      <c r="AC15" s="21"/>
    </row>
    <row r="16" spans="1:29" ht="30" customHeight="1" x14ac:dyDescent="0.25">
      <c r="A16" s="31" t="s">
        <v>8</v>
      </c>
      <c r="B16" s="300" t="s">
        <v>107</v>
      </c>
      <c r="C16" s="295"/>
      <c r="D16" s="295"/>
      <c r="E16" s="295"/>
      <c r="F16" s="295"/>
      <c r="G16" s="295"/>
      <c r="H16" s="295"/>
      <c r="I16" s="295"/>
      <c r="J16" s="295"/>
    </row>
    <row r="17" spans="1:29" s="116" customFormat="1" ht="15" customHeight="1" x14ac:dyDescent="0.25">
      <c r="A17" s="115" t="s">
        <v>6</v>
      </c>
      <c r="B17" s="279" t="s">
        <v>101</v>
      </c>
      <c r="C17" s="280"/>
      <c r="D17" s="280"/>
      <c r="E17" s="280"/>
      <c r="F17" s="280"/>
      <c r="G17" s="280"/>
      <c r="H17" s="40"/>
    </row>
    <row r="18" spans="1:29" s="116" customFormat="1" ht="15" customHeight="1" x14ac:dyDescent="0.25">
      <c r="A18" s="115" t="s">
        <v>1</v>
      </c>
      <c r="B18" s="249" t="s">
        <v>102</v>
      </c>
      <c r="C18" s="249"/>
      <c r="D18" s="249"/>
      <c r="E18" s="249"/>
      <c r="F18" s="235"/>
      <c r="G18" s="40"/>
    </row>
    <row r="19" spans="1:29" s="116" customFormat="1" ht="15" customHeight="1" x14ac:dyDescent="0.25">
      <c r="A19" s="115"/>
      <c r="B19" s="249" t="s">
        <v>103</v>
      </c>
      <c r="C19" s="249"/>
      <c r="D19" s="249"/>
      <c r="E19" s="249"/>
      <c r="G19" s="40"/>
    </row>
    <row r="22" spans="1:29" ht="15" customHeight="1" x14ac:dyDescent="0.25"/>
    <row r="23" spans="1:29" ht="15" customHeight="1" x14ac:dyDescent="0.25"/>
    <row r="24" spans="1:29" ht="15" customHeight="1" x14ac:dyDescent="0.25"/>
    <row r="25" spans="1:29" ht="15" customHeight="1" x14ac:dyDescent="0.25"/>
    <row r="26" spans="1:29" ht="15" customHeight="1" x14ac:dyDescent="0.25"/>
    <row r="27" spans="1:29" ht="15" customHeight="1" x14ac:dyDescent="0.25"/>
    <row r="28" spans="1:29" ht="15" customHeight="1" x14ac:dyDescent="0.25"/>
    <row r="29" spans="1:29" ht="15" customHeight="1" x14ac:dyDescent="0.25"/>
    <row r="30" spans="1:29" x14ac:dyDescent="0.25">
      <c r="A30" s="21"/>
      <c r="B30" s="24"/>
      <c r="C30" s="24"/>
      <c r="D30" s="24"/>
      <c r="E30" s="24"/>
      <c r="F30" s="24"/>
      <c r="G30" s="24"/>
      <c r="H30" s="24"/>
      <c r="I30" s="24"/>
      <c r="J30" s="24"/>
      <c r="K30" s="21"/>
      <c r="L30" s="21"/>
      <c r="N30" s="21"/>
      <c r="O30" s="21"/>
      <c r="P30" s="21"/>
      <c r="Q30" s="21"/>
      <c r="R30" s="21"/>
      <c r="S30" s="21"/>
      <c r="T30" s="21"/>
      <c r="U30" s="21"/>
      <c r="V30" s="21"/>
      <c r="W30" s="21"/>
      <c r="X30" s="21"/>
      <c r="Y30" s="21"/>
      <c r="Z30" s="21"/>
      <c r="AA30" s="21"/>
      <c r="AB30" s="21"/>
      <c r="AC30" s="21"/>
    </row>
    <row r="31" spans="1:29" x14ac:dyDescent="0.25">
      <c r="A31" s="21"/>
      <c r="B31" s="24"/>
      <c r="C31" s="24"/>
      <c r="D31" s="24"/>
      <c r="E31" s="24"/>
      <c r="F31" s="24"/>
      <c r="G31" s="24"/>
      <c r="H31" s="24"/>
      <c r="I31" s="24"/>
      <c r="J31" s="24"/>
      <c r="K31" s="21"/>
      <c r="L31" s="21"/>
      <c r="N31" s="21"/>
      <c r="O31" s="21"/>
      <c r="P31" s="21"/>
      <c r="Q31" s="21"/>
      <c r="R31" s="21"/>
      <c r="S31" s="21"/>
      <c r="T31" s="21"/>
      <c r="U31" s="21"/>
      <c r="V31" s="21"/>
      <c r="W31" s="21"/>
      <c r="X31" s="21"/>
      <c r="Y31" s="21"/>
      <c r="Z31" s="21"/>
      <c r="AA31" s="21"/>
      <c r="AB31" s="21"/>
      <c r="AC31" s="21"/>
    </row>
    <row r="32" spans="1:29" x14ac:dyDescent="0.25">
      <c r="A32" s="21"/>
      <c r="B32" s="21"/>
      <c r="C32" s="21"/>
      <c r="D32" s="21"/>
      <c r="E32" s="21"/>
      <c r="F32" s="21"/>
      <c r="G32" s="21"/>
      <c r="H32" s="21"/>
      <c r="I32" s="21"/>
      <c r="J32" s="21"/>
      <c r="K32" s="21"/>
      <c r="L32" s="21"/>
      <c r="N32" s="21"/>
      <c r="O32" s="21"/>
      <c r="P32" s="21"/>
      <c r="Q32" s="21"/>
      <c r="R32" s="21"/>
      <c r="S32" s="21"/>
      <c r="T32" s="21"/>
      <c r="U32" s="21"/>
      <c r="V32" s="21"/>
      <c r="W32" s="21"/>
      <c r="X32" s="21"/>
      <c r="Y32" s="21"/>
      <c r="Z32" s="21"/>
      <c r="AA32" s="21"/>
      <c r="AB32" s="21"/>
      <c r="AC32" s="21"/>
    </row>
    <row r="33" spans="1:29" x14ac:dyDescent="0.25">
      <c r="A33" s="21"/>
      <c r="B33" s="21"/>
      <c r="C33" s="21"/>
      <c r="D33" s="21"/>
      <c r="E33" s="21"/>
      <c r="F33" s="21"/>
      <c r="G33" s="21"/>
      <c r="H33" s="21"/>
      <c r="I33" s="21"/>
      <c r="J33" s="21"/>
      <c r="K33" s="21"/>
      <c r="L33" s="21"/>
      <c r="N33" s="21"/>
      <c r="O33" s="21"/>
      <c r="P33" s="21"/>
      <c r="Q33" s="21"/>
      <c r="R33" s="21"/>
      <c r="S33" s="21"/>
      <c r="T33" s="21"/>
      <c r="U33" s="21"/>
      <c r="V33" s="21"/>
      <c r="W33" s="21"/>
      <c r="X33" s="21"/>
      <c r="Y33" s="21"/>
      <c r="Z33" s="21"/>
      <c r="AA33" s="21"/>
      <c r="AB33" s="21"/>
      <c r="AC33" s="21"/>
    </row>
    <row r="34" spans="1:29" x14ac:dyDescent="0.25">
      <c r="A34" s="21"/>
      <c r="B34" s="21"/>
      <c r="C34" s="21"/>
      <c r="D34" s="21"/>
      <c r="E34" s="21"/>
      <c r="F34" s="21"/>
      <c r="G34" s="21"/>
      <c r="H34" s="21"/>
      <c r="I34" s="21"/>
      <c r="J34" s="21"/>
      <c r="K34" s="21"/>
      <c r="L34" s="21"/>
      <c r="N34" s="21"/>
      <c r="O34" s="21"/>
      <c r="P34" s="21"/>
      <c r="Q34" s="21"/>
      <c r="R34" s="21"/>
      <c r="S34" s="21"/>
      <c r="T34" s="21"/>
      <c r="U34" s="21"/>
      <c r="V34" s="21"/>
      <c r="W34" s="21"/>
      <c r="X34" s="21"/>
      <c r="Y34" s="21"/>
      <c r="Z34" s="21"/>
      <c r="AA34" s="21"/>
      <c r="AB34" s="21"/>
      <c r="AC34" s="21"/>
    </row>
    <row r="35" spans="1:29" x14ac:dyDescent="0.25">
      <c r="A35" s="21"/>
      <c r="B35" s="21"/>
      <c r="C35" s="21"/>
      <c r="D35" s="21"/>
      <c r="E35" s="21"/>
      <c r="F35" s="21"/>
      <c r="G35" s="21"/>
      <c r="H35" s="21"/>
      <c r="I35" s="21"/>
      <c r="J35" s="21"/>
      <c r="K35" s="21"/>
      <c r="L35" s="21"/>
      <c r="N35" s="21"/>
      <c r="O35" s="21"/>
      <c r="P35" s="21"/>
      <c r="Q35" s="21"/>
      <c r="R35" s="21"/>
      <c r="S35" s="21"/>
      <c r="T35" s="21"/>
      <c r="U35" s="21"/>
      <c r="V35" s="21"/>
      <c r="W35" s="21"/>
      <c r="X35" s="21"/>
      <c r="Y35" s="21"/>
      <c r="Z35" s="21"/>
      <c r="AA35" s="21"/>
      <c r="AB35" s="21"/>
      <c r="AC35" s="21"/>
    </row>
    <row r="36" spans="1:29" x14ac:dyDescent="0.25">
      <c r="A36" s="21"/>
      <c r="B36" s="21"/>
      <c r="C36" s="21"/>
      <c r="D36" s="21"/>
      <c r="E36" s="21"/>
      <c r="F36" s="21"/>
      <c r="G36" s="21"/>
      <c r="H36" s="21"/>
      <c r="I36" s="21"/>
      <c r="J36" s="21"/>
      <c r="K36" s="21"/>
      <c r="L36" s="21"/>
      <c r="N36" s="21"/>
      <c r="O36" s="21"/>
      <c r="P36" s="21"/>
      <c r="Q36" s="21"/>
      <c r="R36" s="21"/>
      <c r="S36" s="21"/>
      <c r="T36" s="21"/>
      <c r="U36" s="21"/>
      <c r="V36" s="21"/>
      <c r="W36" s="21"/>
      <c r="X36" s="21"/>
      <c r="Y36" s="21"/>
      <c r="Z36" s="21"/>
      <c r="AA36" s="21"/>
      <c r="AB36" s="21"/>
      <c r="AC36" s="21"/>
    </row>
    <row r="37" spans="1:29" x14ac:dyDescent="0.25">
      <c r="A37" s="21"/>
      <c r="B37" s="21"/>
      <c r="C37" s="21"/>
      <c r="D37" s="21"/>
      <c r="E37" s="21"/>
      <c r="F37" s="21"/>
      <c r="G37" s="21"/>
      <c r="H37" s="21"/>
      <c r="I37" s="21"/>
      <c r="J37" s="21"/>
      <c r="K37" s="21"/>
      <c r="L37" s="21"/>
      <c r="N37" s="21"/>
      <c r="O37" s="21"/>
      <c r="P37" s="21"/>
      <c r="Q37" s="21"/>
      <c r="R37" s="21"/>
      <c r="S37" s="21"/>
      <c r="T37" s="21"/>
      <c r="U37" s="21"/>
      <c r="V37" s="21"/>
      <c r="W37" s="21"/>
      <c r="X37" s="21"/>
      <c r="Y37" s="21"/>
      <c r="Z37" s="21"/>
      <c r="AA37" s="21"/>
      <c r="AB37" s="21"/>
      <c r="AC37" s="21"/>
    </row>
  </sheetData>
  <mergeCells count="10">
    <mergeCell ref="B17:G17"/>
    <mergeCell ref="B18:E18"/>
    <mergeCell ref="B19:E19"/>
    <mergeCell ref="B2:J2"/>
    <mergeCell ref="B16:J16"/>
    <mergeCell ref="C3:D3"/>
    <mergeCell ref="B3:B4"/>
    <mergeCell ref="E3:F3"/>
    <mergeCell ref="G3:H3"/>
    <mergeCell ref="I3:J3"/>
  </mergeCells>
  <hyperlinks>
    <hyperlink ref="C1" location="Contents!A1" display="[contents Ç]" xr:uid="{00000000-0004-0000-0600-000000000000}"/>
    <hyperlink ref="B18" r:id="rId1" display="http://www.observatorioemigracao.pt/np4/5810.html" xr:uid="{4923B433-670C-4B8D-95D9-ECBE03238D74}"/>
    <hyperlink ref="B19" r:id="rId2" display="http://www.observatorioemigracao.pt/np4/5810.html" xr:uid="{E0D0C5C8-CEC5-42D8-A8FE-D208EF68BC98}"/>
    <hyperlink ref="B18:C18" r:id="rId3" display="http://www.observatorioemigracao.pt/np4EN/9947.html" xr:uid="{998E1913-3FCA-4951-8959-4B6E69236129}"/>
    <hyperlink ref="B19:C19" r:id="rId4" display="http://www.observatorioemigracao.pt/np4/9947.html" xr:uid="{49D63D13-77E9-4BC0-B18E-61A60C457989}"/>
    <hyperlink ref="B18:D18" r:id="rId5" display="http://www.observatorioemigracao.pt/np4EN/10296.html" xr:uid="{D50E91F1-B40E-4CEE-8219-D1B248A308DC}"/>
    <hyperlink ref="B19:D19" r:id="rId6" display="http://www.observatorioemigracao.pt/np4/10296.html" xr:uid="{4D20B3B9-AFF0-451F-A6C0-AA079240AF8F}"/>
  </hyperlinks>
  <pageMargins left="0.7" right="0.7" top="0.75" bottom="0.75" header="0.3" footer="0.3"/>
  <pageSetup paperSize="9" orientation="portrait" r:id="rId7"/>
  <drawing r:id="rId8"/>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V31"/>
  <sheetViews>
    <sheetView showGridLines="0" workbookViewId="0">
      <selection activeCell="A22" sqref="A22:XFD23"/>
    </sheetView>
  </sheetViews>
  <sheetFormatPr defaultRowHeight="15" x14ac:dyDescent="0.25"/>
  <cols>
    <col min="1" max="1" width="8.7109375" customWidth="1"/>
    <col min="2" max="2" width="24.7109375" customWidth="1"/>
    <col min="3" max="6" width="20.7109375" customWidth="1"/>
    <col min="8" max="10" width="9.140625" style="100"/>
    <col min="11" max="13" width="9.140625" style="99"/>
  </cols>
  <sheetData>
    <row r="1" spans="1:152" s="1" customFormat="1" ht="30" customHeight="1" x14ac:dyDescent="0.2">
      <c r="A1" s="26" t="s">
        <v>0</v>
      </c>
      <c r="B1" s="64"/>
      <c r="C1" s="37" t="s">
        <v>4</v>
      </c>
      <c r="D1" s="7"/>
      <c r="E1" s="7"/>
      <c r="H1" s="100"/>
      <c r="I1" s="100"/>
      <c r="J1" s="100"/>
      <c r="K1" s="101"/>
      <c r="L1" s="101"/>
      <c r="M1" s="101"/>
    </row>
    <row r="2" spans="1:152" s="22" customFormat="1" ht="45" customHeight="1" thickBot="1" x14ac:dyDescent="0.3">
      <c r="B2" s="309" t="s">
        <v>94</v>
      </c>
      <c r="C2" s="310"/>
      <c r="D2" s="310"/>
      <c r="E2" s="310"/>
      <c r="F2" s="310"/>
      <c r="G2" s="1"/>
      <c r="H2"/>
      <c r="I2"/>
      <c r="J2"/>
      <c r="K2"/>
      <c r="L2"/>
      <c r="M2"/>
      <c r="N2"/>
      <c r="O2"/>
      <c r="P2"/>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row>
    <row r="3" spans="1:152" s="22" customFormat="1" ht="30" customHeight="1" x14ac:dyDescent="0.25">
      <c r="A3" s="1"/>
      <c r="B3" s="311" t="s">
        <v>55</v>
      </c>
      <c r="C3" s="315" t="s">
        <v>13</v>
      </c>
      <c r="D3" s="316"/>
      <c r="E3" s="313" t="s">
        <v>14</v>
      </c>
      <c r="F3" s="314"/>
      <c r="G3" s="1"/>
      <c r="H3"/>
      <c r="I3"/>
      <c r="J3"/>
      <c r="K3"/>
      <c r="L3"/>
      <c r="M3"/>
      <c r="N3"/>
      <c r="O3"/>
      <c r="P3"/>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row>
    <row r="4" spans="1:152" s="22" customFormat="1" ht="30" customHeight="1" x14ac:dyDescent="0.25">
      <c r="A4" s="1"/>
      <c r="B4" s="312"/>
      <c r="C4" s="57" t="s">
        <v>68</v>
      </c>
      <c r="D4" s="70" t="s">
        <v>57</v>
      </c>
      <c r="E4" s="57" t="s">
        <v>68</v>
      </c>
      <c r="F4" s="56" t="s">
        <v>57</v>
      </c>
      <c r="G4" s="1"/>
      <c r="H4"/>
      <c r="I4"/>
      <c r="J4"/>
      <c r="K4"/>
      <c r="L4"/>
      <c r="M4"/>
      <c r="N4"/>
      <c r="O4"/>
      <c r="P4"/>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row>
    <row r="5" spans="1:152" s="22" customFormat="1" ht="30" customHeight="1" x14ac:dyDescent="0.25">
      <c r="A5" s="1"/>
      <c r="B5" s="23" t="s">
        <v>2</v>
      </c>
      <c r="C5" s="82">
        <v>1260.249</v>
      </c>
      <c r="D5" s="71">
        <v>100</v>
      </c>
      <c r="E5" s="82">
        <v>1435.7760000000001</v>
      </c>
      <c r="F5" s="74">
        <v>100</v>
      </c>
      <c r="G5" s="1"/>
      <c r="H5"/>
      <c r="I5"/>
      <c r="J5"/>
      <c r="K5"/>
      <c r="L5"/>
      <c r="M5"/>
      <c r="N5"/>
      <c r="O5"/>
      <c r="P5"/>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row>
    <row r="6" spans="1:152" s="22" customFormat="1" ht="30" customHeight="1" x14ac:dyDescent="0.25">
      <c r="A6" s="1"/>
      <c r="B6" s="23" t="s">
        <v>96</v>
      </c>
      <c r="C6" s="82"/>
      <c r="D6" s="71"/>
      <c r="E6" s="82"/>
      <c r="F6" s="74"/>
      <c r="G6" s="1"/>
      <c r="H6"/>
      <c r="I6"/>
      <c r="J6"/>
      <c r="K6"/>
      <c r="L6"/>
      <c r="M6"/>
      <c r="N6"/>
      <c r="O6"/>
      <c r="P6"/>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row>
    <row r="7" spans="1:152" s="34" customFormat="1" ht="15" customHeight="1" x14ac:dyDescent="0.25">
      <c r="A7" s="1"/>
      <c r="B7" s="187" t="s">
        <v>97</v>
      </c>
      <c r="C7" s="192" t="s">
        <v>49</v>
      </c>
      <c r="D7" s="193" t="s">
        <v>49</v>
      </c>
      <c r="E7" s="192">
        <v>739</v>
      </c>
      <c r="F7" s="194">
        <f>E7/E$5*100</f>
        <v>51.470424355888376</v>
      </c>
      <c r="G7"/>
      <c r="H7"/>
      <c r="I7"/>
      <c r="J7"/>
      <c r="K7"/>
      <c r="L7"/>
      <c r="M7"/>
      <c r="N7"/>
      <c r="O7"/>
      <c r="P7"/>
      <c r="Q7"/>
      <c r="R7"/>
      <c r="S7"/>
      <c r="T7"/>
      <c r="U7"/>
      <c r="V7"/>
      <c r="W7"/>
      <c r="X7"/>
      <c r="Y7"/>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c r="EC7"/>
      <c r="ED7"/>
      <c r="EE7"/>
      <c r="EF7"/>
      <c r="EG7"/>
      <c r="EH7"/>
      <c r="EI7"/>
      <c r="EJ7"/>
      <c r="EK7"/>
      <c r="EL7"/>
      <c r="EM7"/>
      <c r="EN7"/>
      <c r="EO7"/>
      <c r="EP7"/>
      <c r="EQ7"/>
      <c r="ER7"/>
      <c r="ES7"/>
      <c r="ET7"/>
      <c r="EU7"/>
      <c r="EV7"/>
    </row>
    <row r="8" spans="1:152" ht="15" customHeight="1" x14ac:dyDescent="0.25">
      <c r="A8" s="1"/>
      <c r="B8" s="186" t="s">
        <v>98</v>
      </c>
      <c r="C8" s="189" t="s">
        <v>49</v>
      </c>
      <c r="D8" s="190" t="s">
        <v>49</v>
      </c>
      <c r="E8" s="189">
        <v>697</v>
      </c>
      <c r="F8" s="191">
        <f t="shared" ref="F8" si="0">E8/E$5*100</f>
        <v>48.545176963537486</v>
      </c>
      <c r="H8"/>
      <c r="I8"/>
      <c r="J8"/>
      <c r="K8"/>
      <c r="L8"/>
      <c r="M8"/>
    </row>
    <row r="9" spans="1:152" s="22" customFormat="1" ht="30" customHeight="1" x14ac:dyDescent="0.25">
      <c r="A9" s="1"/>
      <c r="B9" s="44" t="s">
        <v>15</v>
      </c>
      <c r="C9" s="83"/>
      <c r="D9" s="72"/>
      <c r="E9" s="83"/>
      <c r="F9" s="75"/>
      <c r="G9" s="1"/>
      <c r="H9"/>
      <c r="I9"/>
      <c r="J9"/>
      <c r="K9"/>
      <c r="L9"/>
      <c r="M9"/>
      <c r="N9"/>
      <c r="O9"/>
      <c r="P9"/>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row>
    <row r="10" spans="1:152" s="34" customFormat="1" ht="15" customHeight="1" x14ac:dyDescent="0.25">
      <c r="A10" s="1"/>
      <c r="B10" s="187" t="s">
        <v>52</v>
      </c>
      <c r="C10" s="192">
        <v>82.238</v>
      </c>
      <c r="D10" s="193">
        <f>C10/$C$5*100</f>
        <v>6.5255358266501311</v>
      </c>
      <c r="E10" s="192">
        <v>77</v>
      </c>
      <c r="F10" s="194">
        <f>E10/E$5*100</f>
        <v>5.362953552643309</v>
      </c>
      <c r="G10"/>
      <c r="H10"/>
      <c r="I10"/>
      <c r="J10"/>
      <c r="K10"/>
      <c r="L10"/>
      <c r="M10"/>
      <c r="N10"/>
      <c r="O10"/>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row>
    <row r="11" spans="1:152" ht="15" customHeight="1" x14ac:dyDescent="0.25">
      <c r="A11" s="1"/>
      <c r="B11" s="186" t="s">
        <v>53</v>
      </c>
      <c r="C11" s="189">
        <v>1058.4749999999999</v>
      </c>
      <c r="D11" s="190">
        <f t="shared" ref="D11:D12" si="1">C11/$C$5*100</f>
        <v>83.989354484708969</v>
      </c>
      <c r="E11" s="189">
        <v>1154</v>
      </c>
      <c r="F11" s="191">
        <f t="shared" ref="F11:F12" si="2">E11/E$5*100</f>
        <v>80.37465454221271</v>
      </c>
      <c r="H11"/>
      <c r="I11"/>
      <c r="J11"/>
      <c r="K11"/>
      <c r="L11"/>
      <c r="M11"/>
    </row>
    <row r="12" spans="1:152" s="34" customFormat="1" ht="15" customHeight="1" x14ac:dyDescent="0.25">
      <c r="A12" s="1"/>
      <c r="B12" s="195" t="s">
        <v>63</v>
      </c>
      <c r="C12" s="196">
        <v>119.536</v>
      </c>
      <c r="D12" s="197">
        <f t="shared" si="1"/>
        <v>9.485109688640895</v>
      </c>
      <c r="E12" s="196">
        <v>205</v>
      </c>
      <c r="F12" s="198">
        <f t="shared" si="2"/>
        <v>14.277993224569849</v>
      </c>
      <c r="G12"/>
      <c r="H12"/>
      <c r="I12"/>
      <c r="J12"/>
      <c r="K12"/>
      <c r="L12"/>
      <c r="M12"/>
      <c r="N12"/>
      <c r="O12"/>
      <c r="P12"/>
      <c r="Q12"/>
      <c r="R12"/>
      <c r="S12"/>
      <c r="T12"/>
      <c r="U12"/>
      <c r="V12"/>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row>
    <row r="13" spans="1:152" ht="30" customHeight="1" x14ac:dyDescent="0.25">
      <c r="A13" s="1"/>
      <c r="B13" s="55" t="s">
        <v>51</v>
      </c>
      <c r="C13" s="84"/>
      <c r="D13" s="73"/>
      <c r="E13" s="84"/>
      <c r="F13" s="76"/>
      <c r="H13"/>
      <c r="I13"/>
      <c r="J13"/>
      <c r="K13"/>
      <c r="L13"/>
      <c r="M13"/>
    </row>
    <row r="14" spans="1:152" s="34" customFormat="1" ht="15" customHeight="1" x14ac:dyDescent="0.25">
      <c r="A14" s="1"/>
      <c r="B14" s="187" t="s">
        <v>64</v>
      </c>
      <c r="C14" s="192">
        <v>847.125</v>
      </c>
      <c r="D14" s="193">
        <f>C14/($C$5-C17)*100</f>
        <v>69.431524145409313</v>
      </c>
      <c r="E14" s="192">
        <v>875.79899999999998</v>
      </c>
      <c r="F14" s="194">
        <f>E14/(E$5-E17)*100</f>
        <v>62.050297782255491</v>
      </c>
      <c r="G14"/>
      <c r="H14"/>
      <c r="I14"/>
      <c r="J14"/>
      <c r="K14"/>
      <c r="L14"/>
      <c r="M14"/>
      <c r="N14"/>
      <c r="O14"/>
      <c r="P14"/>
      <c r="Q14"/>
      <c r="R14"/>
      <c r="S14"/>
      <c r="T14"/>
      <c r="U14"/>
      <c r="V14"/>
      <c r="W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c r="CT14"/>
      <c r="CU14"/>
      <c r="CV14"/>
      <c r="CW14"/>
      <c r="CX14"/>
      <c r="CY14"/>
      <c r="CZ14"/>
      <c r="DA14"/>
      <c r="DB14"/>
      <c r="DC14"/>
      <c r="DD14"/>
      <c r="DE14"/>
      <c r="DF14"/>
      <c r="DG14"/>
      <c r="DH14"/>
      <c r="DI14"/>
      <c r="DJ14"/>
      <c r="DK14"/>
      <c r="DL14"/>
      <c r="DM14"/>
      <c r="DN14"/>
      <c r="DO14"/>
      <c r="DP14"/>
      <c r="DQ14"/>
      <c r="DR14"/>
      <c r="DS14"/>
      <c r="DT14"/>
      <c r="DU14"/>
      <c r="DV14"/>
      <c r="DW14"/>
      <c r="DX14"/>
      <c r="DY14"/>
      <c r="DZ14"/>
      <c r="EA14"/>
      <c r="EB14"/>
      <c r="EC14"/>
      <c r="ED14"/>
      <c r="EE14"/>
      <c r="EF14"/>
      <c r="EG14"/>
      <c r="EH14"/>
      <c r="EI14"/>
      <c r="EJ14"/>
      <c r="EK14"/>
      <c r="EL14"/>
      <c r="EM14"/>
      <c r="EN14"/>
      <c r="EO14"/>
      <c r="EP14"/>
      <c r="EQ14"/>
      <c r="ER14"/>
      <c r="ES14"/>
      <c r="ET14"/>
      <c r="EU14"/>
    </row>
    <row r="15" spans="1:152" ht="15" customHeight="1" x14ac:dyDescent="0.25">
      <c r="A15" s="1"/>
      <c r="B15" s="186" t="s">
        <v>65</v>
      </c>
      <c r="C15" s="189">
        <v>295.08600000000001</v>
      </c>
      <c r="D15" s="190">
        <f t="shared" ref="D15" si="3">C15/($C$5-C18)*100</f>
        <v>23.414896579961582</v>
      </c>
      <c r="E15" s="189">
        <v>384.411</v>
      </c>
      <c r="F15" s="191">
        <f t="shared" ref="F15" si="4">E15/(E$5-E18)*100</f>
        <v>26.773744650976194</v>
      </c>
      <c r="H15"/>
      <c r="I15"/>
      <c r="J15"/>
      <c r="K15"/>
      <c r="L15"/>
      <c r="M15"/>
    </row>
    <row r="16" spans="1:152" s="34" customFormat="1" ht="15" customHeight="1" x14ac:dyDescent="0.25">
      <c r="A16" s="1"/>
      <c r="B16" s="186" t="s">
        <v>66</v>
      </c>
      <c r="C16" s="189">
        <v>77.876000000000005</v>
      </c>
      <c r="D16" s="190">
        <f>C16/($C$5-C20)*100</f>
        <v>6.1794137507746489</v>
      </c>
      <c r="E16" s="189">
        <v>151.22399999999999</v>
      </c>
      <c r="F16" s="191">
        <f>E16/(E$5-E20)*100</f>
        <v>10.53256218240171</v>
      </c>
      <c r="G16"/>
      <c r="H16"/>
      <c r="I16"/>
      <c r="J16"/>
      <c r="K16"/>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c r="CR16"/>
      <c r="CS16"/>
      <c r="CT16"/>
      <c r="CU16"/>
      <c r="CV16"/>
      <c r="CW16"/>
      <c r="CX16"/>
      <c r="CY16"/>
      <c r="CZ16"/>
      <c r="DA16"/>
      <c r="DB16"/>
      <c r="DC16"/>
      <c r="DD16"/>
      <c r="DE16"/>
      <c r="DF16"/>
      <c r="DG16"/>
      <c r="DH16"/>
      <c r="DI16"/>
      <c r="DJ16"/>
      <c r="DK16"/>
      <c r="DL16"/>
      <c r="DM16"/>
      <c r="DN16"/>
      <c r="DO16"/>
      <c r="DP16"/>
      <c r="DQ16"/>
      <c r="DR16"/>
      <c r="DS16"/>
      <c r="DT16"/>
      <c r="DU16"/>
      <c r="DV16"/>
      <c r="DW16"/>
      <c r="DX16"/>
      <c r="DY16"/>
      <c r="DZ16"/>
      <c r="EA16"/>
      <c r="EB16"/>
      <c r="EC16"/>
      <c r="ED16"/>
      <c r="EE16"/>
      <c r="EF16"/>
      <c r="EG16"/>
      <c r="EH16"/>
      <c r="EI16"/>
      <c r="EJ16"/>
      <c r="EK16"/>
      <c r="EL16"/>
      <c r="EM16"/>
      <c r="EN16"/>
      <c r="EO16"/>
      <c r="EP16"/>
      <c r="EQ16"/>
      <c r="ER16"/>
      <c r="ES16"/>
      <c r="ET16"/>
      <c r="EU16"/>
    </row>
    <row r="17" spans="1:13" ht="15" customHeight="1" thickBot="1" x14ac:dyDescent="0.3">
      <c r="A17" s="1"/>
      <c r="B17" s="188" t="s">
        <v>54</v>
      </c>
      <c r="C17" s="199">
        <v>40.161999999999999</v>
      </c>
      <c r="D17" s="200" t="s">
        <v>49</v>
      </c>
      <c r="E17" s="199">
        <v>24.341999999999999</v>
      </c>
      <c r="F17" s="201" t="s">
        <v>49</v>
      </c>
      <c r="H17"/>
      <c r="I17"/>
      <c r="J17"/>
      <c r="K17"/>
      <c r="L17"/>
      <c r="M17"/>
    </row>
    <row r="18" spans="1:13" x14ac:dyDescent="0.25">
      <c r="B18" s="21"/>
      <c r="C18" s="21"/>
      <c r="D18" s="21"/>
      <c r="E18" s="21"/>
      <c r="F18" s="21"/>
      <c r="G18" s="79"/>
      <c r="H18"/>
      <c r="I18"/>
      <c r="J18"/>
      <c r="K18"/>
      <c r="L18"/>
      <c r="M18"/>
    </row>
    <row r="19" spans="1:13" x14ac:dyDescent="0.25">
      <c r="A19" s="31" t="s">
        <v>50</v>
      </c>
      <c r="B19" s="317" t="s">
        <v>73</v>
      </c>
      <c r="C19" s="318"/>
      <c r="D19" s="318"/>
      <c r="E19" s="318"/>
      <c r="F19" s="318"/>
      <c r="G19" s="79"/>
      <c r="H19"/>
      <c r="I19"/>
      <c r="J19"/>
      <c r="K19"/>
      <c r="L19"/>
      <c r="M19"/>
    </row>
    <row r="20" spans="1:13" ht="15" customHeight="1" x14ac:dyDescent="0.25">
      <c r="A20" s="31" t="s">
        <v>8</v>
      </c>
      <c r="B20" s="317" t="s">
        <v>83</v>
      </c>
      <c r="C20" s="318"/>
      <c r="D20" s="318"/>
      <c r="E20" s="318"/>
      <c r="F20" s="318"/>
      <c r="H20"/>
      <c r="I20"/>
      <c r="J20"/>
      <c r="K20"/>
      <c r="L20"/>
      <c r="M20"/>
    </row>
    <row r="21" spans="1:13" s="116" customFormat="1" ht="15" customHeight="1" x14ac:dyDescent="0.25">
      <c r="A21" s="115" t="s">
        <v>6</v>
      </c>
      <c r="B21" s="279" t="s">
        <v>101</v>
      </c>
      <c r="C21" s="280"/>
      <c r="D21" s="280"/>
      <c r="E21" s="280"/>
      <c r="F21" s="280"/>
      <c r="G21" s="280"/>
      <c r="H21" s="40"/>
    </row>
    <row r="22" spans="1:13" s="116" customFormat="1" ht="15" customHeight="1" x14ac:dyDescent="0.25">
      <c r="A22" s="115" t="s">
        <v>1</v>
      </c>
      <c r="B22" s="249" t="s">
        <v>102</v>
      </c>
      <c r="C22" s="249"/>
      <c r="D22" s="249"/>
      <c r="E22" s="235"/>
      <c r="F22" s="235"/>
      <c r="G22" s="40"/>
    </row>
    <row r="23" spans="1:13" s="116" customFormat="1" ht="15" customHeight="1" x14ac:dyDescent="0.25">
      <c r="A23" s="115"/>
      <c r="B23" s="249" t="s">
        <v>103</v>
      </c>
      <c r="C23" s="249"/>
      <c r="D23" s="249"/>
      <c r="G23" s="40"/>
    </row>
    <row r="24" spans="1:13" x14ac:dyDescent="0.25">
      <c r="B24" s="21"/>
      <c r="C24" s="21"/>
      <c r="D24" s="21"/>
      <c r="E24" s="21"/>
      <c r="F24" s="21"/>
      <c r="H24"/>
      <c r="I24"/>
      <c r="J24"/>
      <c r="K24"/>
      <c r="L24"/>
      <c r="M24"/>
    </row>
    <row r="25" spans="1:13" x14ac:dyDescent="0.25">
      <c r="B25" s="21"/>
      <c r="C25" s="21"/>
      <c r="D25" s="21"/>
      <c r="E25" s="21"/>
      <c r="F25" s="103"/>
      <c r="H25"/>
      <c r="I25"/>
      <c r="J25"/>
      <c r="K25"/>
      <c r="L25"/>
      <c r="M25"/>
    </row>
    <row r="26" spans="1:13" x14ac:dyDescent="0.25">
      <c r="B26" s="21"/>
      <c r="C26" s="21"/>
      <c r="D26" s="21"/>
      <c r="E26" s="21"/>
      <c r="F26" s="21"/>
      <c r="H26" s="102"/>
      <c r="I26"/>
      <c r="J26"/>
      <c r="K26"/>
      <c r="L26"/>
      <c r="M26"/>
    </row>
    <row r="27" spans="1:13" x14ac:dyDescent="0.25">
      <c r="B27" s="21"/>
      <c r="C27" s="21"/>
      <c r="D27" s="21"/>
      <c r="E27" s="21"/>
      <c r="F27" s="21"/>
      <c r="H27"/>
      <c r="I27"/>
      <c r="J27"/>
      <c r="K27"/>
      <c r="L27"/>
      <c r="M27"/>
    </row>
    <row r="28" spans="1:13" x14ac:dyDescent="0.25">
      <c r="B28" s="21"/>
      <c r="C28" s="21"/>
      <c r="D28" s="21"/>
      <c r="E28" s="21"/>
      <c r="F28" s="21"/>
      <c r="H28"/>
      <c r="I28"/>
      <c r="J28"/>
      <c r="K28"/>
      <c r="L28"/>
      <c r="M28"/>
    </row>
    <row r="29" spans="1:13" x14ac:dyDescent="0.25">
      <c r="B29" s="21"/>
      <c r="C29" s="21"/>
      <c r="D29" s="21"/>
      <c r="E29" s="21"/>
      <c r="F29" s="21"/>
      <c r="H29"/>
      <c r="I29"/>
      <c r="J29"/>
      <c r="K29"/>
      <c r="L29"/>
      <c r="M29"/>
    </row>
    <row r="30" spans="1:13" x14ac:dyDescent="0.25">
      <c r="B30" s="21"/>
      <c r="C30" s="21"/>
      <c r="D30" s="21"/>
      <c r="E30" s="21"/>
      <c r="F30" s="21"/>
      <c r="H30"/>
      <c r="I30"/>
      <c r="J30"/>
      <c r="K30"/>
      <c r="L30"/>
      <c r="M30"/>
    </row>
    <row r="31" spans="1:13" x14ac:dyDescent="0.25">
      <c r="B31" s="21"/>
      <c r="C31" s="21"/>
      <c r="D31" s="21"/>
      <c r="E31" s="21"/>
      <c r="H31"/>
      <c r="I31"/>
      <c r="J31"/>
      <c r="K31"/>
      <c r="L31"/>
      <c r="M31"/>
    </row>
  </sheetData>
  <mergeCells count="9">
    <mergeCell ref="B21:G21"/>
    <mergeCell ref="B22:D22"/>
    <mergeCell ref="B23:D23"/>
    <mergeCell ref="B2:F2"/>
    <mergeCell ref="B3:B4"/>
    <mergeCell ref="E3:F3"/>
    <mergeCell ref="C3:D3"/>
    <mergeCell ref="B20:F20"/>
    <mergeCell ref="B19:F19"/>
  </mergeCells>
  <hyperlinks>
    <hyperlink ref="C1" location="Contents!A1" display="[contents Ç]" xr:uid="{00000000-0004-0000-0800-000000000000}"/>
    <hyperlink ref="B22" r:id="rId1" display="http://www.observatorioemigracao.pt/np4/5810.html" xr:uid="{8311BB20-F441-4B14-8D9D-A7A52A19DA07}"/>
    <hyperlink ref="B23" r:id="rId2" display="http://www.observatorioemigracao.pt/np4/5810.html" xr:uid="{84F150EB-CD33-40C6-B012-535BEA4465A9}"/>
    <hyperlink ref="B22:C22" r:id="rId3" display="http://www.observatorioemigracao.pt/np4EN/9947.html" xr:uid="{14BA2524-DC67-4B86-8980-7445F9011247}"/>
    <hyperlink ref="B23:C23" r:id="rId4" display="http://www.observatorioemigracao.pt/np4/9947.html" xr:uid="{9C4B23C2-7C13-4D0E-87CC-B72DE8491F1E}"/>
    <hyperlink ref="B22:D22" r:id="rId5" display="http://www.observatorioemigracao.pt/np4EN/10296.html" xr:uid="{73A252D6-9B41-4EC1-9387-A85A00D90E8B}"/>
    <hyperlink ref="B23:D23" r:id="rId6" display="http://www.observatorioemigracao.pt/np4/10296.html" xr:uid="{3DEB4281-7EB2-416C-818B-0D6AB2468D1B}"/>
  </hyperlinks>
  <pageMargins left="0.7" right="0.7" top="0.75" bottom="0.75" header="0.3" footer="0.3"/>
  <pageSetup paperSize="9" orientation="portrait" horizontalDpi="4294967293" verticalDpi="0" r:id="rId7"/>
  <ignoredErrors>
    <ignoredError sqref="D9 F9" unlockedFormula="1"/>
  </ignoredErrors>
  <drawing r:id="rId8"/>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J58"/>
  <sheetViews>
    <sheetView showGridLines="0" topLeftCell="A34" zoomScaleNormal="100" workbookViewId="0">
      <selection activeCell="A57" sqref="A57:XFD58"/>
    </sheetView>
  </sheetViews>
  <sheetFormatPr defaultColWidth="9.140625" defaultRowHeight="15" x14ac:dyDescent="0.25"/>
  <cols>
    <col min="1" max="2" width="8.7109375" style="21" customWidth="1"/>
    <col min="3" max="3" width="32.7109375" style="28" customWidth="1"/>
    <col min="4" max="4" width="16.7109375" style="21" customWidth="1"/>
    <col min="5" max="16384" width="9.140625" style="21"/>
  </cols>
  <sheetData>
    <row r="1" spans="1:6" s="22" customFormat="1" ht="30" customHeight="1" x14ac:dyDescent="0.25">
      <c r="A1" s="25" t="s">
        <v>91</v>
      </c>
      <c r="B1" s="64"/>
      <c r="C1" s="37" t="s">
        <v>4</v>
      </c>
    </row>
    <row r="2" spans="1:6" s="22" customFormat="1" ht="30" customHeight="1" thickBot="1" x14ac:dyDescent="0.3">
      <c r="B2" s="268" t="s">
        <v>108</v>
      </c>
      <c r="C2" s="310"/>
      <c r="D2" s="310"/>
    </row>
    <row r="3" spans="1:6" s="22" customFormat="1" ht="30" customHeight="1" x14ac:dyDescent="0.25">
      <c r="B3" s="43" t="s">
        <v>16</v>
      </c>
      <c r="C3" s="45" t="s">
        <v>17</v>
      </c>
      <c r="D3" s="58" t="s">
        <v>61</v>
      </c>
    </row>
    <row r="4" spans="1:6" ht="15" customHeight="1" x14ac:dyDescent="0.25">
      <c r="B4" s="203">
        <v>1</v>
      </c>
      <c r="C4" s="204" t="s">
        <v>110</v>
      </c>
      <c r="D4" s="205">
        <v>18.533844999999999</v>
      </c>
      <c r="F4" s="113"/>
    </row>
    <row r="5" spans="1:6" ht="15" customHeight="1" x14ac:dyDescent="0.25">
      <c r="B5" s="206">
        <v>2</v>
      </c>
      <c r="C5" s="117" t="s">
        <v>111</v>
      </c>
      <c r="D5" s="207">
        <v>11.701619000000001</v>
      </c>
    </row>
    <row r="6" spans="1:6" ht="15" customHeight="1" x14ac:dyDescent="0.25">
      <c r="B6" s="208">
        <v>3</v>
      </c>
      <c r="C6" s="117" t="s">
        <v>112</v>
      </c>
      <c r="D6" s="207">
        <v>11.596529</v>
      </c>
    </row>
    <row r="7" spans="1:6" ht="15" customHeight="1" x14ac:dyDescent="0.25">
      <c r="B7" s="206">
        <v>4</v>
      </c>
      <c r="C7" s="117" t="s">
        <v>151</v>
      </c>
      <c r="D7" s="207">
        <v>9.7692160000000001</v>
      </c>
    </row>
    <row r="8" spans="1:6" ht="15" customHeight="1" x14ac:dyDescent="0.25">
      <c r="B8" s="211">
        <v>5</v>
      </c>
      <c r="C8" s="210" t="s">
        <v>113</v>
      </c>
      <c r="D8" s="207">
        <v>9.1340939999999993</v>
      </c>
    </row>
    <row r="9" spans="1:6" ht="15" customHeight="1" x14ac:dyDescent="0.25">
      <c r="B9" s="206">
        <v>6</v>
      </c>
      <c r="C9" s="209" t="s">
        <v>114</v>
      </c>
      <c r="D9" s="207">
        <v>8.9275230000000008</v>
      </c>
    </row>
    <row r="10" spans="1:6" ht="15" customHeight="1" x14ac:dyDescent="0.25">
      <c r="B10" s="206">
        <v>7</v>
      </c>
      <c r="C10" s="117" t="s">
        <v>115</v>
      </c>
      <c r="D10" s="207">
        <v>8.7069469999999995</v>
      </c>
    </row>
    <row r="11" spans="1:6" ht="15" customHeight="1" x14ac:dyDescent="0.25">
      <c r="B11" s="211">
        <v>8</v>
      </c>
      <c r="C11" s="209" t="s">
        <v>116</v>
      </c>
      <c r="D11" s="207">
        <v>8.3285140000000002</v>
      </c>
    </row>
    <row r="12" spans="1:6" ht="15" customHeight="1" x14ac:dyDescent="0.25">
      <c r="B12" s="206">
        <v>9</v>
      </c>
      <c r="C12" s="209" t="s">
        <v>117</v>
      </c>
      <c r="D12" s="207">
        <v>7.528994</v>
      </c>
    </row>
    <row r="13" spans="1:6" ht="15" customHeight="1" x14ac:dyDescent="0.25">
      <c r="B13" s="206">
        <v>10</v>
      </c>
      <c r="C13" s="209" t="s">
        <v>118</v>
      </c>
      <c r="D13" s="207">
        <v>6.9883829999999998</v>
      </c>
      <c r="F13"/>
    </row>
    <row r="14" spans="1:6" ht="15" customHeight="1" x14ac:dyDescent="0.25">
      <c r="B14" s="206">
        <v>11</v>
      </c>
      <c r="C14" s="209" t="s">
        <v>119</v>
      </c>
      <c r="D14" s="207">
        <v>6.915057</v>
      </c>
    </row>
    <row r="15" spans="1:6" ht="15" customHeight="1" x14ac:dyDescent="0.25">
      <c r="B15" s="206">
        <v>12</v>
      </c>
      <c r="C15" s="209" t="s">
        <v>120</v>
      </c>
      <c r="D15" s="207">
        <v>4.8200019999999997</v>
      </c>
      <c r="F15"/>
    </row>
    <row r="16" spans="1:6" ht="15" customHeight="1" x14ac:dyDescent="0.25">
      <c r="B16" s="206">
        <v>13</v>
      </c>
      <c r="C16" s="117" t="s">
        <v>48</v>
      </c>
      <c r="D16" s="207">
        <v>4.8049439999999999</v>
      </c>
    </row>
    <row r="17" spans="2:6" ht="15" customHeight="1" x14ac:dyDescent="0.25">
      <c r="B17" s="206">
        <v>14</v>
      </c>
      <c r="C17" s="209" t="s">
        <v>43</v>
      </c>
      <c r="D17" s="207">
        <v>4.5838190000000001</v>
      </c>
    </row>
    <row r="18" spans="2:6" ht="15" customHeight="1" x14ac:dyDescent="0.25">
      <c r="B18" s="206">
        <v>15</v>
      </c>
      <c r="C18" s="209" t="s">
        <v>42</v>
      </c>
      <c r="D18" s="207">
        <v>4.5726129999999996</v>
      </c>
    </row>
    <row r="19" spans="2:6" ht="15" customHeight="1" x14ac:dyDescent="0.25">
      <c r="B19" s="206">
        <v>16</v>
      </c>
      <c r="C19" s="209" t="s">
        <v>121</v>
      </c>
      <c r="D19" s="207">
        <v>4.320462</v>
      </c>
    </row>
    <row r="20" spans="2:6" ht="15" customHeight="1" x14ac:dyDescent="0.25">
      <c r="B20" s="206">
        <v>17</v>
      </c>
      <c r="C20" s="209" t="s">
        <v>27</v>
      </c>
      <c r="D20" s="207">
        <v>4.2972330000000003</v>
      </c>
      <c r="F20"/>
    </row>
    <row r="21" spans="2:6" ht="15" customHeight="1" x14ac:dyDescent="0.25">
      <c r="B21" s="206">
        <v>18</v>
      </c>
      <c r="C21" s="117" t="s">
        <v>122</v>
      </c>
      <c r="D21" s="207">
        <v>4.2332479999999997</v>
      </c>
    </row>
    <row r="22" spans="2:6" ht="15" customHeight="1" x14ac:dyDescent="0.25">
      <c r="B22" s="206">
        <v>19</v>
      </c>
      <c r="C22" s="209" t="s">
        <v>123</v>
      </c>
      <c r="D22" s="207">
        <v>3.7866029999999999</v>
      </c>
    </row>
    <row r="23" spans="2:6" ht="15" customHeight="1" x14ac:dyDescent="0.25">
      <c r="B23" s="206">
        <v>20</v>
      </c>
      <c r="C23" s="209" t="s">
        <v>124</v>
      </c>
      <c r="D23" s="207">
        <v>3.7451479999999999</v>
      </c>
    </row>
    <row r="24" spans="2:6" ht="15" customHeight="1" x14ac:dyDescent="0.25">
      <c r="B24" s="208">
        <v>21</v>
      </c>
      <c r="C24" s="209" t="s">
        <v>125</v>
      </c>
      <c r="D24" s="207">
        <v>3.6935370000000001</v>
      </c>
      <c r="F24"/>
    </row>
    <row r="25" spans="2:6" ht="15" customHeight="1" x14ac:dyDescent="0.25">
      <c r="B25" s="206">
        <v>22</v>
      </c>
      <c r="C25" s="209" t="s">
        <v>126</v>
      </c>
      <c r="D25" s="207">
        <v>3.6522380000000001</v>
      </c>
    </row>
    <row r="26" spans="2:6" ht="15" customHeight="1" x14ac:dyDescent="0.25">
      <c r="B26" s="211">
        <v>23</v>
      </c>
      <c r="C26" s="209" t="s">
        <v>127</v>
      </c>
      <c r="D26" s="207">
        <v>3.6278290000000002</v>
      </c>
      <c r="F26"/>
    </row>
    <row r="27" spans="2:6" ht="15" customHeight="1" x14ac:dyDescent="0.25">
      <c r="B27" s="206">
        <v>24</v>
      </c>
      <c r="C27" s="117" t="s">
        <v>150</v>
      </c>
      <c r="D27" s="207">
        <v>3.1869990000000001</v>
      </c>
    </row>
    <row r="28" spans="2:6" ht="15" customHeight="1" x14ac:dyDescent="0.25">
      <c r="B28" s="206">
        <v>25</v>
      </c>
      <c r="C28" s="209" t="s">
        <v>128</v>
      </c>
      <c r="D28" s="207">
        <v>3.1688360000000002</v>
      </c>
      <c r="F28"/>
    </row>
    <row r="29" spans="2:6" ht="15" customHeight="1" x14ac:dyDescent="0.25">
      <c r="B29" s="232">
        <v>26</v>
      </c>
      <c r="C29" s="119" t="s">
        <v>129</v>
      </c>
      <c r="D29" s="207">
        <v>3.1303369999999999</v>
      </c>
      <c r="F29"/>
    </row>
    <row r="30" spans="2:6" ht="15" customHeight="1" x14ac:dyDescent="0.25">
      <c r="B30" s="232">
        <v>27</v>
      </c>
      <c r="C30" s="119" t="s">
        <v>33</v>
      </c>
      <c r="D30" s="207">
        <v>2.9414440000000002</v>
      </c>
    </row>
    <row r="31" spans="2:6" ht="15" customHeight="1" x14ac:dyDescent="0.25">
      <c r="B31" s="206">
        <v>28</v>
      </c>
      <c r="C31" s="117" t="s">
        <v>130</v>
      </c>
      <c r="D31" s="207">
        <v>2.7965719999999998</v>
      </c>
      <c r="F31"/>
    </row>
    <row r="32" spans="2:6" ht="15" customHeight="1" x14ac:dyDescent="0.25">
      <c r="B32" s="206">
        <v>29</v>
      </c>
      <c r="C32" s="117" t="s">
        <v>131</v>
      </c>
      <c r="D32" s="207">
        <v>2.6371950000000002</v>
      </c>
    </row>
    <row r="33" spans="2:6" ht="15" customHeight="1" x14ac:dyDescent="0.25">
      <c r="B33" s="243">
        <v>30</v>
      </c>
      <c r="C33" s="244" t="s">
        <v>58</v>
      </c>
      <c r="D33" s="245">
        <v>2.547158</v>
      </c>
    </row>
    <row r="34" spans="2:6" ht="15" customHeight="1" x14ac:dyDescent="0.25">
      <c r="B34" s="243">
        <v>31</v>
      </c>
      <c r="C34" s="244" t="s">
        <v>132</v>
      </c>
      <c r="D34" s="245">
        <v>2.480734</v>
      </c>
    </row>
    <row r="35" spans="2:6" ht="15" customHeight="1" x14ac:dyDescent="0.25">
      <c r="B35" s="243">
        <v>32</v>
      </c>
      <c r="C35" s="244" t="s">
        <v>133</v>
      </c>
      <c r="D35" s="245">
        <v>2.433875</v>
      </c>
    </row>
    <row r="36" spans="2:6" ht="15" customHeight="1" x14ac:dyDescent="0.25">
      <c r="B36" s="243">
        <v>33</v>
      </c>
      <c r="C36" s="244" t="s">
        <v>134</v>
      </c>
      <c r="D36" s="245">
        <v>2.3130280000000001</v>
      </c>
    </row>
    <row r="37" spans="2:6" ht="15" customHeight="1" x14ac:dyDescent="0.25">
      <c r="B37" s="243">
        <v>34</v>
      </c>
      <c r="C37" s="244" t="s">
        <v>135</v>
      </c>
      <c r="D37" s="245">
        <v>2.1943250000000001</v>
      </c>
    </row>
    <row r="38" spans="2:6" ht="15" customHeight="1" x14ac:dyDescent="0.25">
      <c r="B38" s="206">
        <v>35</v>
      </c>
      <c r="C38" s="209" t="s">
        <v>136</v>
      </c>
      <c r="D38" s="207">
        <v>2.1144799999999999</v>
      </c>
    </row>
    <row r="39" spans="2:6" ht="15" customHeight="1" x14ac:dyDescent="0.25">
      <c r="B39" s="206">
        <v>36</v>
      </c>
      <c r="C39" s="209" t="s">
        <v>137</v>
      </c>
      <c r="D39" s="207">
        <v>2.0973869999999999</v>
      </c>
      <c r="F39"/>
    </row>
    <row r="40" spans="2:6" ht="15" customHeight="1" x14ac:dyDescent="0.25">
      <c r="B40" s="206">
        <v>37</v>
      </c>
      <c r="C40" s="117" t="s">
        <v>138</v>
      </c>
      <c r="D40" s="207">
        <v>2.094265</v>
      </c>
    </row>
    <row r="41" spans="2:6" ht="15" customHeight="1" x14ac:dyDescent="0.25">
      <c r="B41" s="206">
        <v>38</v>
      </c>
      <c r="C41" s="209" t="s">
        <v>139</v>
      </c>
      <c r="D41" s="207">
        <v>2.0500500000000001</v>
      </c>
    </row>
    <row r="42" spans="2:6" ht="15" customHeight="1" x14ac:dyDescent="0.25">
      <c r="B42" s="206">
        <v>39</v>
      </c>
      <c r="C42" s="209" t="s">
        <v>140</v>
      </c>
      <c r="D42" s="207">
        <v>2.0304730000000002</v>
      </c>
    </row>
    <row r="43" spans="2:6" ht="15" customHeight="1" x14ac:dyDescent="0.25">
      <c r="B43" s="208">
        <v>40</v>
      </c>
      <c r="C43" s="209" t="s">
        <v>141</v>
      </c>
      <c r="D43" s="207">
        <v>2.0176919999999998</v>
      </c>
      <c r="F43"/>
    </row>
    <row r="44" spans="2:6" ht="15" customHeight="1" x14ac:dyDescent="0.25">
      <c r="B44" s="206">
        <v>41</v>
      </c>
      <c r="C44" s="117" t="s">
        <v>149</v>
      </c>
      <c r="D44" s="207">
        <v>1.948223</v>
      </c>
    </row>
    <row r="45" spans="2:6" ht="15" customHeight="1" x14ac:dyDescent="0.25">
      <c r="B45" s="211">
        <v>42</v>
      </c>
      <c r="C45" s="209" t="s">
        <v>142</v>
      </c>
      <c r="D45" s="207">
        <v>1.935594</v>
      </c>
      <c r="F45"/>
    </row>
    <row r="46" spans="2:6" ht="15" customHeight="1" x14ac:dyDescent="0.25">
      <c r="B46" s="206">
        <v>43</v>
      </c>
      <c r="C46" s="209" t="s">
        <v>143</v>
      </c>
      <c r="D46" s="207">
        <v>1.9171530000000001</v>
      </c>
    </row>
    <row r="47" spans="2:6" ht="15" customHeight="1" x14ac:dyDescent="0.25">
      <c r="B47" s="206">
        <v>44</v>
      </c>
      <c r="C47" s="209" t="s">
        <v>144</v>
      </c>
      <c r="D47" s="207">
        <v>1.879613</v>
      </c>
      <c r="F47"/>
    </row>
    <row r="48" spans="2:6" ht="15" customHeight="1" x14ac:dyDescent="0.25">
      <c r="B48" s="232">
        <v>45</v>
      </c>
      <c r="C48" s="119" t="s">
        <v>145</v>
      </c>
      <c r="D48" s="207">
        <v>1.83467</v>
      </c>
      <c r="F48"/>
    </row>
    <row r="49" spans="1:10" ht="15" customHeight="1" x14ac:dyDescent="0.25">
      <c r="B49" s="246">
        <v>46</v>
      </c>
      <c r="C49" s="247" t="s">
        <v>3</v>
      </c>
      <c r="D49" s="248">
        <v>1.7991790000000001</v>
      </c>
    </row>
    <row r="50" spans="1:10" ht="15" customHeight="1" x14ac:dyDescent="0.25">
      <c r="B50" s="206">
        <v>47</v>
      </c>
      <c r="C50" s="117" t="s">
        <v>146</v>
      </c>
      <c r="D50" s="207">
        <v>1.7803990000000001</v>
      </c>
      <c r="F50"/>
    </row>
    <row r="51" spans="1:10" ht="15" customHeight="1" x14ac:dyDescent="0.25">
      <c r="B51" s="206">
        <v>48</v>
      </c>
      <c r="C51" s="117" t="s">
        <v>147</v>
      </c>
      <c r="D51" s="207">
        <v>1.733468</v>
      </c>
    </row>
    <row r="52" spans="1:10" ht="15" customHeight="1" x14ac:dyDescent="0.25">
      <c r="B52" s="243">
        <v>49</v>
      </c>
      <c r="C52" s="244" t="s">
        <v>148</v>
      </c>
      <c r="D52" s="245">
        <v>1.672482</v>
      </c>
    </row>
    <row r="53" spans="1:10" ht="15" customHeight="1" thickBot="1" x14ac:dyDescent="0.3">
      <c r="B53" s="212">
        <v>50</v>
      </c>
      <c r="C53" s="118" t="s">
        <v>31</v>
      </c>
      <c r="D53" s="213">
        <v>1.62355</v>
      </c>
      <c r="F53"/>
    </row>
    <row r="54" spans="1:10" x14ac:dyDescent="0.25">
      <c r="C54" s="36"/>
    </row>
    <row r="55" spans="1:10" s="35" customFormat="1" ht="45" customHeight="1" x14ac:dyDescent="0.25">
      <c r="A55" s="31" t="s">
        <v>8</v>
      </c>
      <c r="B55" s="319" t="s">
        <v>109</v>
      </c>
      <c r="C55" s="320"/>
      <c r="D55" s="320"/>
      <c r="E55" s="24"/>
      <c r="F55" s="24"/>
      <c r="G55" s="24"/>
      <c r="H55" s="24"/>
      <c r="I55" s="32"/>
      <c r="J55" s="32"/>
    </row>
    <row r="56" spans="1:10" s="116" customFormat="1" ht="15" customHeight="1" x14ac:dyDescent="0.25">
      <c r="A56" s="115" t="s">
        <v>6</v>
      </c>
      <c r="B56" s="279" t="s">
        <v>101</v>
      </c>
      <c r="C56" s="280"/>
      <c r="D56" s="280"/>
      <c r="E56" s="280"/>
      <c r="F56" s="280"/>
      <c r="G56" s="280"/>
      <c r="H56" s="40"/>
    </row>
    <row r="57" spans="1:10" s="116" customFormat="1" ht="15" customHeight="1" x14ac:dyDescent="0.25">
      <c r="A57" s="115" t="s">
        <v>1</v>
      </c>
      <c r="B57" s="249" t="s">
        <v>102</v>
      </c>
      <c r="C57" s="249"/>
      <c r="D57" s="249"/>
      <c r="E57" s="235"/>
      <c r="F57" s="235"/>
      <c r="G57" s="40"/>
    </row>
    <row r="58" spans="1:10" s="116" customFormat="1" ht="15" customHeight="1" x14ac:dyDescent="0.25">
      <c r="A58" s="115"/>
      <c r="B58" s="249" t="s">
        <v>103</v>
      </c>
      <c r="C58" s="249"/>
      <c r="D58" s="249"/>
      <c r="G58" s="40"/>
    </row>
  </sheetData>
  <sortState xmlns:xlrd2="http://schemas.microsoft.com/office/spreadsheetml/2017/richdata2" ref="I4:I53">
    <sortCondition ref="I4"/>
  </sortState>
  <mergeCells count="5">
    <mergeCell ref="B2:D2"/>
    <mergeCell ref="B55:D55"/>
    <mergeCell ref="B56:G56"/>
    <mergeCell ref="B57:D57"/>
    <mergeCell ref="B58:D58"/>
  </mergeCells>
  <hyperlinks>
    <hyperlink ref="C1" location="Contents!A1" display="[contents Ç]" xr:uid="{00000000-0004-0000-0A00-000000000000}"/>
    <hyperlink ref="B57" r:id="rId1" display="http://www.observatorioemigracao.pt/np4/5810.html" xr:uid="{E1F0DE99-B857-4B24-ABB0-5D2D7CE3ADE1}"/>
    <hyperlink ref="B58" r:id="rId2" display="http://www.observatorioemigracao.pt/np4/5810.html" xr:uid="{8C4D2CFE-342F-4705-9768-A778ACB1B253}"/>
    <hyperlink ref="B57:C57" r:id="rId3" display="http://www.observatorioemigracao.pt/np4EN/9947.html" xr:uid="{6E5AC1B6-C724-4FB7-ACE2-13602816EC62}"/>
    <hyperlink ref="B58:C58" r:id="rId4" display="http://www.observatorioemigracao.pt/np4/9947.html" xr:uid="{4C36FCE0-AF20-4954-BF90-96E5626BED4A}"/>
    <hyperlink ref="B57:D57" r:id="rId5" display="http://www.observatorioemigracao.pt/np4EN/10296.html" xr:uid="{C665A223-FE0F-4D1C-B101-B900E98460DD}"/>
    <hyperlink ref="B58:D58" r:id="rId6" display="http://www.observatorioemigracao.pt/np4/10296.html" xr:uid="{780F6073-D0CC-46B0-A3D0-EB6234AC32AF}"/>
  </hyperlinks>
  <pageMargins left="0.7" right="0.7" top="0.75" bottom="0.75" header="0.3" footer="0.3"/>
  <pageSetup paperSize="9" orientation="portrait" r:id="rId7"/>
  <drawing r:id="rId8"/>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EH50"/>
  <sheetViews>
    <sheetView showGridLines="0" workbookViewId="0">
      <selection activeCell="C30" sqref="C30:D30"/>
    </sheetView>
  </sheetViews>
  <sheetFormatPr defaultColWidth="9.140625" defaultRowHeight="15" x14ac:dyDescent="0.25"/>
  <cols>
    <col min="1" max="1" width="8.7109375" style="21" customWidth="1"/>
    <col min="2" max="2" width="24.7109375" style="21" customWidth="1"/>
    <col min="3" max="3" width="24.7109375" style="28" customWidth="1"/>
    <col min="4" max="4" width="24.7109375" style="21" customWidth="1"/>
    <col min="5" max="16384" width="9.140625" style="21"/>
  </cols>
  <sheetData>
    <row r="1" spans="1:138" s="22" customFormat="1" ht="30" customHeight="1" x14ac:dyDescent="0.25">
      <c r="A1" s="25" t="s">
        <v>0</v>
      </c>
      <c r="B1" s="64"/>
      <c r="C1" s="37" t="s">
        <v>4</v>
      </c>
    </row>
    <row r="2" spans="1:138" s="22" customFormat="1" ht="30" customHeight="1" thickBot="1" x14ac:dyDescent="0.3">
      <c r="B2" s="268" t="s">
        <v>152</v>
      </c>
      <c r="C2" s="310"/>
      <c r="D2" s="321"/>
    </row>
    <row r="3" spans="1:138" s="22" customFormat="1" ht="30" customHeight="1" x14ac:dyDescent="0.25">
      <c r="B3" s="46" t="s">
        <v>12</v>
      </c>
      <c r="C3" s="43" t="s">
        <v>18</v>
      </c>
      <c r="D3" s="41" t="s">
        <v>19</v>
      </c>
    </row>
    <row r="4" spans="1:138" s="34" customFormat="1" ht="15" customHeight="1" x14ac:dyDescent="0.25">
      <c r="A4" s="21"/>
      <c r="B4" s="214" t="s">
        <v>41</v>
      </c>
      <c r="C4" s="215">
        <v>4.720631812098329</v>
      </c>
      <c r="D4" s="216">
        <v>25.513778212534344</v>
      </c>
      <c r="E4" s="21"/>
      <c r="F4" s="21"/>
      <c r="G4"/>
      <c r="H4"/>
      <c r="I4"/>
      <c r="J4" s="21"/>
      <c r="K4" s="21"/>
      <c r="L4" s="21"/>
      <c r="M4" s="21"/>
      <c r="N4" s="21"/>
      <c r="O4" s="21"/>
      <c r="P4" s="21"/>
      <c r="Q4" s="21"/>
      <c r="R4" s="21"/>
      <c r="S4" s="21"/>
      <c r="T4" s="21"/>
      <c r="U4" s="21"/>
      <c r="V4" s="21"/>
      <c r="W4" s="21"/>
      <c r="X4" s="21"/>
      <c r="Y4" s="21"/>
      <c r="Z4" s="21"/>
      <c r="AA4" s="21"/>
      <c r="AB4" s="21"/>
      <c r="AC4" s="21"/>
      <c r="AD4" s="21"/>
      <c r="AE4" s="21"/>
      <c r="AF4" s="21"/>
      <c r="AG4" s="21"/>
      <c r="AH4" s="21"/>
      <c r="AI4" s="21"/>
      <c r="AJ4" s="21"/>
      <c r="AK4" s="21"/>
      <c r="AL4" s="21"/>
      <c r="AM4" s="21"/>
      <c r="AN4" s="21"/>
      <c r="AO4" s="21"/>
      <c r="AP4" s="21"/>
      <c r="AQ4" s="21"/>
      <c r="AR4" s="21"/>
      <c r="AS4" s="21"/>
      <c r="AT4" s="21"/>
      <c r="AU4" s="21"/>
      <c r="AV4" s="21"/>
      <c r="AW4" s="21"/>
      <c r="AX4" s="21"/>
      <c r="AY4" s="21"/>
      <c r="AZ4" s="21"/>
      <c r="BA4" s="21"/>
      <c r="BB4" s="21"/>
      <c r="BC4" s="21"/>
      <c r="BD4" s="21"/>
      <c r="BE4" s="21"/>
      <c r="BF4" s="21"/>
      <c r="BG4" s="21"/>
      <c r="BH4" s="21"/>
      <c r="BI4" s="21"/>
      <c r="BJ4" s="21"/>
      <c r="BK4" s="21"/>
      <c r="BL4" s="21"/>
      <c r="BM4" s="21"/>
      <c r="BN4" s="21"/>
      <c r="BO4" s="21"/>
      <c r="BP4" s="21"/>
      <c r="BQ4" s="21"/>
      <c r="BR4" s="21"/>
      <c r="BS4" s="21"/>
      <c r="BT4" s="21"/>
      <c r="BU4" s="21"/>
      <c r="BV4" s="21"/>
      <c r="BW4" s="21"/>
      <c r="BX4" s="21"/>
      <c r="BY4" s="21"/>
      <c r="BZ4" s="21"/>
      <c r="CA4" s="21"/>
      <c r="CB4" s="21"/>
      <c r="CC4" s="21"/>
      <c r="CD4" s="21"/>
      <c r="CE4" s="21"/>
      <c r="CF4" s="21"/>
      <c r="CG4" s="21"/>
      <c r="CH4" s="21"/>
      <c r="CI4" s="21"/>
      <c r="CJ4" s="21"/>
      <c r="CK4" s="21"/>
      <c r="CL4" s="21"/>
      <c r="CM4" s="21"/>
      <c r="CN4" s="21"/>
      <c r="CO4" s="21"/>
      <c r="CP4" s="21"/>
      <c r="CQ4" s="21"/>
      <c r="CR4" s="21"/>
      <c r="CS4" s="21"/>
      <c r="CT4" s="21"/>
      <c r="CU4" s="21"/>
      <c r="CV4" s="21"/>
      <c r="CW4" s="21"/>
      <c r="CX4" s="21"/>
      <c r="CY4" s="21"/>
      <c r="CZ4" s="21"/>
      <c r="DA4" s="21"/>
      <c r="DB4" s="21"/>
      <c r="DC4" s="21"/>
      <c r="DD4" s="21"/>
      <c r="DE4" s="21"/>
      <c r="DF4" s="21"/>
      <c r="DG4" s="21"/>
      <c r="DH4" s="21"/>
      <c r="DI4" s="21"/>
      <c r="DJ4" s="21"/>
      <c r="DK4" s="21"/>
      <c r="DL4" s="21"/>
      <c r="DM4" s="21"/>
      <c r="DN4" s="21"/>
      <c r="DO4" s="21"/>
      <c r="DP4" s="21"/>
      <c r="DQ4" s="21"/>
      <c r="DR4" s="21"/>
      <c r="DS4" s="21"/>
      <c r="DT4" s="21"/>
      <c r="DU4" s="21"/>
      <c r="DV4" s="21"/>
      <c r="DW4" s="21"/>
      <c r="DX4" s="21"/>
      <c r="DY4" s="21"/>
      <c r="DZ4" s="21"/>
      <c r="EA4" s="21"/>
      <c r="EB4" s="21"/>
      <c r="EC4" s="21"/>
      <c r="ED4" s="21"/>
      <c r="EE4" s="21"/>
      <c r="EF4" s="21"/>
      <c r="EG4" s="21"/>
      <c r="EH4" s="21"/>
    </row>
    <row r="5" spans="1:138" ht="15" customHeight="1" x14ac:dyDescent="0.25">
      <c r="B5" s="217" t="s">
        <v>23</v>
      </c>
      <c r="C5" s="218">
        <v>4.4458176726116712</v>
      </c>
      <c r="D5" s="219">
        <v>20.010898933729219</v>
      </c>
      <c r="G5"/>
      <c r="H5"/>
      <c r="I5"/>
    </row>
    <row r="6" spans="1:138" s="34" customFormat="1" ht="15" customHeight="1" x14ac:dyDescent="0.25">
      <c r="A6" s="21"/>
      <c r="B6" s="217" t="s">
        <v>24</v>
      </c>
      <c r="C6" s="218">
        <v>18.530506508955945</v>
      </c>
      <c r="D6" s="219">
        <v>4.426069326362903</v>
      </c>
      <c r="E6" s="21"/>
      <c r="F6" s="21"/>
      <c r="G6"/>
      <c r="H6"/>
      <c r="I6"/>
      <c r="J6" s="21"/>
      <c r="K6" s="21"/>
      <c r="L6" s="21"/>
      <c r="M6" s="21"/>
      <c r="N6" s="21"/>
      <c r="O6" s="21"/>
      <c r="P6" s="21"/>
      <c r="Q6" s="21"/>
      <c r="R6" s="21"/>
      <c r="S6" s="21"/>
      <c r="T6" s="21"/>
      <c r="U6" s="21"/>
      <c r="V6" s="21"/>
      <c r="W6" s="21"/>
      <c r="X6" s="21"/>
      <c r="Y6" s="21"/>
      <c r="Z6" s="21"/>
      <c r="AA6" s="21"/>
      <c r="AB6" s="21"/>
      <c r="AC6" s="21"/>
      <c r="AD6" s="21"/>
      <c r="AE6" s="21"/>
      <c r="AF6" s="21"/>
      <c r="AG6" s="21"/>
      <c r="AH6" s="21"/>
      <c r="AI6" s="21"/>
      <c r="AJ6" s="21"/>
      <c r="AK6" s="21"/>
      <c r="AL6" s="21"/>
      <c r="AM6" s="21"/>
      <c r="AN6" s="21"/>
      <c r="AO6" s="21"/>
      <c r="AP6" s="21"/>
      <c r="AQ6" s="21"/>
      <c r="AR6" s="21"/>
      <c r="AS6" s="21"/>
      <c r="AT6" s="21"/>
      <c r="AU6" s="21"/>
      <c r="AV6" s="21"/>
      <c r="AW6" s="21"/>
      <c r="AX6" s="21"/>
      <c r="AY6" s="21"/>
      <c r="AZ6" s="21"/>
      <c r="BA6" s="21"/>
      <c r="BB6" s="21"/>
      <c r="BC6" s="21"/>
      <c r="BD6" s="21"/>
      <c r="BE6" s="21"/>
      <c r="BF6" s="21"/>
      <c r="BG6" s="21"/>
      <c r="BH6" s="21"/>
      <c r="BI6" s="21"/>
      <c r="BJ6" s="21"/>
      <c r="BK6" s="21"/>
      <c r="BL6" s="21"/>
      <c r="BM6" s="21"/>
      <c r="BN6" s="21"/>
      <c r="BO6" s="21"/>
      <c r="BP6" s="21"/>
      <c r="BQ6" s="21"/>
      <c r="BR6" s="21"/>
      <c r="BS6" s="21"/>
      <c r="BT6" s="21"/>
      <c r="BU6" s="21"/>
      <c r="BV6" s="21"/>
      <c r="BW6" s="21"/>
      <c r="BX6" s="21"/>
      <c r="BY6" s="21"/>
      <c r="BZ6" s="21"/>
      <c r="CA6" s="21"/>
      <c r="CB6" s="21"/>
      <c r="CC6" s="21"/>
      <c r="CD6" s="21"/>
      <c r="CE6" s="21"/>
      <c r="CF6" s="21"/>
      <c r="CG6" s="21"/>
      <c r="CH6" s="21"/>
      <c r="CI6" s="21"/>
      <c r="CJ6" s="21"/>
      <c r="CK6" s="21"/>
      <c r="CL6" s="21"/>
      <c r="CM6" s="21"/>
      <c r="CN6" s="21"/>
      <c r="CO6" s="21"/>
      <c r="CP6" s="21"/>
      <c r="CQ6" s="21"/>
      <c r="CR6" s="21"/>
      <c r="CS6" s="21"/>
      <c r="CT6" s="21"/>
      <c r="CU6" s="21"/>
      <c r="CV6" s="21"/>
      <c r="CW6" s="21"/>
      <c r="CX6" s="21"/>
      <c r="CY6" s="21"/>
      <c r="CZ6" s="21"/>
      <c r="DA6" s="21"/>
      <c r="DB6" s="21"/>
      <c r="DC6" s="21"/>
      <c r="DD6" s="21"/>
      <c r="DE6" s="21"/>
      <c r="DF6" s="21"/>
      <c r="DG6" s="21"/>
      <c r="DH6" s="21"/>
      <c r="DI6" s="21"/>
      <c r="DJ6" s="21"/>
      <c r="DK6" s="21"/>
      <c r="DL6" s="21"/>
      <c r="DM6" s="21"/>
      <c r="DN6" s="21"/>
      <c r="DO6" s="21"/>
      <c r="DP6" s="21"/>
      <c r="DQ6" s="21"/>
      <c r="DR6" s="21"/>
      <c r="DS6" s="21"/>
      <c r="DT6" s="21"/>
      <c r="DU6" s="21"/>
      <c r="DV6" s="21"/>
      <c r="DW6" s="21"/>
      <c r="DX6" s="21"/>
      <c r="DY6" s="21"/>
      <c r="DZ6" s="21"/>
      <c r="EA6" s="21"/>
      <c r="EB6" s="21"/>
      <c r="EC6" s="21"/>
      <c r="ED6" s="21"/>
      <c r="EE6" s="21"/>
      <c r="EF6" s="21"/>
      <c r="EG6" s="21"/>
      <c r="EH6" s="21"/>
    </row>
    <row r="7" spans="1:138" ht="15" customHeight="1" x14ac:dyDescent="0.25">
      <c r="B7" s="217" t="s">
        <v>34</v>
      </c>
      <c r="C7" s="218">
        <v>5.9457461705301258</v>
      </c>
      <c r="D7" s="219">
        <v>14.876292257425188</v>
      </c>
      <c r="G7"/>
      <c r="H7"/>
      <c r="I7"/>
    </row>
    <row r="8" spans="1:138" ht="15" customHeight="1" x14ac:dyDescent="0.25">
      <c r="B8" s="217" t="s">
        <v>32</v>
      </c>
      <c r="C8" s="218">
        <v>21.318624889525395</v>
      </c>
      <c r="D8" s="219">
        <v>13.620302813312431</v>
      </c>
      <c r="G8"/>
      <c r="H8"/>
      <c r="I8"/>
    </row>
    <row r="9" spans="1:138" s="34" customFormat="1" ht="15" customHeight="1" x14ac:dyDescent="0.25">
      <c r="A9" s="21"/>
      <c r="B9" s="217" t="s">
        <v>25</v>
      </c>
      <c r="C9" s="218">
        <v>5.4323925081355853</v>
      </c>
      <c r="D9" s="219">
        <v>9.5492964279802859</v>
      </c>
      <c r="E9" s="21"/>
      <c r="F9" s="21"/>
      <c r="G9"/>
      <c r="H9"/>
      <c r="I9"/>
      <c r="J9" s="21"/>
      <c r="K9" s="21"/>
      <c r="L9" s="21"/>
      <c r="M9" s="21"/>
      <c r="N9" s="21"/>
      <c r="O9" s="21"/>
      <c r="P9" s="21"/>
      <c r="Q9" s="21"/>
      <c r="R9" s="21"/>
      <c r="S9" s="21"/>
      <c r="T9" s="21"/>
      <c r="U9" s="21"/>
      <c r="V9" s="21"/>
      <c r="W9" s="21"/>
      <c r="X9" s="21"/>
      <c r="Y9" s="21"/>
      <c r="Z9" s="21"/>
      <c r="AA9" s="21"/>
      <c r="AB9" s="21"/>
      <c r="AC9" s="21"/>
      <c r="AD9" s="21"/>
      <c r="AE9" s="21"/>
      <c r="AF9" s="21"/>
      <c r="AG9" s="21"/>
      <c r="AH9" s="21"/>
      <c r="AI9" s="21"/>
      <c r="AJ9" s="21"/>
      <c r="AK9" s="21"/>
      <c r="AL9" s="21"/>
      <c r="AM9" s="21"/>
      <c r="AN9" s="21"/>
      <c r="AO9" s="21"/>
      <c r="AP9" s="21"/>
      <c r="AQ9" s="21"/>
      <c r="AR9" s="21"/>
      <c r="AS9" s="21"/>
      <c r="AT9" s="21"/>
      <c r="AU9" s="21"/>
      <c r="AV9" s="21"/>
      <c r="AW9" s="21"/>
      <c r="AX9" s="21"/>
      <c r="AY9" s="21"/>
      <c r="AZ9" s="21"/>
      <c r="BA9" s="21"/>
      <c r="BB9" s="21"/>
      <c r="BC9" s="21"/>
      <c r="BD9" s="21"/>
      <c r="BE9" s="21"/>
      <c r="BF9" s="21"/>
      <c r="BG9" s="21"/>
      <c r="BH9" s="21"/>
      <c r="BI9" s="21"/>
      <c r="BJ9" s="21"/>
      <c r="BK9" s="21"/>
      <c r="BL9" s="21"/>
      <c r="BM9" s="21"/>
      <c r="BN9" s="21"/>
      <c r="BO9" s="21"/>
      <c r="BP9" s="21"/>
      <c r="BQ9" s="21"/>
      <c r="BR9" s="21"/>
      <c r="BS9" s="21"/>
      <c r="BT9" s="21"/>
      <c r="BU9" s="21"/>
      <c r="BV9" s="21"/>
      <c r="BW9" s="21"/>
      <c r="BX9" s="21"/>
      <c r="BY9" s="21"/>
      <c r="BZ9" s="21"/>
      <c r="CA9" s="21"/>
      <c r="CB9" s="21"/>
      <c r="CC9" s="21"/>
      <c r="CD9" s="21"/>
      <c r="CE9" s="21"/>
      <c r="CF9" s="21"/>
      <c r="CG9" s="21"/>
      <c r="CH9" s="21"/>
      <c r="CI9" s="21"/>
      <c r="CJ9" s="21"/>
      <c r="CK9" s="21"/>
      <c r="CL9" s="21"/>
      <c r="CM9" s="21"/>
      <c r="CN9" s="21"/>
      <c r="CO9" s="21"/>
      <c r="CP9" s="21"/>
      <c r="CQ9" s="21"/>
      <c r="CR9" s="21"/>
      <c r="CS9" s="21"/>
      <c r="CT9" s="21"/>
      <c r="CU9" s="21"/>
      <c r="CV9" s="21"/>
      <c r="CW9" s="21"/>
      <c r="CX9" s="21"/>
      <c r="CY9" s="21"/>
      <c r="CZ9" s="21"/>
      <c r="DA9" s="21"/>
      <c r="DB9" s="21"/>
      <c r="DC9" s="21"/>
      <c r="DD9" s="21"/>
      <c r="DE9" s="21"/>
      <c r="DF9" s="21"/>
      <c r="DG9" s="21"/>
      <c r="DH9" s="21"/>
      <c r="DI9" s="21"/>
      <c r="DJ9" s="21"/>
      <c r="DK9" s="21"/>
      <c r="DL9" s="21"/>
      <c r="DM9" s="21"/>
      <c r="DN9" s="21"/>
      <c r="DO9" s="21"/>
      <c r="DP9" s="21"/>
      <c r="DQ9" s="21"/>
      <c r="DR9" s="21"/>
      <c r="DS9" s="21"/>
      <c r="DT9" s="21"/>
      <c r="DU9" s="21"/>
      <c r="DV9" s="21"/>
      <c r="DW9" s="21"/>
      <c r="DX9" s="21"/>
      <c r="DY9" s="21"/>
      <c r="DZ9" s="21"/>
      <c r="EA9" s="21"/>
      <c r="EB9" s="21"/>
      <c r="EC9" s="21"/>
      <c r="ED9" s="21"/>
      <c r="EE9" s="21"/>
      <c r="EF9" s="21"/>
      <c r="EG9" s="21"/>
      <c r="EH9" s="21"/>
    </row>
    <row r="10" spans="1:138" ht="15" customHeight="1" x14ac:dyDescent="0.25">
      <c r="B10" s="217" t="s">
        <v>26</v>
      </c>
      <c r="C10" s="218">
        <v>2.0856015948039053</v>
      </c>
      <c r="D10" s="219">
        <v>14.177958621557289</v>
      </c>
      <c r="G10"/>
      <c r="H10"/>
      <c r="I10"/>
    </row>
    <row r="11" spans="1:138" s="34" customFormat="1" ht="15" customHeight="1" x14ac:dyDescent="0.25">
      <c r="A11" s="21"/>
      <c r="B11" s="217" t="s">
        <v>28</v>
      </c>
      <c r="C11" s="218">
        <v>9.1298640398781075</v>
      </c>
      <c r="D11" s="219">
        <v>14.923861449741501</v>
      </c>
      <c r="E11" s="21"/>
      <c r="F11" s="21"/>
      <c r="G11"/>
      <c r="H11"/>
      <c r="I11"/>
      <c r="J11" s="21"/>
      <c r="K11" s="21"/>
      <c r="L11" s="21"/>
      <c r="M11" s="21"/>
      <c r="N11" s="21"/>
      <c r="O11" s="21"/>
      <c r="P11" s="21"/>
      <c r="Q11" s="21"/>
      <c r="R11" s="21"/>
      <c r="S11" s="21"/>
      <c r="T11" s="21"/>
      <c r="U11" s="21"/>
      <c r="V11" s="21"/>
      <c r="W11" s="21"/>
      <c r="X11" s="21"/>
      <c r="Y11" s="21"/>
      <c r="Z11" s="21"/>
      <c r="AA11" s="21"/>
      <c r="AB11" s="21"/>
      <c r="AC11" s="21"/>
      <c r="AD11" s="21"/>
      <c r="AE11" s="21"/>
      <c r="AF11" s="21"/>
      <c r="AG11" s="21"/>
      <c r="AH11" s="21"/>
      <c r="AI11" s="21"/>
      <c r="AJ11" s="21"/>
      <c r="AK11" s="21"/>
      <c r="AL11" s="21"/>
      <c r="AM11" s="21"/>
      <c r="AN11" s="21"/>
      <c r="AO11" s="21"/>
      <c r="AP11" s="21"/>
      <c r="AQ11" s="21"/>
      <c r="AR11" s="21"/>
      <c r="AS11" s="21"/>
      <c r="AT11" s="21"/>
      <c r="AU11" s="21"/>
      <c r="AV11" s="21"/>
      <c r="AW11" s="21"/>
      <c r="AX11" s="21"/>
      <c r="AY11" s="21"/>
      <c r="AZ11" s="21"/>
      <c r="BA11" s="21"/>
      <c r="BB11" s="21"/>
      <c r="BC11" s="21"/>
      <c r="BD11" s="21"/>
      <c r="BE11" s="21"/>
      <c r="BF11" s="21"/>
      <c r="BG11" s="21"/>
      <c r="BH11" s="21"/>
      <c r="BI11" s="21"/>
      <c r="BJ11" s="21"/>
      <c r="BK11" s="21"/>
      <c r="BL11" s="21"/>
      <c r="BM11" s="21"/>
      <c r="BN11" s="21"/>
      <c r="BO11" s="21"/>
      <c r="BP11" s="21"/>
      <c r="BQ11" s="21"/>
      <c r="BR11" s="21"/>
      <c r="BS11" s="21"/>
      <c r="BT11" s="21"/>
      <c r="BU11" s="21"/>
      <c r="BV11" s="21"/>
      <c r="BW11" s="21"/>
      <c r="BX11" s="21"/>
      <c r="BY11" s="21"/>
      <c r="BZ11" s="21"/>
      <c r="CA11" s="21"/>
      <c r="CB11" s="21"/>
      <c r="CC11" s="21"/>
      <c r="CD11" s="21"/>
      <c r="CE11" s="21"/>
      <c r="CF11" s="21"/>
      <c r="CG11" s="21"/>
      <c r="CH11" s="21"/>
      <c r="CI11" s="21"/>
      <c r="CJ11" s="21"/>
      <c r="CK11" s="21"/>
      <c r="CL11" s="21"/>
      <c r="CM11" s="21"/>
      <c r="CN11" s="21"/>
      <c r="CO11" s="21"/>
      <c r="CP11" s="21"/>
      <c r="CQ11" s="21"/>
      <c r="CR11" s="21"/>
      <c r="CS11" s="21"/>
      <c r="CT11" s="21"/>
      <c r="CU11" s="21"/>
      <c r="CV11" s="21"/>
      <c r="CW11" s="21"/>
      <c r="CX11" s="21"/>
      <c r="CY11" s="21"/>
      <c r="CZ11" s="21"/>
      <c r="DA11" s="21"/>
      <c r="DB11" s="21"/>
      <c r="DC11" s="21"/>
      <c r="DD11" s="21"/>
      <c r="DE11" s="21"/>
      <c r="DF11" s="21"/>
      <c r="DG11" s="21"/>
      <c r="DH11" s="21"/>
      <c r="DI11" s="21"/>
      <c r="DJ11" s="21"/>
      <c r="DK11" s="21"/>
      <c r="DL11" s="21"/>
      <c r="DM11" s="21"/>
      <c r="DN11" s="21"/>
      <c r="DO11" s="21"/>
      <c r="DP11" s="21"/>
      <c r="DQ11" s="21"/>
      <c r="DR11" s="21"/>
      <c r="DS11" s="21"/>
      <c r="DT11" s="21"/>
      <c r="DU11" s="21"/>
      <c r="DV11" s="21"/>
      <c r="DW11" s="21"/>
      <c r="DX11" s="21"/>
      <c r="DY11" s="21"/>
      <c r="DZ11" s="21"/>
      <c r="EA11" s="21"/>
      <c r="EB11" s="21"/>
      <c r="EC11" s="21"/>
      <c r="ED11" s="21"/>
      <c r="EE11" s="21"/>
      <c r="EF11" s="21"/>
      <c r="EG11" s="21"/>
      <c r="EH11" s="21"/>
    </row>
    <row r="12" spans="1:138" ht="15" customHeight="1" x14ac:dyDescent="0.25">
      <c r="B12" s="217" t="s">
        <v>46</v>
      </c>
      <c r="C12" s="218">
        <v>3.2370298238836739</v>
      </c>
      <c r="D12" s="219">
        <v>9.1579777509163645</v>
      </c>
      <c r="G12"/>
      <c r="H12"/>
      <c r="I12"/>
    </row>
    <row r="13" spans="1:138" s="34" customFormat="1" ht="15" customHeight="1" x14ac:dyDescent="0.25">
      <c r="A13" s="21"/>
      <c r="B13" s="217" t="s">
        <v>58</v>
      </c>
      <c r="C13" s="218">
        <v>3.8275195560292619</v>
      </c>
      <c r="D13" s="219">
        <v>13.804597937775636</v>
      </c>
      <c r="E13" s="21"/>
      <c r="F13" s="21"/>
      <c r="G13"/>
      <c r="H13"/>
      <c r="I13"/>
      <c r="J13" s="21"/>
      <c r="K13" s="21"/>
      <c r="L13" s="21"/>
      <c r="M13" s="21"/>
      <c r="N13" s="21"/>
      <c r="O13" s="21"/>
      <c r="P13" s="21"/>
      <c r="Q13" s="21"/>
      <c r="R13" s="21"/>
      <c r="S13" s="21"/>
      <c r="T13" s="21"/>
      <c r="U13" s="21"/>
      <c r="V13" s="21"/>
      <c r="W13" s="21"/>
      <c r="X13" s="21"/>
      <c r="Y13" s="21"/>
      <c r="Z13" s="21"/>
      <c r="AA13" s="21"/>
      <c r="AB13" s="21"/>
      <c r="AC13" s="21"/>
      <c r="AD13" s="21"/>
      <c r="AE13" s="21"/>
      <c r="AF13" s="21"/>
      <c r="AG13" s="21"/>
      <c r="AH13" s="21"/>
      <c r="AI13" s="21"/>
      <c r="AJ13" s="21"/>
      <c r="AK13" s="21"/>
      <c r="AL13" s="21"/>
      <c r="AM13" s="21"/>
      <c r="AN13" s="21"/>
      <c r="AO13" s="21"/>
      <c r="AP13" s="21"/>
      <c r="AQ13" s="21"/>
      <c r="AR13" s="21"/>
      <c r="AS13" s="21"/>
      <c r="AT13" s="21"/>
      <c r="AU13" s="21"/>
      <c r="AV13" s="21"/>
      <c r="AW13" s="21"/>
      <c r="AX13" s="21"/>
      <c r="AY13" s="21"/>
      <c r="AZ13" s="21"/>
      <c r="BA13" s="21"/>
      <c r="BB13" s="21"/>
      <c r="BC13" s="21"/>
      <c r="BD13" s="21"/>
      <c r="BE13" s="21"/>
      <c r="BF13" s="21"/>
      <c r="BG13" s="21"/>
      <c r="BH13" s="21"/>
      <c r="BI13" s="21"/>
      <c r="BJ13" s="21"/>
      <c r="BK13" s="21"/>
      <c r="BL13" s="21"/>
      <c r="BM13" s="21"/>
      <c r="BN13" s="21"/>
      <c r="BO13" s="21"/>
      <c r="BP13" s="21"/>
      <c r="BQ13" s="21"/>
      <c r="BR13" s="21"/>
      <c r="BS13" s="21"/>
      <c r="BT13" s="21"/>
      <c r="BU13" s="21"/>
      <c r="BV13" s="21"/>
      <c r="BW13" s="21"/>
      <c r="BX13" s="21"/>
      <c r="BY13" s="21"/>
      <c r="BZ13" s="21"/>
      <c r="CA13" s="21"/>
      <c r="CB13" s="21"/>
      <c r="CC13" s="21"/>
      <c r="CD13" s="21"/>
      <c r="CE13" s="21"/>
      <c r="CF13" s="21"/>
      <c r="CG13" s="21"/>
      <c r="CH13" s="21"/>
      <c r="CI13" s="21"/>
      <c r="CJ13" s="21"/>
      <c r="CK13" s="21"/>
      <c r="CL13" s="21"/>
      <c r="CM13" s="21"/>
      <c r="CN13" s="21"/>
      <c r="CO13" s="21"/>
      <c r="CP13" s="21"/>
      <c r="CQ13" s="21"/>
      <c r="CR13" s="21"/>
      <c r="CS13" s="21"/>
      <c r="CT13" s="21"/>
      <c r="CU13" s="21"/>
      <c r="CV13" s="21"/>
      <c r="CW13" s="21"/>
      <c r="CX13" s="21"/>
      <c r="CY13" s="21"/>
      <c r="CZ13" s="21"/>
      <c r="DA13" s="21"/>
      <c r="DB13" s="21"/>
      <c r="DC13" s="21"/>
      <c r="DD13" s="21"/>
      <c r="DE13" s="21"/>
      <c r="DF13" s="21"/>
      <c r="DG13" s="21"/>
      <c r="DH13" s="21"/>
      <c r="DI13" s="21"/>
      <c r="DJ13" s="21"/>
      <c r="DK13" s="21"/>
      <c r="DL13" s="21"/>
      <c r="DM13" s="21"/>
      <c r="DN13" s="21"/>
      <c r="DO13" s="21"/>
      <c r="DP13" s="21"/>
      <c r="DQ13" s="21"/>
      <c r="DR13" s="21"/>
      <c r="DS13" s="21"/>
      <c r="DT13" s="21"/>
      <c r="DU13" s="21"/>
      <c r="DV13" s="21"/>
      <c r="DW13" s="21"/>
      <c r="DX13" s="21"/>
      <c r="DY13" s="21"/>
      <c r="DZ13" s="21"/>
      <c r="EA13" s="21"/>
      <c r="EB13" s="21"/>
      <c r="EC13" s="21"/>
      <c r="ED13" s="21"/>
      <c r="EE13" s="21"/>
      <c r="EF13" s="21"/>
      <c r="EG13" s="21"/>
      <c r="EH13" s="21"/>
    </row>
    <row r="14" spans="1:138" ht="15" customHeight="1" x14ac:dyDescent="0.25">
      <c r="B14" s="217" t="s">
        <v>27</v>
      </c>
      <c r="C14" s="218">
        <v>5.0823406906229645</v>
      </c>
      <c r="D14" s="219">
        <v>19.81033690389901</v>
      </c>
      <c r="G14"/>
      <c r="H14"/>
      <c r="I14"/>
    </row>
    <row r="15" spans="1:138" s="34" customFormat="1" ht="15" customHeight="1" x14ac:dyDescent="0.25">
      <c r="A15" s="21"/>
      <c r="B15" s="217" t="s">
        <v>30</v>
      </c>
      <c r="C15" s="218">
        <v>7.7639949055600832</v>
      </c>
      <c r="D15" s="219">
        <v>14.171874348428121</v>
      </c>
      <c r="E15" s="21"/>
      <c r="F15" s="21"/>
      <c r="G15"/>
      <c r="H15"/>
      <c r="I15"/>
      <c r="J15" s="21"/>
      <c r="K15" s="21"/>
      <c r="L15" s="21"/>
      <c r="M15" s="21"/>
      <c r="N15" s="21"/>
      <c r="O15" s="21"/>
      <c r="P15" s="21"/>
      <c r="Q15" s="21"/>
      <c r="R15" s="21"/>
      <c r="S15" s="21"/>
      <c r="T15" s="21"/>
      <c r="U15" s="21"/>
      <c r="V15" s="21"/>
      <c r="W15" s="21"/>
      <c r="X15" s="21"/>
      <c r="Y15" s="21"/>
      <c r="Z15" s="21"/>
      <c r="AA15" s="21"/>
      <c r="AB15" s="21"/>
      <c r="AC15" s="21"/>
      <c r="AD15" s="21"/>
      <c r="AE15" s="21"/>
      <c r="AF15" s="21"/>
      <c r="AG15" s="21"/>
      <c r="AH15" s="21"/>
      <c r="AI15" s="21"/>
      <c r="AJ15" s="21"/>
      <c r="AK15" s="21"/>
      <c r="AL15" s="21"/>
      <c r="AM15" s="21"/>
      <c r="AN15" s="21"/>
      <c r="AO15" s="21"/>
      <c r="AP15" s="21"/>
      <c r="AQ15" s="21"/>
      <c r="AR15" s="21"/>
      <c r="AS15" s="21"/>
      <c r="AT15" s="21"/>
      <c r="AU15" s="21"/>
      <c r="AV15" s="21"/>
      <c r="AW15" s="21"/>
      <c r="AX15" s="21"/>
      <c r="AY15" s="21"/>
      <c r="AZ15" s="21"/>
      <c r="BA15" s="21"/>
      <c r="BB15" s="21"/>
      <c r="BC15" s="21"/>
      <c r="BD15" s="21"/>
      <c r="BE15" s="21"/>
      <c r="BF15" s="21"/>
      <c r="BG15" s="21"/>
      <c r="BH15" s="21"/>
      <c r="BI15" s="21"/>
      <c r="BJ15" s="21"/>
      <c r="BK15" s="21"/>
      <c r="BL15" s="21"/>
      <c r="BM15" s="21"/>
      <c r="BN15" s="21"/>
      <c r="BO15" s="21"/>
      <c r="BP15" s="21"/>
      <c r="BQ15" s="21"/>
      <c r="BR15" s="21"/>
      <c r="BS15" s="21"/>
      <c r="BT15" s="21"/>
      <c r="BU15" s="21"/>
      <c r="BV15" s="21"/>
      <c r="BW15" s="21"/>
      <c r="BX15" s="21"/>
      <c r="BY15" s="21"/>
      <c r="BZ15" s="21"/>
      <c r="CA15" s="21"/>
      <c r="CB15" s="21"/>
      <c r="CC15" s="21"/>
      <c r="CD15" s="21"/>
      <c r="CE15" s="21"/>
      <c r="CF15" s="21"/>
      <c r="CG15" s="21"/>
      <c r="CH15" s="21"/>
      <c r="CI15" s="21"/>
      <c r="CJ15" s="21"/>
      <c r="CK15" s="21"/>
      <c r="CL15" s="21"/>
      <c r="CM15" s="21"/>
      <c r="CN15" s="21"/>
      <c r="CO15" s="21"/>
      <c r="CP15" s="21"/>
      <c r="CQ15" s="21"/>
      <c r="CR15" s="21"/>
      <c r="CS15" s="21"/>
      <c r="CT15" s="21"/>
      <c r="CU15" s="21"/>
      <c r="CV15" s="21"/>
      <c r="CW15" s="21"/>
      <c r="CX15" s="21"/>
      <c r="CY15" s="21"/>
      <c r="CZ15" s="21"/>
      <c r="DA15" s="21"/>
      <c r="DB15" s="21"/>
      <c r="DC15" s="21"/>
      <c r="DD15" s="21"/>
      <c r="DE15" s="21"/>
      <c r="DF15" s="21"/>
      <c r="DG15" s="21"/>
      <c r="DH15" s="21"/>
      <c r="DI15" s="21"/>
      <c r="DJ15" s="21"/>
      <c r="DK15" s="21"/>
      <c r="DL15" s="21"/>
      <c r="DM15" s="21"/>
      <c r="DN15" s="21"/>
      <c r="DO15" s="21"/>
      <c r="DP15" s="21"/>
      <c r="DQ15" s="21"/>
      <c r="DR15" s="21"/>
      <c r="DS15" s="21"/>
      <c r="DT15" s="21"/>
      <c r="DU15" s="21"/>
      <c r="DV15" s="21"/>
      <c r="DW15" s="21"/>
      <c r="DX15" s="21"/>
      <c r="DY15" s="21"/>
      <c r="DZ15" s="21"/>
      <c r="EA15" s="21"/>
      <c r="EB15" s="21"/>
      <c r="EC15" s="21"/>
      <c r="ED15" s="21"/>
      <c r="EE15" s="21"/>
      <c r="EF15" s="21"/>
      <c r="EG15" s="21"/>
      <c r="EH15" s="21"/>
    </row>
    <row r="16" spans="1:138" ht="15" customHeight="1" x14ac:dyDescent="0.25">
      <c r="B16" s="217" t="s">
        <v>38</v>
      </c>
      <c r="C16" s="218">
        <v>5.5682770031629367</v>
      </c>
      <c r="D16" s="219">
        <v>7.1264507987951804</v>
      </c>
      <c r="G16"/>
      <c r="H16"/>
      <c r="I16"/>
    </row>
    <row r="17" spans="1:138" s="34" customFormat="1" ht="15" customHeight="1" x14ac:dyDescent="0.25">
      <c r="A17" s="21"/>
      <c r="B17" s="217" t="s">
        <v>29</v>
      </c>
      <c r="C17" s="218">
        <v>13.594722909554813</v>
      </c>
      <c r="D17" s="219">
        <v>23.144301911868219</v>
      </c>
      <c r="E17" s="21"/>
      <c r="F17" s="21"/>
      <c r="G17"/>
      <c r="H17"/>
      <c r="I17"/>
      <c r="J17" s="21"/>
      <c r="K17" s="21"/>
      <c r="L17" s="21"/>
      <c r="M17" s="21"/>
      <c r="N17" s="21"/>
      <c r="O17" s="21"/>
      <c r="P17" s="21"/>
      <c r="Q17" s="21"/>
      <c r="R17" s="21"/>
      <c r="S17" s="21"/>
      <c r="T17" s="21"/>
      <c r="U17" s="21"/>
      <c r="V17" s="21"/>
      <c r="W17" s="21"/>
      <c r="X17" s="21"/>
      <c r="Y17" s="21"/>
      <c r="Z17" s="21"/>
      <c r="AA17" s="21"/>
      <c r="AB17" s="21"/>
      <c r="AC17" s="21"/>
      <c r="AD17" s="21"/>
      <c r="AE17" s="21"/>
      <c r="AF17" s="21"/>
      <c r="AG17" s="21"/>
      <c r="AH17" s="21"/>
      <c r="AI17" s="21"/>
      <c r="AJ17" s="21"/>
      <c r="AK17" s="21"/>
      <c r="AL17" s="21"/>
      <c r="AM17" s="21"/>
      <c r="AN17" s="21"/>
      <c r="AO17" s="21"/>
      <c r="AP17" s="21"/>
      <c r="AQ17" s="21"/>
      <c r="AR17" s="21"/>
      <c r="AS17" s="21"/>
      <c r="AT17" s="21"/>
      <c r="AU17" s="21"/>
      <c r="AV17" s="21"/>
      <c r="AW17" s="21"/>
      <c r="AX17" s="21"/>
      <c r="AY17" s="21"/>
      <c r="AZ17" s="21"/>
      <c r="BA17" s="21"/>
      <c r="BB17" s="21"/>
      <c r="BC17" s="21"/>
      <c r="BD17" s="21"/>
      <c r="BE17" s="21"/>
      <c r="BF17" s="21"/>
      <c r="BG17" s="21"/>
      <c r="BH17" s="21"/>
      <c r="BI17" s="21"/>
      <c r="BJ17" s="21"/>
      <c r="BK17" s="21"/>
      <c r="BL17" s="21"/>
      <c r="BM17" s="21"/>
      <c r="BN17" s="21"/>
      <c r="BO17" s="21"/>
      <c r="BP17" s="21"/>
      <c r="BQ17" s="21"/>
      <c r="BR17" s="21"/>
      <c r="BS17" s="21"/>
      <c r="BT17" s="21"/>
      <c r="BU17" s="21"/>
      <c r="BV17" s="21"/>
      <c r="BW17" s="21"/>
      <c r="BX17" s="21"/>
      <c r="BY17" s="21"/>
      <c r="BZ17" s="21"/>
      <c r="CA17" s="21"/>
      <c r="CB17" s="21"/>
      <c r="CC17" s="21"/>
      <c r="CD17" s="21"/>
      <c r="CE17" s="21"/>
      <c r="CF17" s="21"/>
      <c r="CG17" s="21"/>
      <c r="CH17" s="21"/>
      <c r="CI17" s="21"/>
      <c r="CJ17" s="21"/>
      <c r="CK17" s="21"/>
      <c r="CL17" s="21"/>
      <c r="CM17" s="21"/>
      <c r="CN17" s="21"/>
      <c r="CO17" s="21"/>
      <c r="CP17" s="21"/>
      <c r="CQ17" s="21"/>
      <c r="CR17" s="21"/>
      <c r="CS17" s="21"/>
      <c r="CT17" s="21"/>
      <c r="CU17" s="21"/>
      <c r="CV17" s="21"/>
      <c r="CW17" s="21"/>
      <c r="CX17" s="21"/>
      <c r="CY17" s="21"/>
      <c r="CZ17" s="21"/>
      <c r="DA17" s="21"/>
      <c r="DB17" s="21"/>
      <c r="DC17" s="21"/>
      <c r="DD17" s="21"/>
      <c r="DE17" s="21"/>
      <c r="DF17" s="21"/>
      <c r="DG17" s="21"/>
      <c r="DH17" s="21"/>
      <c r="DI17" s="21"/>
      <c r="DJ17" s="21"/>
      <c r="DK17" s="21"/>
      <c r="DL17" s="21"/>
      <c r="DM17" s="21"/>
      <c r="DN17" s="21"/>
      <c r="DO17" s="21"/>
      <c r="DP17" s="21"/>
      <c r="DQ17" s="21"/>
      <c r="DR17" s="21"/>
      <c r="DS17" s="21"/>
      <c r="DT17" s="21"/>
      <c r="DU17" s="21"/>
      <c r="DV17" s="21"/>
      <c r="DW17" s="21"/>
      <c r="DX17" s="21"/>
      <c r="DY17" s="21"/>
      <c r="DZ17" s="21"/>
      <c r="EA17" s="21"/>
      <c r="EB17" s="21"/>
      <c r="EC17" s="21"/>
      <c r="ED17" s="21"/>
      <c r="EE17" s="21"/>
      <c r="EF17" s="21"/>
      <c r="EG17" s="21"/>
      <c r="EH17" s="21"/>
    </row>
    <row r="18" spans="1:138" ht="15" customHeight="1" x14ac:dyDescent="0.25">
      <c r="B18" s="217" t="s">
        <v>33</v>
      </c>
      <c r="C18" s="218">
        <v>4.956693447251209</v>
      </c>
      <c r="D18" s="219">
        <v>11.04373841594138</v>
      </c>
      <c r="G18"/>
      <c r="H18"/>
      <c r="I18"/>
    </row>
    <row r="19" spans="1:138" s="34" customFormat="1" ht="15" customHeight="1" x14ac:dyDescent="0.25">
      <c r="A19" s="21"/>
      <c r="B19" s="217" t="s">
        <v>35</v>
      </c>
      <c r="C19" s="218">
        <v>8.6017679637111737</v>
      </c>
      <c r="D19" s="219">
        <v>11.778108641033491</v>
      </c>
      <c r="E19" s="21"/>
      <c r="F19" s="21"/>
      <c r="G19"/>
      <c r="H19"/>
      <c r="I19"/>
      <c r="J19" s="21"/>
      <c r="K19" s="21"/>
      <c r="L19" s="21"/>
      <c r="M19" s="21"/>
      <c r="N19" s="21"/>
      <c r="O19" s="21"/>
      <c r="P19" s="21"/>
      <c r="Q19" s="21"/>
      <c r="R19" s="21"/>
      <c r="S19" s="21"/>
      <c r="T19" s="21"/>
      <c r="U19" s="21"/>
      <c r="V19" s="21"/>
      <c r="W19" s="21"/>
      <c r="X19" s="21"/>
      <c r="Y19" s="21"/>
      <c r="Z19" s="21"/>
      <c r="AA19" s="21"/>
      <c r="AB19" s="21"/>
      <c r="AC19" s="21"/>
      <c r="AD19" s="21"/>
      <c r="AE19" s="21"/>
      <c r="AF19" s="21"/>
      <c r="AG19" s="21"/>
      <c r="AH19" s="21"/>
      <c r="AI19" s="21"/>
      <c r="AJ19" s="21"/>
      <c r="AK19" s="21"/>
      <c r="AL19" s="21"/>
      <c r="AM19" s="21"/>
      <c r="AN19" s="21"/>
      <c r="AO19" s="21"/>
      <c r="AP19" s="21"/>
      <c r="AQ19" s="21"/>
      <c r="AR19" s="21"/>
      <c r="AS19" s="21"/>
      <c r="AT19" s="21"/>
      <c r="AU19" s="21"/>
      <c r="AV19" s="21"/>
      <c r="AW19" s="21"/>
      <c r="AX19" s="21"/>
      <c r="AY19" s="21"/>
      <c r="AZ19" s="21"/>
      <c r="BA19" s="21"/>
      <c r="BB19" s="21"/>
      <c r="BC19" s="21"/>
      <c r="BD19" s="21"/>
      <c r="BE19" s="21"/>
      <c r="BF19" s="21"/>
      <c r="BG19" s="21"/>
      <c r="BH19" s="21"/>
      <c r="BI19" s="21"/>
      <c r="BJ19" s="21"/>
      <c r="BK19" s="21"/>
      <c r="BL19" s="21"/>
      <c r="BM19" s="21"/>
      <c r="BN19" s="21"/>
      <c r="BO19" s="21"/>
      <c r="BP19" s="21"/>
      <c r="BQ19" s="21"/>
      <c r="BR19" s="21"/>
      <c r="BS19" s="21"/>
      <c r="BT19" s="21"/>
      <c r="BU19" s="21"/>
      <c r="BV19" s="21"/>
      <c r="BW19" s="21"/>
      <c r="BX19" s="21"/>
      <c r="BY19" s="21"/>
      <c r="BZ19" s="21"/>
      <c r="CA19" s="21"/>
      <c r="CB19" s="21"/>
      <c r="CC19" s="21"/>
      <c r="CD19" s="21"/>
      <c r="CE19" s="21"/>
      <c r="CF19" s="21"/>
      <c r="CG19" s="21"/>
      <c r="CH19" s="21"/>
      <c r="CI19" s="21"/>
      <c r="CJ19" s="21"/>
      <c r="CK19" s="21"/>
      <c r="CL19" s="21"/>
      <c r="CM19" s="21"/>
      <c r="CN19" s="21"/>
      <c r="CO19" s="21"/>
      <c r="CP19" s="21"/>
      <c r="CQ19" s="21"/>
      <c r="CR19" s="21"/>
      <c r="CS19" s="21"/>
      <c r="CT19" s="21"/>
      <c r="CU19" s="21"/>
      <c r="CV19" s="21"/>
      <c r="CW19" s="21"/>
      <c r="CX19" s="21"/>
      <c r="CY19" s="21"/>
      <c r="CZ19" s="21"/>
      <c r="DA19" s="21"/>
      <c r="DB19" s="21"/>
      <c r="DC19" s="21"/>
      <c r="DD19" s="21"/>
      <c r="DE19" s="21"/>
      <c r="DF19" s="21"/>
      <c r="DG19" s="21"/>
      <c r="DH19" s="21"/>
      <c r="DI19" s="21"/>
      <c r="DJ19" s="21"/>
      <c r="DK19" s="21"/>
      <c r="DL19" s="21"/>
      <c r="DM19" s="21"/>
      <c r="DN19" s="21"/>
      <c r="DO19" s="21"/>
      <c r="DP19" s="21"/>
      <c r="DQ19" s="21"/>
      <c r="DR19" s="21"/>
      <c r="DS19" s="21"/>
      <c r="DT19" s="21"/>
      <c r="DU19" s="21"/>
      <c r="DV19" s="21"/>
      <c r="DW19" s="21"/>
      <c r="DX19" s="21"/>
      <c r="DY19" s="21"/>
      <c r="DZ19" s="21"/>
      <c r="EA19" s="21"/>
      <c r="EB19" s="21"/>
      <c r="EC19" s="21"/>
      <c r="ED19" s="21"/>
      <c r="EE19" s="21"/>
      <c r="EF19" s="21"/>
      <c r="EG19" s="21"/>
      <c r="EH19" s="21"/>
    </row>
    <row r="20" spans="1:138" ht="15" customHeight="1" x14ac:dyDescent="0.25">
      <c r="B20" s="217" t="s">
        <v>36</v>
      </c>
      <c r="C20" s="218">
        <v>16.063320403901912</v>
      </c>
      <c r="D20" s="219">
        <v>6.1275711672513475</v>
      </c>
      <c r="G20"/>
      <c r="H20"/>
      <c r="I20"/>
    </row>
    <row r="21" spans="1:138" s="34" customFormat="1" ht="15" customHeight="1" x14ac:dyDescent="0.25">
      <c r="A21" s="21"/>
      <c r="B21" s="217" t="s">
        <v>37</v>
      </c>
      <c r="C21" s="218">
        <v>9.1910388151599616</v>
      </c>
      <c r="D21" s="219">
        <v>51.157590381495197</v>
      </c>
      <c r="E21" s="21"/>
      <c r="F21" s="21"/>
      <c r="G21"/>
      <c r="H21"/>
      <c r="I21"/>
      <c r="J21" s="21"/>
      <c r="K21" s="21"/>
      <c r="L21" s="21"/>
      <c r="M21" s="21"/>
      <c r="N21" s="21"/>
      <c r="O21" s="21"/>
      <c r="P21" s="21"/>
      <c r="Q21" s="21"/>
      <c r="R21" s="21"/>
      <c r="S21" s="21"/>
      <c r="T21" s="21"/>
      <c r="U21" s="21"/>
      <c r="V21" s="21"/>
      <c r="W21" s="21"/>
      <c r="X21" s="21"/>
      <c r="Y21" s="21"/>
      <c r="Z21" s="21"/>
      <c r="AA21" s="21"/>
      <c r="AB21" s="21"/>
      <c r="AC21" s="21"/>
      <c r="AD21" s="21"/>
      <c r="AE21" s="21"/>
      <c r="AF21" s="21"/>
      <c r="AG21" s="21"/>
      <c r="AH21" s="21"/>
      <c r="AI21" s="21"/>
      <c r="AJ21" s="21"/>
      <c r="AK21" s="21"/>
      <c r="AL21" s="21"/>
      <c r="AM21" s="21"/>
      <c r="AN21" s="21"/>
      <c r="AO21" s="21"/>
      <c r="AP21" s="21"/>
      <c r="AQ21" s="21"/>
      <c r="AR21" s="21"/>
      <c r="AS21" s="21"/>
      <c r="AT21" s="21"/>
      <c r="AU21" s="21"/>
      <c r="AV21" s="21"/>
      <c r="AW21" s="21"/>
      <c r="AX21" s="21"/>
      <c r="AY21" s="21"/>
      <c r="AZ21" s="21"/>
      <c r="BA21" s="21"/>
      <c r="BB21" s="21"/>
      <c r="BC21" s="21"/>
      <c r="BD21" s="21"/>
      <c r="BE21" s="21"/>
      <c r="BF21" s="21"/>
      <c r="BG21" s="21"/>
      <c r="BH21" s="21"/>
      <c r="BI21" s="21"/>
      <c r="BJ21" s="21"/>
      <c r="BK21" s="21"/>
      <c r="BL21" s="21"/>
      <c r="BM21" s="21"/>
      <c r="BN21" s="21"/>
      <c r="BO21" s="21"/>
      <c r="BP21" s="21"/>
      <c r="BQ21" s="21"/>
      <c r="BR21" s="21"/>
      <c r="BS21" s="21"/>
      <c r="BT21" s="21"/>
      <c r="BU21" s="21"/>
      <c r="BV21" s="21"/>
      <c r="BW21" s="21"/>
      <c r="BX21" s="21"/>
      <c r="BY21" s="21"/>
      <c r="BZ21" s="21"/>
      <c r="CA21" s="21"/>
      <c r="CB21" s="21"/>
      <c r="CC21" s="21"/>
      <c r="CD21" s="21"/>
      <c r="CE21" s="21"/>
      <c r="CF21" s="21"/>
      <c r="CG21" s="21"/>
      <c r="CH21" s="21"/>
      <c r="CI21" s="21"/>
      <c r="CJ21" s="21"/>
      <c r="CK21" s="21"/>
      <c r="CL21" s="21"/>
      <c r="CM21" s="21"/>
      <c r="CN21" s="21"/>
      <c r="CO21" s="21"/>
      <c r="CP21" s="21"/>
      <c r="CQ21" s="21"/>
      <c r="CR21" s="21"/>
      <c r="CS21" s="21"/>
      <c r="CT21" s="21"/>
      <c r="CU21" s="21"/>
      <c r="CV21" s="21"/>
      <c r="CW21" s="21"/>
      <c r="CX21" s="21"/>
      <c r="CY21" s="21"/>
      <c r="CZ21" s="21"/>
      <c r="DA21" s="21"/>
      <c r="DB21" s="21"/>
      <c r="DC21" s="21"/>
      <c r="DD21" s="21"/>
      <c r="DE21" s="21"/>
      <c r="DF21" s="21"/>
      <c r="DG21" s="21"/>
      <c r="DH21" s="21"/>
      <c r="DI21" s="21"/>
      <c r="DJ21" s="21"/>
      <c r="DK21" s="21"/>
      <c r="DL21" s="21"/>
      <c r="DM21" s="21"/>
      <c r="DN21" s="21"/>
      <c r="DO21" s="21"/>
      <c r="DP21" s="21"/>
      <c r="DQ21" s="21"/>
      <c r="DR21" s="21"/>
      <c r="DS21" s="21"/>
      <c r="DT21" s="21"/>
      <c r="DU21" s="21"/>
      <c r="DV21" s="21"/>
      <c r="DW21" s="21"/>
      <c r="DX21" s="21"/>
      <c r="DY21" s="21"/>
      <c r="DZ21" s="21"/>
      <c r="EA21" s="21"/>
      <c r="EB21" s="21"/>
      <c r="EC21" s="21"/>
      <c r="ED21" s="21"/>
      <c r="EE21" s="21"/>
      <c r="EF21" s="21"/>
      <c r="EG21" s="21"/>
      <c r="EH21" s="21"/>
    </row>
    <row r="22" spans="1:138" ht="15" customHeight="1" x14ac:dyDescent="0.25">
      <c r="B22" s="217" t="s">
        <v>39</v>
      </c>
      <c r="C22" s="218">
        <v>8.1429633047755132</v>
      </c>
      <c r="D22" s="219">
        <v>36.965050490449528</v>
      </c>
      <c r="G22"/>
      <c r="H22"/>
      <c r="I22"/>
    </row>
    <row r="23" spans="1:138" s="34" customFormat="1" ht="15" customHeight="1" x14ac:dyDescent="0.25">
      <c r="A23" s="21"/>
      <c r="B23" s="217" t="s">
        <v>40</v>
      </c>
      <c r="C23" s="218">
        <v>3.4637113191903204</v>
      </c>
      <c r="D23" s="219">
        <v>16.218990866182647</v>
      </c>
      <c r="E23" s="21"/>
      <c r="F23" s="21"/>
      <c r="G23"/>
      <c r="H23"/>
      <c r="I23"/>
      <c r="J23" s="21"/>
      <c r="K23" s="21"/>
      <c r="L23" s="21"/>
      <c r="M23" s="21"/>
      <c r="N23" s="21"/>
      <c r="O23" s="21"/>
      <c r="P23" s="21"/>
      <c r="Q23" s="21"/>
      <c r="R23" s="21"/>
      <c r="S23" s="21"/>
      <c r="T23" s="21"/>
      <c r="U23" s="21"/>
      <c r="V23" s="21"/>
      <c r="W23" s="21"/>
      <c r="X23" s="21"/>
      <c r="Y23" s="21"/>
      <c r="Z23" s="21"/>
      <c r="AA23" s="21"/>
      <c r="AB23" s="21"/>
      <c r="AC23" s="21"/>
      <c r="AD23" s="21"/>
      <c r="AE23" s="21"/>
      <c r="AF23" s="21"/>
      <c r="AG23" s="21"/>
      <c r="AH23" s="21"/>
      <c r="AI23" s="21"/>
      <c r="AJ23" s="21"/>
      <c r="AK23" s="21"/>
      <c r="AL23" s="21"/>
      <c r="AM23" s="21"/>
      <c r="AN23" s="21"/>
      <c r="AO23" s="21"/>
      <c r="AP23" s="21"/>
      <c r="AQ23" s="21"/>
      <c r="AR23" s="21"/>
      <c r="AS23" s="21"/>
      <c r="AT23" s="21"/>
      <c r="AU23" s="21"/>
      <c r="AV23" s="21"/>
      <c r="AW23" s="21"/>
      <c r="AX23" s="21"/>
      <c r="AY23" s="21"/>
      <c r="AZ23" s="21"/>
      <c r="BA23" s="21"/>
      <c r="BB23" s="21"/>
      <c r="BC23" s="21"/>
      <c r="BD23" s="21"/>
      <c r="BE23" s="21"/>
      <c r="BF23" s="21"/>
      <c r="BG23" s="21"/>
      <c r="BH23" s="21"/>
      <c r="BI23" s="21"/>
      <c r="BJ23" s="21"/>
      <c r="BK23" s="21"/>
      <c r="BL23" s="21"/>
      <c r="BM23" s="21"/>
      <c r="BN23" s="21"/>
      <c r="BO23" s="21"/>
      <c r="BP23" s="21"/>
      <c r="BQ23" s="21"/>
      <c r="BR23" s="21"/>
      <c r="BS23" s="21"/>
      <c r="BT23" s="21"/>
      <c r="BU23" s="21"/>
      <c r="BV23" s="21"/>
      <c r="BW23" s="21"/>
      <c r="BX23" s="21"/>
      <c r="BY23" s="21"/>
      <c r="BZ23" s="21"/>
      <c r="CA23" s="21"/>
      <c r="CB23" s="21"/>
      <c r="CC23" s="21"/>
      <c r="CD23" s="21"/>
      <c r="CE23" s="21"/>
      <c r="CF23" s="21"/>
      <c r="CG23" s="21"/>
      <c r="CH23" s="21"/>
      <c r="CI23" s="21"/>
      <c r="CJ23" s="21"/>
      <c r="CK23" s="21"/>
      <c r="CL23" s="21"/>
      <c r="CM23" s="21"/>
      <c r="CN23" s="21"/>
      <c r="CO23" s="21"/>
      <c r="CP23" s="21"/>
      <c r="CQ23" s="21"/>
      <c r="CR23" s="21"/>
      <c r="CS23" s="21"/>
      <c r="CT23" s="21"/>
      <c r="CU23" s="21"/>
      <c r="CV23" s="21"/>
      <c r="CW23" s="21"/>
      <c r="CX23" s="21"/>
      <c r="CY23" s="21"/>
      <c r="CZ23" s="21"/>
      <c r="DA23" s="21"/>
      <c r="DB23" s="21"/>
      <c r="DC23" s="21"/>
      <c r="DD23" s="21"/>
      <c r="DE23" s="21"/>
      <c r="DF23" s="21"/>
      <c r="DG23" s="21"/>
      <c r="DH23" s="21"/>
      <c r="DI23" s="21"/>
      <c r="DJ23" s="21"/>
      <c r="DK23" s="21"/>
      <c r="DL23" s="21"/>
      <c r="DM23" s="21"/>
      <c r="DN23" s="21"/>
      <c r="DO23" s="21"/>
      <c r="DP23" s="21"/>
      <c r="DQ23" s="21"/>
      <c r="DR23" s="21"/>
      <c r="DS23" s="21"/>
      <c r="DT23" s="21"/>
      <c r="DU23" s="21"/>
      <c r="DV23" s="21"/>
      <c r="DW23" s="21"/>
      <c r="DX23" s="21"/>
      <c r="DY23" s="21"/>
      <c r="DZ23" s="21"/>
      <c r="EA23" s="21"/>
      <c r="EB23" s="21"/>
      <c r="EC23" s="21"/>
      <c r="ED23" s="21"/>
      <c r="EE23" s="21"/>
      <c r="EF23" s="21"/>
      <c r="EG23" s="21"/>
      <c r="EH23" s="21"/>
    </row>
    <row r="24" spans="1:138" ht="15" customHeight="1" x14ac:dyDescent="0.25">
      <c r="B24" s="217" t="s">
        <v>42</v>
      </c>
      <c r="C24" s="218">
        <v>11.864836014633516</v>
      </c>
      <c r="D24" s="219">
        <v>4.5146265486925898</v>
      </c>
      <c r="G24"/>
      <c r="H24"/>
      <c r="I24"/>
    </row>
    <row r="25" spans="1:138" s="34" customFormat="1" ht="15" customHeight="1" x14ac:dyDescent="0.25">
      <c r="A25" s="21"/>
      <c r="B25" s="202" t="s">
        <v>3</v>
      </c>
      <c r="C25" s="220">
        <v>17.257828365862558</v>
      </c>
      <c r="D25" s="220">
        <v>10.812013706666441</v>
      </c>
      <c r="E25" s="21"/>
      <c r="F25" s="21"/>
      <c r="G25"/>
      <c r="H25"/>
      <c r="I25"/>
      <c r="J25" s="21"/>
      <c r="K25" s="21"/>
      <c r="L25" s="21"/>
      <c r="M25" s="21"/>
      <c r="N25" s="21"/>
      <c r="O25" s="21"/>
      <c r="P25" s="21"/>
      <c r="Q25" s="21"/>
      <c r="R25" s="21"/>
      <c r="S25" s="21"/>
      <c r="T25" s="21"/>
      <c r="U25" s="21"/>
      <c r="V25" s="21"/>
      <c r="W25" s="21"/>
      <c r="X25" s="21"/>
      <c r="Y25" s="21"/>
      <c r="Z25" s="21"/>
      <c r="AA25" s="21"/>
      <c r="AB25" s="21"/>
      <c r="AC25" s="21"/>
      <c r="AD25" s="21"/>
      <c r="AE25" s="21"/>
      <c r="AF25" s="21"/>
      <c r="AG25" s="21"/>
      <c r="AH25" s="21"/>
      <c r="AI25" s="21"/>
      <c r="AJ25" s="21"/>
      <c r="AK25" s="21"/>
      <c r="AL25" s="21"/>
      <c r="AM25" s="21"/>
      <c r="AN25" s="21"/>
      <c r="AO25" s="21"/>
      <c r="AP25" s="21"/>
      <c r="AQ25" s="21"/>
      <c r="AR25" s="21"/>
      <c r="AS25" s="21"/>
      <c r="AT25" s="21"/>
      <c r="AU25" s="21"/>
      <c r="AV25" s="21"/>
      <c r="AW25" s="21"/>
      <c r="AX25" s="21"/>
      <c r="AY25" s="21"/>
      <c r="AZ25" s="21"/>
      <c r="BA25" s="21"/>
      <c r="BB25" s="21"/>
      <c r="BC25" s="21"/>
      <c r="BD25" s="21"/>
      <c r="BE25" s="21"/>
      <c r="BF25" s="21"/>
      <c r="BG25" s="21"/>
      <c r="BH25" s="21"/>
      <c r="BI25" s="21"/>
      <c r="BJ25" s="21"/>
      <c r="BK25" s="21"/>
      <c r="BL25" s="21"/>
      <c r="BM25" s="21"/>
      <c r="BN25" s="21"/>
      <c r="BO25" s="21"/>
      <c r="BP25" s="21"/>
      <c r="BQ25" s="21"/>
      <c r="BR25" s="21"/>
      <c r="BS25" s="21"/>
      <c r="BT25" s="21"/>
      <c r="BU25" s="21"/>
      <c r="BV25" s="21"/>
      <c r="BW25" s="21"/>
      <c r="BX25" s="21"/>
      <c r="BY25" s="21"/>
      <c r="BZ25" s="21"/>
      <c r="CA25" s="21"/>
      <c r="CB25" s="21"/>
      <c r="CC25" s="21"/>
      <c r="CD25" s="21"/>
      <c r="CE25" s="21"/>
      <c r="CF25" s="21"/>
      <c r="CG25" s="21"/>
      <c r="CH25" s="21"/>
      <c r="CI25" s="21"/>
      <c r="CJ25" s="21"/>
      <c r="CK25" s="21"/>
      <c r="CL25" s="21"/>
      <c r="CM25" s="21"/>
      <c r="CN25" s="21"/>
      <c r="CO25" s="21"/>
      <c r="CP25" s="21"/>
      <c r="CQ25" s="21"/>
      <c r="CR25" s="21"/>
      <c r="CS25" s="21"/>
      <c r="CT25" s="21"/>
      <c r="CU25" s="21"/>
      <c r="CV25" s="21"/>
      <c r="CW25" s="21"/>
      <c r="CX25" s="21"/>
      <c r="CY25" s="21"/>
      <c r="CZ25" s="21"/>
      <c r="DA25" s="21"/>
      <c r="DB25" s="21"/>
      <c r="DC25" s="21"/>
      <c r="DD25" s="21"/>
      <c r="DE25" s="21"/>
      <c r="DF25" s="21"/>
      <c r="DG25" s="21"/>
      <c r="DH25" s="21"/>
      <c r="DI25" s="21"/>
      <c r="DJ25" s="21"/>
      <c r="DK25" s="21"/>
      <c r="DL25" s="21"/>
      <c r="DM25" s="21"/>
      <c r="DN25" s="21"/>
      <c r="DO25" s="21"/>
      <c r="DP25" s="21"/>
      <c r="DQ25" s="21"/>
      <c r="DR25" s="21"/>
      <c r="DS25" s="21"/>
      <c r="DT25" s="21"/>
      <c r="DU25" s="21"/>
      <c r="DV25" s="21"/>
      <c r="DW25" s="21"/>
      <c r="DX25" s="21"/>
      <c r="DY25" s="21"/>
      <c r="DZ25" s="21"/>
      <c r="EA25" s="21"/>
      <c r="EB25" s="21"/>
      <c r="EC25" s="21"/>
      <c r="ED25" s="21"/>
      <c r="EE25" s="21"/>
      <c r="EF25" s="21"/>
      <c r="EG25" s="21"/>
      <c r="EH25" s="21"/>
    </row>
    <row r="26" spans="1:138" ht="15" customHeight="1" x14ac:dyDescent="0.25">
      <c r="B26" s="217" t="s">
        <v>43</v>
      </c>
      <c r="C26" s="218">
        <v>24.106220281494359</v>
      </c>
      <c r="D26" s="219">
        <v>3.4476779702518336</v>
      </c>
      <c r="G26"/>
      <c r="H26"/>
      <c r="I26"/>
    </row>
    <row r="27" spans="1:138" s="34" customFormat="1" ht="15" customHeight="1" x14ac:dyDescent="0.25">
      <c r="A27" s="21"/>
      <c r="B27" s="217" t="s">
        <v>45</v>
      </c>
      <c r="C27" s="218">
        <v>7.0805519034786339</v>
      </c>
      <c r="D27" s="219">
        <v>5.8835140808751429</v>
      </c>
      <c r="E27" s="21"/>
      <c r="F27" s="21"/>
      <c r="G27"/>
      <c r="H27"/>
      <c r="I27"/>
      <c r="J27" s="21"/>
      <c r="K27" s="21"/>
      <c r="L27" s="21"/>
      <c r="M27" s="21"/>
      <c r="N27" s="21"/>
      <c r="O27" s="21"/>
      <c r="P27" s="21"/>
      <c r="Q27" s="21"/>
      <c r="R27" s="21"/>
      <c r="S27" s="21"/>
      <c r="T27" s="21"/>
      <c r="U27" s="21"/>
      <c r="V27" s="21"/>
      <c r="W27" s="21"/>
      <c r="X27" s="21"/>
      <c r="Y27" s="21"/>
      <c r="Z27" s="21"/>
      <c r="AA27" s="21"/>
      <c r="AB27" s="21"/>
      <c r="AC27" s="21"/>
      <c r="AD27" s="21"/>
      <c r="AE27" s="21"/>
      <c r="AF27" s="21"/>
      <c r="AG27" s="21"/>
      <c r="AH27" s="21"/>
      <c r="AI27" s="21"/>
      <c r="AJ27" s="21"/>
      <c r="AK27" s="21"/>
      <c r="AL27" s="21"/>
      <c r="AM27" s="21"/>
      <c r="AN27" s="21"/>
      <c r="AO27" s="21"/>
      <c r="AP27" s="21"/>
      <c r="AQ27" s="21"/>
      <c r="AR27" s="21"/>
      <c r="AS27" s="21"/>
      <c r="AT27" s="21"/>
      <c r="AU27" s="21"/>
      <c r="AV27" s="21"/>
      <c r="AW27" s="21"/>
      <c r="AX27" s="21"/>
      <c r="AY27" s="21"/>
      <c r="AZ27" s="21"/>
      <c r="BA27" s="21"/>
      <c r="BB27" s="21"/>
      <c r="BC27" s="21"/>
      <c r="BD27" s="21"/>
      <c r="BE27" s="21"/>
      <c r="BF27" s="21"/>
      <c r="BG27" s="21"/>
      <c r="BH27" s="21"/>
      <c r="BI27" s="21"/>
      <c r="BJ27" s="21"/>
      <c r="BK27" s="21"/>
      <c r="BL27" s="21"/>
      <c r="BM27" s="21"/>
      <c r="BN27" s="21"/>
      <c r="BO27" s="21"/>
      <c r="BP27" s="21"/>
      <c r="BQ27" s="21"/>
      <c r="BR27" s="21"/>
      <c r="BS27" s="21"/>
      <c r="BT27" s="21"/>
      <c r="BU27" s="21"/>
      <c r="BV27" s="21"/>
      <c r="BW27" s="21"/>
      <c r="BX27" s="21"/>
      <c r="BY27" s="21"/>
      <c r="BZ27" s="21"/>
      <c r="CA27" s="21"/>
      <c r="CB27" s="21"/>
      <c r="CC27" s="21"/>
      <c r="CD27" s="21"/>
      <c r="CE27" s="21"/>
      <c r="CF27" s="21"/>
      <c r="CG27" s="21"/>
      <c r="CH27" s="21"/>
      <c r="CI27" s="21"/>
      <c r="CJ27" s="21"/>
      <c r="CK27" s="21"/>
      <c r="CL27" s="21"/>
      <c r="CM27" s="21"/>
      <c r="CN27" s="21"/>
      <c r="CO27" s="21"/>
      <c r="CP27" s="21"/>
      <c r="CQ27" s="21"/>
      <c r="CR27" s="21"/>
      <c r="CS27" s="21"/>
      <c r="CT27" s="21"/>
      <c r="CU27" s="21"/>
      <c r="CV27" s="21"/>
      <c r="CW27" s="21"/>
      <c r="CX27" s="21"/>
      <c r="CY27" s="21"/>
      <c r="CZ27" s="21"/>
      <c r="DA27" s="21"/>
      <c r="DB27" s="21"/>
      <c r="DC27" s="21"/>
      <c r="DD27" s="21"/>
      <c r="DE27" s="21"/>
      <c r="DF27" s="21"/>
      <c r="DG27" s="21"/>
      <c r="DH27" s="21"/>
      <c r="DI27" s="21"/>
      <c r="DJ27" s="21"/>
      <c r="DK27" s="21"/>
      <c r="DL27" s="21"/>
      <c r="DM27" s="21"/>
      <c r="DN27" s="21"/>
      <c r="DO27" s="21"/>
      <c r="DP27" s="21"/>
      <c r="DQ27" s="21"/>
      <c r="DR27" s="21"/>
      <c r="DS27" s="21"/>
      <c r="DT27" s="21"/>
      <c r="DU27" s="21"/>
      <c r="DV27" s="21"/>
      <c r="DW27" s="21"/>
      <c r="DX27" s="21"/>
      <c r="DY27" s="21"/>
      <c r="DZ27" s="21"/>
      <c r="EA27" s="21"/>
      <c r="EB27" s="21"/>
      <c r="EC27" s="21"/>
      <c r="ED27" s="21"/>
      <c r="EE27" s="21"/>
      <c r="EF27" s="21"/>
      <c r="EG27" s="21"/>
      <c r="EH27" s="21"/>
    </row>
    <row r="28" spans="1:138" ht="15" customHeight="1" x14ac:dyDescent="0.25">
      <c r="B28" s="217" t="s">
        <v>44</v>
      </c>
      <c r="C28" s="218">
        <v>3.7196446683976045</v>
      </c>
      <c r="D28" s="219">
        <v>14.873386803304106</v>
      </c>
      <c r="G28"/>
      <c r="H28"/>
      <c r="I28"/>
    </row>
    <row r="29" spans="1:138" s="34" customFormat="1" ht="15" customHeight="1" x14ac:dyDescent="0.25">
      <c r="A29" s="21"/>
      <c r="B29" s="217" t="s">
        <v>31</v>
      </c>
      <c r="C29" s="218">
        <v>3.3887125346943594</v>
      </c>
      <c r="D29" s="219">
        <v>18.514776898921962</v>
      </c>
      <c r="E29" s="21"/>
      <c r="F29" s="21"/>
      <c r="G29"/>
      <c r="H29"/>
      <c r="I29"/>
      <c r="J29" s="21"/>
      <c r="K29" s="21"/>
      <c r="L29" s="21"/>
      <c r="M29" s="21"/>
      <c r="N29" s="21"/>
      <c r="O29" s="21"/>
      <c r="P29" s="21"/>
      <c r="Q29" s="21"/>
      <c r="R29" s="21"/>
      <c r="S29" s="21"/>
      <c r="T29" s="21"/>
      <c r="U29" s="21"/>
      <c r="V29" s="21"/>
      <c r="W29" s="21"/>
      <c r="X29" s="21"/>
      <c r="Y29" s="21"/>
      <c r="Z29" s="21"/>
      <c r="AA29" s="21"/>
      <c r="AB29" s="21"/>
      <c r="AC29" s="21"/>
      <c r="AD29" s="21"/>
      <c r="AE29" s="21"/>
      <c r="AF29" s="21"/>
      <c r="AG29" s="21"/>
      <c r="AH29" s="21"/>
      <c r="AI29" s="21"/>
      <c r="AJ29" s="21"/>
      <c r="AK29" s="21"/>
      <c r="AL29" s="21"/>
      <c r="AM29" s="21"/>
      <c r="AN29" s="21"/>
      <c r="AO29" s="21"/>
      <c r="AP29" s="21"/>
      <c r="AQ29" s="21"/>
      <c r="AR29" s="21"/>
      <c r="AS29" s="21"/>
      <c r="AT29" s="21"/>
      <c r="AU29" s="21"/>
      <c r="AV29" s="21"/>
      <c r="AW29" s="21"/>
      <c r="AX29" s="21"/>
      <c r="AY29" s="21"/>
      <c r="AZ29" s="21"/>
      <c r="BA29" s="21"/>
      <c r="BB29" s="21"/>
      <c r="BC29" s="21"/>
      <c r="BD29" s="21"/>
      <c r="BE29" s="21"/>
      <c r="BF29" s="21"/>
      <c r="BG29" s="21"/>
      <c r="BH29" s="21"/>
      <c r="BI29" s="21"/>
      <c r="BJ29" s="21"/>
      <c r="BK29" s="21"/>
      <c r="BL29" s="21"/>
      <c r="BM29" s="21"/>
      <c r="BN29" s="21"/>
      <c r="BO29" s="21"/>
      <c r="BP29" s="21"/>
      <c r="BQ29" s="21"/>
      <c r="BR29" s="21"/>
      <c r="BS29" s="21"/>
      <c r="BT29" s="21"/>
      <c r="BU29" s="21"/>
      <c r="BV29" s="21"/>
      <c r="BW29" s="21"/>
      <c r="BX29" s="21"/>
      <c r="BY29" s="21"/>
      <c r="BZ29" s="21"/>
      <c r="CA29" s="21"/>
      <c r="CB29" s="21"/>
      <c r="CC29" s="21"/>
      <c r="CD29" s="21"/>
      <c r="CE29" s="21"/>
      <c r="CF29" s="21"/>
      <c r="CG29" s="21"/>
      <c r="CH29" s="21"/>
      <c r="CI29" s="21"/>
      <c r="CJ29" s="21"/>
      <c r="CK29" s="21"/>
      <c r="CL29" s="21"/>
      <c r="CM29" s="21"/>
      <c r="CN29" s="21"/>
      <c r="CO29" s="21"/>
      <c r="CP29" s="21"/>
      <c r="CQ29" s="21"/>
      <c r="CR29" s="21"/>
      <c r="CS29" s="21"/>
      <c r="CT29" s="21"/>
      <c r="CU29" s="21"/>
      <c r="CV29" s="21"/>
      <c r="CW29" s="21"/>
      <c r="CX29" s="21"/>
      <c r="CY29" s="21"/>
      <c r="CZ29" s="21"/>
      <c r="DA29" s="21"/>
      <c r="DB29" s="21"/>
      <c r="DC29" s="21"/>
      <c r="DD29" s="21"/>
      <c r="DE29" s="21"/>
      <c r="DF29" s="21"/>
      <c r="DG29" s="21"/>
      <c r="DH29" s="21"/>
      <c r="DI29" s="21"/>
      <c r="DJ29" s="21"/>
      <c r="DK29" s="21"/>
      <c r="DL29" s="21"/>
      <c r="DM29" s="21"/>
      <c r="DN29" s="21"/>
      <c r="DO29" s="21"/>
      <c r="DP29" s="21"/>
      <c r="DQ29" s="21"/>
      <c r="DR29" s="21"/>
      <c r="DS29" s="21"/>
      <c r="DT29" s="21"/>
      <c r="DU29" s="21"/>
      <c r="DV29" s="21"/>
      <c r="DW29" s="21"/>
      <c r="DX29" s="21"/>
      <c r="DY29" s="21"/>
      <c r="DZ29" s="21"/>
      <c r="EA29" s="21"/>
      <c r="EB29" s="21"/>
      <c r="EC29" s="21"/>
      <c r="ED29" s="21"/>
      <c r="EE29" s="21"/>
      <c r="EF29" s="21"/>
      <c r="EG29" s="21"/>
      <c r="EH29" s="21"/>
    </row>
    <row r="30" spans="1:138" ht="15" customHeight="1" thickBot="1" x14ac:dyDescent="0.3">
      <c r="B30" s="233" t="s">
        <v>47</v>
      </c>
      <c r="C30" s="234">
        <v>2.10717470605965</v>
      </c>
      <c r="D30" s="234">
        <v>21.421308703809625</v>
      </c>
      <c r="G30"/>
      <c r="H30"/>
      <c r="I30"/>
    </row>
    <row r="31" spans="1:138" s="34" customFormat="1" ht="15" customHeight="1" x14ac:dyDescent="0.25">
      <c r="A31" s="21"/>
      <c r="B31"/>
      <c r="C31"/>
      <c r="D31"/>
      <c r="E31" s="21"/>
      <c r="F31" s="21"/>
      <c r="G31"/>
      <c r="H31"/>
      <c r="I31"/>
      <c r="J31" s="21"/>
      <c r="K31" s="21"/>
      <c r="L31" s="21"/>
      <c r="M31" s="21"/>
      <c r="N31" s="21"/>
      <c r="O31" s="21"/>
      <c r="P31" s="21"/>
      <c r="Q31" s="21"/>
      <c r="R31" s="21"/>
      <c r="S31" s="21"/>
      <c r="T31" s="21"/>
      <c r="U31" s="21"/>
      <c r="V31" s="21"/>
      <c r="W31" s="21"/>
      <c r="X31" s="21"/>
      <c r="Y31" s="21"/>
      <c r="Z31" s="21"/>
      <c r="AA31" s="21"/>
      <c r="AB31" s="21"/>
      <c r="AC31" s="21"/>
      <c r="AD31" s="21"/>
      <c r="AE31" s="21"/>
      <c r="AF31" s="21"/>
      <c r="AG31" s="21"/>
      <c r="AH31" s="21"/>
      <c r="AI31" s="21"/>
      <c r="AJ31" s="21"/>
      <c r="AK31" s="21"/>
      <c r="AL31" s="21"/>
      <c r="AM31" s="21"/>
      <c r="AN31" s="21"/>
      <c r="AO31" s="21"/>
      <c r="AP31" s="21"/>
      <c r="AQ31" s="21"/>
      <c r="AR31" s="21"/>
      <c r="AS31" s="21"/>
      <c r="AT31" s="21"/>
      <c r="AU31" s="21"/>
      <c r="AV31" s="21"/>
      <c r="AW31" s="21"/>
      <c r="AX31" s="21"/>
      <c r="AY31" s="21"/>
      <c r="AZ31" s="21"/>
      <c r="BA31" s="21"/>
      <c r="BB31" s="21"/>
      <c r="BC31" s="21"/>
      <c r="BD31" s="21"/>
      <c r="BE31" s="21"/>
      <c r="BF31" s="21"/>
      <c r="BG31" s="21"/>
      <c r="BH31" s="21"/>
      <c r="BI31" s="21"/>
      <c r="BJ31" s="21"/>
      <c r="BK31" s="21"/>
      <c r="BL31" s="21"/>
      <c r="BM31" s="21"/>
      <c r="BN31" s="21"/>
      <c r="BO31" s="21"/>
      <c r="BP31" s="21"/>
      <c r="BQ31" s="21"/>
      <c r="BR31" s="21"/>
      <c r="BS31" s="21"/>
      <c r="BT31" s="21"/>
      <c r="BU31" s="21"/>
      <c r="BV31" s="21"/>
      <c r="BW31" s="21"/>
      <c r="BX31" s="21"/>
      <c r="BY31" s="21"/>
      <c r="BZ31" s="21"/>
      <c r="CA31" s="21"/>
      <c r="CB31" s="21"/>
      <c r="CC31" s="21"/>
      <c r="CD31" s="21"/>
      <c r="CE31" s="21"/>
      <c r="CF31" s="21"/>
      <c r="CG31" s="21"/>
      <c r="CH31" s="21"/>
      <c r="CI31" s="21"/>
      <c r="CJ31" s="21"/>
      <c r="CK31" s="21"/>
      <c r="CL31" s="21"/>
      <c r="CM31" s="21"/>
      <c r="CN31" s="21"/>
      <c r="CO31" s="21"/>
      <c r="CP31" s="21"/>
      <c r="CQ31" s="21"/>
      <c r="CR31" s="21"/>
      <c r="CS31" s="21"/>
      <c r="CT31" s="21"/>
      <c r="CU31" s="21"/>
      <c r="CV31" s="21"/>
      <c r="CW31" s="21"/>
      <c r="CX31" s="21"/>
      <c r="CY31" s="21"/>
      <c r="CZ31" s="21"/>
      <c r="DA31" s="21"/>
      <c r="DB31" s="21"/>
      <c r="DC31" s="21"/>
      <c r="DD31" s="21"/>
      <c r="DE31" s="21"/>
      <c r="DF31" s="21"/>
      <c r="DG31" s="21"/>
      <c r="DH31" s="21"/>
      <c r="DI31" s="21"/>
      <c r="DJ31" s="21"/>
      <c r="DK31" s="21"/>
      <c r="DL31" s="21"/>
      <c r="DM31" s="21"/>
      <c r="DN31" s="21"/>
      <c r="DO31" s="21"/>
      <c r="DP31" s="21"/>
      <c r="DQ31" s="21"/>
      <c r="DR31" s="21"/>
      <c r="DS31" s="21"/>
      <c r="DT31" s="21"/>
      <c r="DU31" s="21"/>
      <c r="DV31" s="21"/>
      <c r="DW31" s="21"/>
      <c r="DX31" s="21"/>
      <c r="DY31" s="21"/>
      <c r="DZ31" s="21"/>
      <c r="EA31" s="21"/>
      <c r="EB31" s="21"/>
      <c r="EC31" s="21"/>
      <c r="ED31" s="21"/>
      <c r="EE31" s="21"/>
      <c r="EF31" s="21"/>
      <c r="EG31" s="21"/>
      <c r="EH31" s="21"/>
    </row>
    <row r="32" spans="1:138" ht="30" customHeight="1" x14ac:dyDescent="0.25">
      <c r="A32" s="52" t="s">
        <v>50</v>
      </c>
      <c r="B32" s="322" t="s">
        <v>88</v>
      </c>
      <c r="C32" s="295"/>
      <c r="D32" s="295"/>
    </row>
    <row r="33" spans="1:10" ht="30" customHeight="1" x14ac:dyDescent="0.25">
      <c r="A33" s="31" t="s">
        <v>8</v>
      </c>
      <c r="B33" s="319" t="s">
        <v>109</v>
      </c>
      <c r="C33" s="267"/>
      <c r="D33" s="267"/>
      <c r="E33" s="24"/>
      <c r="F33" s="24"/>
      <c r="G33" s="24"/>
      <c r="H33" s="24"/>
      <c r="I33" s="32"/>
      <c r="J33" s="32"/>
    </row>
    <row r="34" spans="1:10" s="116" customFormat="1" ht="15" customHeight="1" x14ac:dyDescent="0.25">
      <c r="A34" s="115" t="s">
        <v>6</v>
      </c>
      <c r="B34" s="279" t="s">
        <v>101</v>
      </c>
      <c r="C34" s="280"/>
      <c r="D34" s="280"/>
      <c r="E34" s="280"/>
      <c r="F34" s="280"/>
      <c r="G34" s="280"/>
      <c r="H34" s="40"/>
    </row>
    <row r="35" spans="1:10" s="116" customFormat="1" ht="15" customHeight="1" x14ac:dyDescent="0.25">
      <c r="A35" s="115" t="s">
        <v>1</v>
      </c>
      <c r="B35" s="249" t="s">
        <v>102</v>
      </c>
      <c r="C35" s="249"/>
      <c r="D35" s="249"/>
      <c r="E35" s="235"/>
      <c r="F35" s="235"/>
      <c r="G35" s="40"/>
    </row>
    <row r="36" spans="1:10" s="116" customFormat="1" ht="15" customHeight="1" x14ac:dyDescent="0.25">
      <c r="A36" s="115"/>
      <c r="B36" s="249" t="s">
        <v>103</v>
      </c>
      <c r="C36" s="249"/>
      <c r="D36" s="249"/>
      <c r="G36" s="40"/>
    </row>
    <row r="37" spans="1:10" x14ac:dyDescent="0.25">
      <c r="B37"/>
      <c r="C37"/>
      <c r="D37"/>
      <c r="E37"/>
    </row>
    <row r="38" spans="1:10" x14ac:dyDescent="0.25">
      <c r="B38"/>
      <c r="C38"/>
      <c r="D38"/>
      <c r="E38"/>
    </row>
    <row r="39" spans="1:10" x14ac:dyDescent="0.25">
      <c r="B39"/>
      <c r="C39"/>
      <c r="D39"/>
      <c r="E39"/>
    </row>
    <row r="40" spans="1:10" x14ac:dyDescent="0.25">
      <c r="B40"/>
      <c r="C40"/>
      <c r="D40"/>
      <c r="E40"/>
    </row>
    <row r="41" spans="1:10" x14ac:dyDescent="0.25">
      <c r="B41"/>
      <c r="C41"/>
      <c r="D41"/>
      <c r="E41"/>
    </row>
    <row r="42" spans="1:10" x14ac:dyDescent="0.25">
      <c r="B42"/>
      <c r="C42"/>
      <c r="D42"/>
      <c r="E42"/>
    </row>
    <row r="43" spans="1:10" x14ac:dyDescent="0.25">
      <c r="B43"/>
      <c r="C43"/>
      <c r="D43"/>
      <c r="E43"/>
    </row>
    <row r="44" spans="1:10" x14ac:dyDescent="0.25">
      <c r="B44"/>
      <c r="C44"/>
      <c r="D44"/>
      <c r="E44"/>
    </row>
    <row r="45" spans="1:10" x14ac:dyDescent="0.25">
      <c r="B45"/>
      <c r="C45"/>
      <c r="D45"/>
      <c r="E45"/>
    </row>
    <row r="46" spans="1:10" x14ac:dyDescent="0.25">
      <c r="B46"/>
      <c r="C46"/>
      <c r="D46"/>
      <c r="E46"/>
    </row>
    <row r="47" spans="1:10" x14ac:dyDescent="0.25">
      <c r="B47"/>
      <c r="C47"/>
      <c r="D47"/>
      <c r="E47"/>
    </row>
    <row r="48" spans="1:10" x14ac:dyDescent="0.25">
      <c r="B48"/>
      <c r="C48"/>
      <c r="D48"/>
      <c r="E48"/>
    </row>
    <row r="49" spans="2:5" x14ac:dyDescent="0.25">
      <c r="B49"/>
      <c r="C49"/>
      <c r="D49"/>
      <c r="E49"/>
    </row>
    <row r="50" spans="2:5" x14ac:dyDescent="0.25">
      <c r="B50"/>
      <c r="C50"/>
    </row>
  </sheetData>
  <mergeCells count="6">
    <mergeCell ref="B36:D36"/>
    <mergeCell ref="B2:D2"/>
    <mergeCell ref="B33:D33"/>
    <mergeCell ref="B32:D32"/>
    <mergeCell ref="B34:G34"/>
    <mergeCell ref="B35:D35"/>
  </mergeCells>
  <hyperlinks>
    <hyperlink ref="C1" location="Contents!A1" display="[contents Ç]" xr:uid="{00000000-0004-0000-0B00-000000000000}"/>
    <hyperlink ref="B35" r:id="rId1" display="http://www.observatorioemigracao.pt/np4/5810.html" xr:uid="{1119CCDB-02EF-46D9-BE73-72531A4C5B41}"/>
    <hyperlink ref="B36" r:id="rId2" display="http://www.observatorioemigracao.pt/np4/5810.html" xr:uid="{3B20E760-88A5-496C-89C7-7FEB89C54899}"/>
    <hyperlink ref="B35:C35" r:id="rId3" display="http://www.observatorioemigracao.pt/np4EN/9947.html" xr:uid="{8E873B7C-57DA-4B97-9272-CE40DA91B8A0}"/>
    <hyperlink ref="B36:C36" r:id="rId4" display="http://www.observatorioemigracao.pt/np4/9947.html" xr:uid="{1A2F0895-1F08-4519-8191-F9A287A203C1}"/>
    <hyperlink ref="B35:D35" r:id="rId5" display="http://www.observatorioemigracao.pt/np4EN/10296.html" xr:uid="{D48A0EA2-6DD5-48DF-875F-6B99631AA9FC}"/>
    <hyperlink ref="B36:D36" r:id="rId6" display="http://www.observatorioemigracao.pt/np4/10296.html" xr:uid="{8BCDA26F-8241-47ED-9FA4-B4D45DDCF0AA}"/>
  </hyperlinks>
  <pageMargins left="0.7" right="0.7" top="0.75" bottom="0.75" header="0.3" footer="0.3"/>
  <pageSetup paperSize="9" orientation="portrait" r:id="rId7"/>
  <drawing r:id="rId8"/>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P70"/>
  <sheetViews>
    <sheetView showGridLines="0" topLeftCell="A11" zoomScaleNormal="100" workbookViewId="0">
      <selection activeCell="A35" sqref="A35:XFD36"/>
    </sheetView>
  </sheetViews>
  <sheetFormatPr defaultColWidth="8.7109375" defaultRowHeight="12" customHeight="1" x14ac:dyDescent="0.25"/>
  <cols>
    <col min="1" max="1" width="8.7109375" style="2"/>
    <col min="2" max="6" width="16.7109375" style="2" customWidth="1"/>
    <col min="7" max="16384" width="8.7109375" style="2"/>
  </cols>
  <sheetData>
    <row r="1" spans="1:16" s="1" customFormat="1" ht="30" customHeight="1" x14ac:dyDescent="0.25">
      <c r="A1" s="26" t="s">
        <v>0</v>
      </c>
      <c r="B1" s="64"/>
      <c r="C1" s="37" t="s">
        <v>4</v>
      </c>
      <c r="D1" s="2"/>
      <c r="E1" s="2"/>
    </row>
    <row r="2" spans="1:16" s="10" customFormat="1" ht="30" customHeight="1" x14ac:dyDescent="0.25">
      <c r="A2" s="8"/>
      <c r="B2" s="323" t="s">
        <v>7</v>
      </c>
      <c r="C2" s="324"/>
      <c r="D2" s="324"/>
      <c r="E2" s="324"/>
      <c r="F2" s="324"/>
      <c r="G2" s="5"/>
      <c r="H2" s="5"/>
      <c r="I2" s="5"/>
      <c r="J2" s="11"/>
      <c r="K2" s="11"/>
      <c r="L2" s="9"/>
      <c r="M2" s="9"/>
      <c r="N2" s="9"/>
      <c r="O2" s="5"/>
      <c r="P2" s="5"/>
    </row>
    <row r="3" spans="1:16" ht="15" customHeight="1" x14ac:dyDescent="0.25"/>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ht="15" customHeight="1" x14ac:dyDescent="0.25"/>
    <row r="18" ht="15" customHeight="1" x14ac:dyDescent="0.25"/>
    <row r="19" ht="15" customHeight="1" x14ac:dyDescent="0.25"/>
    <row r="20" ht="15" customHeight="1" x14ac:dyDescent="0.25"/>
    <row r="21" ht="15" customHeight="1" x14ac:dyDescent="0.25"/>
    <row r="22" ht="15" customHeight="1" x14ac:dyDescent="0.25"/>
    <row r="23" ht="15" customHeight="1" x14ac:dyDescent="0.25"/>
    <row r="24" ht="15" customHeight="1" x14ac:dyDescent="0.25"/>
    <row r="25" ht="15" customHeight="1" x14ac:dyDescent="0.25"/>
    <row r="26" ht="15" customHeight="1" x14ac:dyDescent="0.25"/>
    <row r="27" ht="15" customHeight="1" x14ac:dyDescent="0.25"/>
    <row r="28" ht="15" customHeight="1" x14ac:dyDescent="0.25"/>
    <row r="29" ht="15" customHeight="1" x14ac:dyDescent="0.25"/>
    <row r="30" ht="15" customHeight="1" x14ac:dyDescent="0.25"/>
    <row r="31" ht="15" customHeight="1" x14ac:dyDescent="0.25"/>
    <row r="32" ht="15" customHeight="1" x14ac:dyDescent="0.25"/>
    <row r="33" spans="1:8" s="1" customFormat="1" ht="45" customHeight="1" x14ac:dyDescent="0.25">
      <c r="A33" s="31" t="s">
        <v>8</v>
      </c>
      <c r="B33" s="325" t="s">
        <v>84</v>
      </c>
      <c r="C33" s="267"/>
      <c r="D33" s="267"/>
      <c r="E33" s="267"/>
      <c r="F33" s="267"/>
      <c r="G33" s="59"/>
      <c r="H33" s="59"/>
    </row>
    <row r="34" spans="1:8" s="116" customFormat="1" ht="15" customHeight="1" x14ac:dyDescent="0.25">
      <c r="A34" s="115" t="s">
        <v>6</v>
      </c>
      <c r="B34" s="279" t="s">
        <v>101</v>
      </c>
      <c r="C34" s="280"/>
      <c r="D34" s="280"/>
      <c r="E34" s="280"/>
      <c r="F34" s="280"/>
      <c r="G34" s="280"/>
      <c r="H34" s="40"/>
    </row>
    <row r="35" spans="1:8" s="116" customFormat="1" ht="15" customHeight="1" x14ac:dyDescent="0.25">
      <c r="A35" s="115" t="s">
        <v>1</v>
      </c>
      <c r="B35" s="249" t="s">
        <v>102</v>
      </c>
      <c r="C35" s="249"/>
      <c r="D35" s="249"/>
      <c r="E35" s="235"/>
      <c r="F35" s="235"/>
      <c r="G35" s="40"/>
    </row>
    <row r="36" spans="1:8" s="116" customFormat="1" ht="15" customHeight="1" x14ac:dyDescent="0.25">
      <c r="A36" s="115"/>
      <c r="B36" s="249" t="s">
        <v>103</v>
      </c>
      <c r="C36" s="249"/>
      <c r="D36" s="249"/>
      <c r="G36" s="40"/>
    </row>
    <row r="37" spans="1:8" ht="15" customHeight="1" x14ac:dyDescent="0.25"/>
    <row r="38" spans="1:8" ht="15" customHeight="1" x14ac:dyDescent="0.25"/>
    <row r="39" spans="1:8" ht="15" customHeight="1" x14ac:dyDescent="0.25"/>
    <row r="40" spans="1:8" ht="15" customHeight="1" x14ac:dyDescent="0.25"/>
    <row r="41" spans="1:8" ht="15" customHeight="1" x14ac:dyDescent="0.25"/>
    <row r="42" spans="1:8" ht="15" customHeight="1" x14ac:dyDescent="0.25"/>
    <row r="43" spans="1:8" ht="15" customHeight="1" x14ac:dyDescent="0.25"/>
    <row r="44" spans="1:8" ht="15" customHeight="1" x14ac:dyDescent="0.25"/>
    <row r="45" spans="1:8" ht="15" customHeight="1" x14ac:dyDescent="0.25"/>
    <row r="61" spans="1:9" ht="12" customHeight="1" x14ac:dyDescent="0.25">
      <c r="A61" s="16"/>
      <c r="B61" s="16"/>
      <c r="C61" s="16"/>
      <c r="D61" s="16"/>
      <c r="E61" s="16"/>
      <c r="F61" s="16"/>
      <c r="G61" s="16"/>
      <c r="H61" s="16"/>
      <c r="I61" s="16"/>
    </row>
    <row r="62" spans="1:9" ht="12" customHeight="1" x14ac:dyDescent="0.25">
      <c r="A62" s="16"/>
      <c r="B62" s="16"/>
      <c r="C62" s="16"/>
      <c r="D62" s="16"/>
      <c r="E62" s="16"/>
      <c r="F62" s="16"/>
      <c r="G62" s="16"/>
      <c r="H62" s="16"/>
      <c r="I62" s="16"/>
    </row>
    <row r="63" spans="1:9" ht="12" customHeight="1" x14ac:dyDescent="0.25">
      <c r="A63" s="15"/>
      <c r="B63" s="18"/>
      <c r="C63" s="14"/>
      <c r="D63" s="14"/>
      <c r="E63" s="14"/>
      <c r="F63" s="14"/>
      <c r="G63" s="14"/>
      <c r="H63" s="14"/>
      <c r="I63" s="14"/>
    </row>
    <row r="64" spans="1:9" ht="12" customHeight="1" x14ac:dyDescent="0.25">
      <c r="A64" s="15"/>
      <c r="B64" s="18"/>
      <c r="C64" s="14"/>
      <c r="D64" s="14"/>
      <c r="E64" s="14"/>
      <c r="F64" s="14"/>
      <c r="G64" s="14"/>
      <c r="H64" s="14"/>
      <c r="I64" s="14"/>
    </row>
    <row r="65" spans="1:9" ht="12" customHeight="1" x14ac:dyDescent="0.25">
      <c r="A65" s="15"/>
      <c r="B65" s="19"/>
      <c r="C65" s="12"/>
      <c r="D65" s="12"/>
      <c r="E65" s="12"/>
      <c r="F65" s="12"/>
      <c r="G65" s="12"/>
      <c r="H65" s="12"/>
      <c r="I65" s="12"/>
    </row>
    <row r="66" spans="1:9" ht="12" customHeight="1" x14ac:dyDescent="0.25">
      <c r="A66" s="15"/>
      <c r="B66" s="20"/>
      <c r="C66" s="15"/>
      <c r="D66" s="14"/>
      <c r="E66" s="14"/>
      <c r="F66" s="14"/>
      <c r="G66" s="14"/>
      <c r="H66" s="14"/>
      <c r="I66" s="14"/>
    </row>
    <row r="67" spans="1:9" s="16" customFormat="1" ht="12" customHeight="1" x14ac:dyDescent="0.25">
      <c r="B67" s="18"/>
      <c r="C67" s="14"/>
      <c r="D67" s="13"/>
      <c r="E67" s="13"/>
      <c r="F67" s="13"/>
    </row>
    <row r="68" spans="1:9" s="16" customFormat="1" ht="12" customHeight="1" x14ac:dyDescent="0.25">
      <c r="B68" s="19"/>
      <c r="C68" s="12"/>
      <c r="D68" s="13"/>
      <c r="E68" s="13"/>
      <c r="F68" s="13"/>
    </row>
    <row r="69" spans="1:9" s="16" customFormat="1" ht="12" customHeight="1" x14ac:dyDescent="0.25">
      <c r="B69" s="20"/>
      <c r="C69" s="14"/>
      <c r="D69" s="13"/>
      <c r="E69" s="13"/>
      <c r="F69" s="13"/>
    </row>
    <row r="70" spans="1:9" s="16" customFormat="1" ht="12" customHeight="1" x14ac:dyDescent="0.25"/>
  </sheetData>
  <mergeCells count="5">
    <mergeCell ref="B2:F2"/>
    <mergeCell ref="B33:F33"/>
    <mergeCell ref="B34:G34"/>
    <mergeCell ref="B35:D35"/>
    <mergeCell ref="B36:D36"/>
  </mergeCells>
  <hyperlinks>
    <hyperlink ref="C1" location="Contents!A1" display="[contents Ç]" xr:uid="{00000000-0004-0000-0C00-000000000000}"/>
    <hyperlink ref="B35" r:id="rId1" display="http://www.observatorioemigracao.pt/np4/5810.html" xr:uid="{978CFEEE-3787-4206-8CED-A79700310983}"/>
    <hyperlink ref="B36" r:id="rId2" display="http://www.observatorioemigracao.pt/np4/5810.html" xr:uid="{3B9F2DA2-5C1F-4532-9478-981B2E76D0C8}"/>
    <hyperlink ref="B35:C35" r:id="rId3" display="http://www.observatorioemigracao.pt/np4EN/9947.html" xr:uid="{FAB55AE4-7F69-46D2-AC04-99475C87CFE0}"/>
    <hyperlink ref="B36:C36" r:id="rId4" display="http://www.observatorioemigracao.pt/np4/9947.html" xr:uid="{C2606486-B801-4AFC-ABD5-7D0E5307B8F7}"/>
    <hyperlink ref="B35:D35" r:id="rId5" display="http://www.observatorioemigracao.pt/np4EN/10296.html" xr:uid="{F9D6304D-960B-4D88-BB0A-674EF30D4CF3}"/>
    <hyperlink ref="B36:D36" r:id="rId6" display="http://www.observatorioemigracao.pt/np4/10296.html" xr:uid="{7B5BA99D-43FC-47CF-A526-A092CF4F773E}"/>
  </hyperlinks>
  <pageMargins left="0.23622047244094491" right="0.23622047244094491" top="0.74803149606299213" bottom="0.74803149606299213" header="0.31496062992125984" footer="0.31496062992125984"/>
  <pageSetup paperSize="9" orientation="portrait" horizontalDpi="4294967293" verticalDpi="0" r:id="rId7"/>
  <headerFooter>
    <oddFooter>&amp;C&amp;"Arial,Negrito"&amp;8&amp;P/&amp;N</oddFooter>
  </headerFooter>
  <drawing r:id="rId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15</vt:i4>
      </vt:variant>
      <vt:variant>
        <vt:lpstr>Intervalos com Nome</vt:lpstr>
      </vt:variant>
      <vt:variant>
        <vt:i4>4</vt:i4>
      </vt:variant>
    </vt:vector>
  </HeadingPairs>
  <TitlesOfParts>
    <vt:vector size="19" baseType="lpstr">
      <vt:lpstr>Contents</vt:lpstr>
      <vt:lpstr>Table 1.1</vt:lpstr>
      <vt:lpstr>Table 1.2</vt:lpstr>
      <vt:lpstr>Table 1.3</vt:lpstr>
      <vt:lpstr>Table 1.4</vt:lpstr>
      <vt:lpstr>Table 1.5</vt:lpstr>
      <vt:lpstr>Table 1.6</vt:lpstr>
      <vt:lpstr>Table 1.7</vt:lpstr>
      <vt:lpstr>Chart 1.1</vt:lpstr>
      <vt:lpstr>Chart 1.2</vt:lpstr>
      <vt:lpstr>Chart 1.3</vt:lpstr>
      <vt:lpstr>Chart 1.4</vt:lpstr>
      <vt:lpstr>Chart 1.5</vt:lpstr>
      <vt:lpstr>Chart 1.6</vt:lpstr>
      <vt:lpstr>Chart 1.7</vt:lpstr>
      <vt:lpstr>Contents!Títulos_de_Impressão</vt:lpstr>
      <vt:lpstr>'Table 1.1'!Títulos_de_Impressão</vt:lpstr>
      <vt:lpstr>'Table 1.2'!Títulos_de_Impressão</vt:lpstr>
      <vt:lpstr>'Table 1.3'!Títulos_de_Impressão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Inês Vidigal</cp:lastModifiedBy>
  <cp:lastPrinted>2015-12-16T15:49:56Z</cp:lastPrinted>
  <dcterms:created xsi:type="dcterms:W3CDTF">2014-04-13T11:25:45Z</dcterms:created>
  <dcterms:modified xsi:type="dcterms:W3CDTF">2025-09-08T12:06:46Z</dcterms:modified>
</cp:coreProperties>
</file>