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drawings/drawing10.xml" ContentType="application/vnd.openxmlformats-officedocument.drawing+xml"/>
  <Override PartName="/xl/charts/chart2.xml" ContentType="application/vnd.openxmlformats-officedocument.drawingml.chart+xml"/>
  <Override PartName="/xl/drawings/drawing11.xml" ContentType="application/vnd.openxmlformats-officedocument.drawing+xml"/>
  <Override PartName="/xl/charts/chart3.xml" ContentType="application/vnd.openxmlformats-officedocument.drawingml.chart+xml"/>
  <Override PartName="/xl/drawings/drawing12.xml" ContentType="application/vnd.openxmlformats-officedocument.drawing+xml"/>
  <Override PartName="/xl/charts/chart4.xml" ContentType="application/vnd.openxmlformats-officedocument.drawingml.chart+xml"/>
  <Override PartName="/xl/drawings/drawing1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C:\Users\Inês Vidigal\Desktop\OEm\Teletrabalho\Factbook\Factbook 2023\"/>
    </mc:Choice>
  </mc:AlternateContent>
  <xr:revisionPtr revIDLastSave="0" documentId="13_ncr:1_{E67826B0-C452-4C7C-A2C1-9BD6D89D5937}" xr6:coauthVersionLast="47" xr6:coauthVersionMax="47" xr10:uidLastSave="{00000000-0000-0000-0000-000000000000}"/>
  <bookViews>
    <workbookView xWindow="-120" yWindow="-120" windowWidth="29040" windowHeight="15720" tabRatio="921" xr2:uid="{00000000-000D-0000-FFFF-FFFF00000000}"/>
  </bookViews>
  <sheets>
    <sheet name="Contents" sheetId="36" r:id="rId1"/>
    <sheet name="Table 1.1" sheetId="6" r:id="rId2"/>
    <sheet name="Table 1.2" sheetId="7" r:id="rId3"/>
    <sheet name="Table 1.3" sheetId="38" r:id="rId4"/>
    <sheet name="Table 1.4" sheetId="18" r:id="rId5"/>
    <sheet name="Table 1.5" sheetId="19" r:id="rId6"/>
    <sheet name="Table 1.6" sheetId="17" r:id="rId7"/>
    <sheet name="Table 1.7" sheetId="21" r:id="rId8"/>
    <sheet name="Chart 1.1" sheetId="2" r:id="rId9"/>
    <sheet name="Chart 1.2" sheetId="8" r:id="rId10"/>
    <sheet name="Chart 1.3" sheetId="40" r:id="rId11"/>
    <sheet name="Chart 1.4" sheetId="9" r:id="rId12"/>
    <sheet name="Chart 1.5" sheetId="20" r:id="rId13"/>
    <sheet name="Chart 1.6" sheetId="23" r:id="rId14"/>
    <sheet name="Chart 1.7" sheetId="26" r:id="rId15"/>
  </sheets>
  <definedNames>
    <definedName name="_xlnm.Print_Titles" localSheetId="0">Contents!$1:$2</definedName>
    <definedName name="_xlnm.Print_Titles" localSheetId="1">'Table 1.1'!$1:$3</definedName>
    <definedName name="_xlnm.Print_Titles" localSheetId="2">'Table 1.2'!$1:$4</definedName>
    <definedName name="_xlnm.Print_Titles" localSheetId="3">'Table 1.3'!$1:$2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5" i="26" l="1"/>
  <c r="D85" i="26"/>
  <c r="F8" i="19" l="1"/>
  <c r="F7" i="19"/>
  <c r="H13" i="18" l="1"/>
  <c r="F12" i="18"/>
  <c r="J12" i="18"/>
  <c r="H12" i="18"/>
  <c r="D12" i="18"/>
  <c r="E22" i="38" l="1"/>
  <c r="E21" i="38"/>
  <c r="E20" i="38"/>
  <c r="E19" i="38"/>
  <c r="E18" i="38"/>
  <c r="E17" i="38"/>
  <c r="E16" i="38"/>
  <c r="E15" i="38"/>
  <c r="E14" i="38"/>
  <c r="E13" i="38"/>
  <c r="E12" i="38"/>
  <c r="E11" i="38"/>
  <c r="E10" i="38"/>
  <c r="E9" i="38"/>
  <c r="E8" i="38"/>
  <c r="J11" i="18" l="1"/>
  <c r="H11" i="18"/>
  <c r="F11" i="18"/>
  <c r="D11" i="18"/>
  <c r="J10" i="18" l="1"/>
  <c r="H10" i="18"/>
  <c r="H9" i="18"/>
  <c r="F10" i="18"/>
  <c r="F9" i="18"/>
  <c r="D10" i="18"/>
  <c r="D9" i="18"/>
  <c r="E7" i="38" l="1"/>
  <c r="E6" i="38"/>
  <c r="E5" i="38"/>
  <c r="E4" i="38"/>
  <c r="J9" i="18" l="1"/>
  <c r="J8" i="18"/>
  <c r="J6" i="18"/>
  <c r="H8" i="18"/>
  <c r="H7" i="18"/>
  <c r="H6" i="18"/>
  <c r="H5" i="18"/>
  <c r="F13" i="18"/>
  <c r="F8" i="18"/>
  <c r="F7" i="18"/>
  <c r="F6" i="18"/>
  <c r="F5" i="18"/>
  <c r="D13" i="18"/>
  <c r="D8" i="18"/>
  <c r="D7" i="18"/>
  <c r="D6" i="18"/>
  <c r="E6" i="36" l="1"/>
  <c r="B6" i="36"/>
  <c r="F16" i="19" l="1"/>
  <c r="F15" i="19"/>
  <c r="F14" i="19"/>
  <c r="F12" i="19"/>
  <c r="F11" i="19"/>
  <c r="F10" i="19"/>
  <c r="D16" i="19"/>
  <c r="D15" i="19"/>
  <c r="D14" i="19"/>
  <c r="D12" i="19"/>
  <c r="D11" i="19"/>
  <c r="D10" i="19"/>
  <c r="H77" i="6"/>
  <c r="H76" i="6"/>
  <c r="H75" i="6"/>
  <c r="H74" i="6"/>
  <c r="H73" i="6"/>
  <c r="H72" i="6"/>
  <c r="H71" i="6"/>
  <c r="H70" i="6"/>
  <c r="H69" i="6"/>
  <c r="H68" i="6"/>
  <c r="H67" i="6"/>
  <c r="H66" i="6"/>
  <c r="H65" i="6"/>
  <c r="H64" i="6"/>
  <c r="H63" i="6"/>
  <c r="H62" i="6"/>
  <c r="H61" i="6"/>
  <c r="H60" i="6"/>
  <c r="H59" i="6"/>
  <c r="H58" i="6"/>
  <c r="H57" i="6"/>
  <c r="H56" i="6"/>
  <c r="H5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J13" i="18"/>
  <c r="J7" i="18"/>
  <c r="J5" i="18"/>
  <c r="D5" i="18"/>
  <c r="E10" i="36"/>
  <c r="E9" i="36"/>
  <c r="B10" i="36"/>
  <c r="B9" i="36"/>
  <c r="B8" i="36"/>
  <c r="E8" i="36"/>
  <c r="E7" i="36"/>
  <c r="E5" i="36"/>
  <c r="B7" i="36"/>
  <c r="B5" i="36"/>
  <c r="B4" i="36"/>
  <c r="E4" i="36"/>
</calcChain>
</file>

<file path=xl/sharedStrings.xml><?xml version="1.0" encoding="utf-8"?>
<sst xmlns="http://schemas.openxmlformats.org/spreadsheetml/2006/main" count="408" uniqueCount="155">
  <si>
    <t>OEm</t>
  </si>
  <si>
    <t>link</t>
  </si>
  <si>
    <t>Total</t>
  </si>
  <si>
    <t>Portugal</t>
  </si>
  <si>
    <r>
      <t xml:space="preserve">[contents </t>
    </r>
    <r>
      <rPr>
        <b/>
        <sz val="8"/>
        <color rgb="FFC00000"/>
        <rFont val="Wingdings 3"/>
        <family val="1"/>
        <charset val="2"/>
      </rPr>
      <t>Ç</t>
    </r>
    <r>
      <rPr>
        <b/>
        <sz val="8"/>
        <color rgb="FFC00000"/>
        <rFont val="Arial"/>
        <family val="2"/>
      </rPr>
      <t>]</t>
    </r>
  </si>
  <si>
    <t>1 | Total emigration</t>
  </si>
  <si>
    <t>Updated</t>
  </si>
  <si>
    <r>
      <rPr>
        <b/>
        <sz val="9"/>
        <color rgb="FFC00000"/>
        <rFont val="Arial"/>
        <family val="2"/>
      </rPr>
      <t>Chart 1.1</t>
    </r>
    <r>
      <rPr>
        <b/>
        <sz val="9"/>
        <rFont val="Arial"/>
        <family val="2"/>
      </rPr>
      <t xml:space="preserve"> Permanent outflows of Portuguese emigrants: the historical background</t>
    </r>
  </si>
  <si>
    <t>Source</t>
  </si>
  <si>
    <t>Year</t>
  </si>
  <si>
    <t>Permanent</t>
  </si>
  <si>
    <t>Temporary</t>
  </si>
  <si>
    <t>Country</t>
  </si>
  <si>
    <t>2000/2001</t>
  </si>
  <si>
    <t>2010/2011</t>
  </si>
  <si>
    <t>Age group</t>
  </si>
  <si>
    <t>Ranking</t>
  </si>
  <si>
    <t>Top countries of origin</t>
  </si>
  <si>
    <t>Emigration rate</t>
  </si>
  <si>
    <t>Immigration rate</t>
  </si>
  <si>
    <t>America</t>
  </si>
  <si>
    <t>Europe</t>
  </si>
  <si>
    <t>Other</t>
  </si>
  <si>
    <t>Belgium</t>
  </si>
  <si>
    <t>Bulgaria</t>
  </si>
  <si>
    <t>Czech Republic</t>
  </si>
  <si>
    <t>Denmark</t>
  </si>
  <si>
    <t>Germany</t>
  </si>
  <si>
    <t>Estonia</t>
  </si>
  <si>
    <t>Ireland</t>
  </si>
  <si>
    <t>Greece</t>
  </si>
  <si>
    <t>Spain</t>
  </si>
  <si>
    <t>Croatia</t>
  </si>
  <si>
    <t>Italy</t>
  </si>
  <si>
    <t>Cyprus</t>
  </si>
  <si>
    <t>Latvia</t>
  </si>
  <si>
    <t>Lithuania</t>
  </si>
  <si>
    <t>Luxembourg</t>
  </si>
  <si>
    <t>Hungary</t>
  </si>
  <si>
    <t>Malta</t>
  </si>
  <si>
    <t>Netherlands</t>
  </si>
  <si>
    <t>Austria</t>
  </si>
  <si>
    <t>Poland</t>
  </si>
  <si>
    <t>Romania</t>
  </si>
  <si>
    <t>Slovenia</t>
  </si>
  <si>
    <t>Slovakia</t>
  </si>
  <si>
    <t>Finland</t>
  </si>
  <si>
    <t>Sweden</t>
  </si>
  <si>
    <t>United Kingdom</t>
  </si>
  <si>
    <t>..</t>
  </si>
  <si>
    <t>Note</t>
  </si>
  <si>
    <t>Educational attainment</t>
  </si>
  <si>
    <t>15-24</t>
  </si>
  <si>
    <t>25-64</t>
  </si>
  <si>
    <t>Unknown</t>
  </si>
  <si>
    <t>Indicator</t>
  </si>
  <si>
    <t>N</t>
  </si>
  <si>
    <t>%</t>
  </si>
  <si>
    <t>France</t>
  </si>
  <si>
    <t>Others</t>
  </si>
  <si>
    <t>Percentage</t>
  </si>
  <si>
    <t>Emigrants, millions</t>
  </si>
  <si>
    <t>Instituto Nacional de Estatística (National Institute of Statistics)
[A]</t>
  </si>
  <si>
    <t xml:space="preserve">65+           </t>
  </si>
  <si>
    <t>Low</t>
  </si>
  <si>
    <t>Medium</t>
  </si>
  <si>
    <t>High</t>
  </si>
  <si>
    <t xml:space="preserve">Medium    </t>
  </si>
  <si>
    <t>Thousands</t>
  </si>
  <si>
    <t>By destination</t>
  </si>
  <si>
    <t>By legal status</t>
  </si>
  <si>
    <t xml:space="preserve">Clandestine </t>
  </si>
  <si>
    <t>Legal</t>
  </si>
  <si>
    <t>Data for ages groups in 2010/2011 includes partial estimations for Germany and Switzerland.</t>
  </si>
  <si>
    <t>Permanent outflows</t>
  </si>
  <si>
    <t>Permanent inflows</t>
  </si>
  <si>
    <t>Net migration</t>
  </si>
  <si>
    <t>Observatório da Emigração
[B]</t>
  </si>
  <si>
    <t>Current series</t>
  </si>
  <si>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</si>
  <si>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(Average)</t>
  </si>
  <si>
    <t>Previous series</t>
  </si>
  <si>
    <t>Table by Observatório da Emigração, data from Maria Joannis Baganha and José Carlos Marques (2001), “População”, in Nuno Valério (ed.) (2001), Estatísticas Históricas Portuguesas, vol. I, Lisbon, Instituto Nacional de Estatística, pp. 33-126.</t>
  </si>
  <si>
    <t>Table by Observatório da Emigração, data from Eurostat, database on population and social conditions.</t>
  </si>
  <si>
    <t>Table by Observatório da Emigração, data from OECD, Database on Immigrants in OECD Countries,  DIOC 2000-2001 and DIOC 2010-2011 (Rev 3 File C).</t>
  </si>
  <si>
    <t>Chart by Observatório da Emigração, data from Maria Joannis Baganha and José Carlos Marques (2001), “População”, in Nuno Valério (ed.) (2001), Estatísticas Históricas Portuguesas, vol. I, Lisbon, Instituto Nacional de Estatística, pp. 33-126.</t>
  </si>
  <si>
    <t>Chart by Observatório da Emigração, data from OEm estimates based on destination countries permanent inflows data.</t>
  </si>
  <si>
    <t>Chart by Observatório da Emigração, data from Eurostat, database on population and social conditions.</t>
  </si>
  <si>
    <t>Chart by Observatório da Emigração, data from OECD, Database on Immigrants in OECD Countries, DIOC 2010-2011.</t>
  </si>
  <si>
    <t>Emigration rate = number of emigrants as a percentage of the population of the country of origin; immigration rate = number of immigrants as a percentage of the population of the country of residence.</t>
  </si>
  <si>
    <t>Only countries with more than one million inhabitants.
Emigration rate = number of emigrants as a percentage of the population of the country of origin;
immigration rate = number of immigrants as a percentage of the population of the country of residence.</t>
  </si>
  <si>
    <t>Chart by Observatório da Emigração, data from United Nations, Department of Economic and Social Affairs, Population Division (2017). Trends in International Migrant Stock: The 2017 revision (United Nations database, POP/DB/MIG/Stock/Rev.2017).</t>
  </si>
  <si>
    <t>(**)</t>
  </si>
  <si>
    <t>Oem</t>
  </si>
  <si>
    <t>Table by Observatório da Emigração, data from: [A] Instituto Nacional de Estatística (INE), Migratory Exit Movement Survey (1992 until 2007) and Annual Estimates of Emigration (as from 2008), based on the Portuguese Labour Force Survey data; [B] OEm estimates based on destination countries permanent inflows data.</t>
  </si>
  <si>
    <r>
      <rPr>
        <b/>
        <sz val="9"/>
        <color rgb="FFC00000"/>
        <rFont val="Arial"/>
        <family val="2"/>
      </rPr>
      <t>Table 1.1</t>
    </r>
    <r>
      <rPr>
        <b/>
        <sz val="9"/>
        <rFont val="Arial"/>
        <family val="2"/>
      </rPr>
      <t xml:space="preserve"> Permanent outflows of Portuguese emigrants: the historical background</t>
    </r>
  </si>
  <si>
    <r>
      <rPr>
        <b/>
        <sz val="9"/>
        <color rgb="FFC00000"/>
        <rFont val="Arial"/>
        <family val="2"/>
      </rPr>
      <t>Table 1.5</t>
    </r>
    <r>
      <rPr>
        <b/>
        <sz val="9"/>
        <rFont val="Arial"/>
        <family val="2"/>
      </rPr>
      <t xml:space="preserve"> Stock of Portuguese-born emigrants aged 15 and over in OECD countries by age group and educational attainment, 2000/2001 and 2010/11</t>
    </r>
  </si>
  <si>
    <r>
      <rPr>
        <b/>
        <sz val="9"/>
        <color rgb="FFC00000"/>
        <rFont val="Arial"/>
        <family val="2"/>
      </rPr>
      <t>Chart 1.5</t>
    </r>
    <r>
      <rPr>
        <b/>
        <sz val="9"/>
        <rFont val="Arial"/>
        <family val="2"/>
      </rPr>
      <t xml:space="preserve"> Stock of Portuguese-born emigrants aged 15 and over in OECD countries by age group and educational attainment, 2000/2001 and 2010/11</t>
    </r>
  </si>
  <si>
    <t>Factbook 2023: list of tables and charts</t>
  </si>
  <si>
    <r>
      <rPr>
        <b/>
        <sz val="9"/>
        <color rgb="FFC00000"/>
        <rFont val="Arial"/>
        <family val="2"/>
      </rPr>
      <t>Table 1.2</t>
    </r>
    <r>
      <rPr>
        <b/>
        <sz val="9"/>
        <rFont val="Arial"/>
        <family val="2"/>
      </rPr>
      <t xml:space="preserve"> Estimates of the outflows of Portuguese emigrants, 2001-2022</t>
    </r>
  </si>
  <si>
    <r>
      <rPr>
        <b/>
        <sz val="9"/>
        <color rgb="FFC00000"/>
        <rFont val="Arial"/>
        <family val="2"/>
      </rPr>
      <t>Table 1.3</t>
    </r>
    <r>
      <rPr>
        <b/>
        <sz val="9"/>
        <rFont val="Arial"/>
        <family val="2"/>
      </rPr>
      <t xml:space="preserve"> Eurostat estimates of Portuguese net migration, 2004-2022</t>
    </r>
  </si>
  <si>
    <r>
      <t>Table 1.4</t>
    </r>
    <r>
      <rPr>
        <b/>
        <sz val="9"/>
        <rFont val="Arial"/>
        <family val="2"/>
      </rPr>
      <t xml:space="preserve"> UN estimates of the stock of Portuguese-born emigrants, 1990-2020</t>
    </r>
  </si>
  <si>
    <t>Table by Observatório da Emigração, data from United Nations, Department of Economic and Social Affairs, Population Division (2017). Trends in International Migrant Stock (The 2017 Revision for the 2017 data, The 2019 Revision for 2019 and The 2020 Revision the remaining data).</t>
  </si>
  <si>
    <t>Sex</t>
  </si>
  <si>
    <t>Male</t>
  </si>
  <si>
    <t>Female</t>
  </si>
  <si>
    <t xml:space="preserve">   India</t>
  </si>
  <si>
    <t xml:space="preserve">   Mexico</t>
  </si>
  <si>
    <t xml:space="preserve">   Russian Federation</t>
  </si>
  <si>
    <t xml:space="preserve">   China*</t>
  </si>
  <si>
    <t xml:space="preserve">   Syrian Arab Republic</t>
  </si>
  <si>
    <t xml:space="preserve">   Bangladesh</t>
  </si>
  <si>
    <t xml:space="preserve">   Pakistan</t>
  </si>
  <si>
    <t xml:space="preserve">   Ukraine*</t>
  </si>
  <si>
    <t xml:space="preserve">   Philippines</t>
  </si>
  <si>
    <t xml:space="preserve">   Afghanistan</t>
  </si>
  <si>
    <t xml:space="preserve">   Venezuela (Bolivarian Republic of)</t>
  </si>
  <si>
    <t xml:space="preserve">   Poland</t>
  </si>
  <si>
    <t xml:space="preserve">   United Kingdom*</t>
  </si>
  <si>
    <t xml:space="preserve">   Indonesia</t>
  </si>
  <si>
    <t xml:space="preserve">   Kazakhstan</t>
  </si>
  <si>
    <t xml:space="preserve">   State of Palestine*</t>
  </si>
  <si>
    <t xml:space="preserve">   Romania</t>
  </si>
  <si>
    <t xml:space="preserve">   Germany</t>
  </si>
  <si>
    <t xml:space="preserve">   Myanmar</t>
  </si>
  <si>
    <t xml:space="preserve">   Egypt</t>
  </si>
  <si>
    <t xml:space="preserve">   Turkey</t>
  </si>
  <si>
    <t xml:space="preserve">   Viet Nam</t>
  </si>
  <si>
    <t xml:space="preserve">   Morocco</t>
  </si>
  <si>
    <t xml:space="preserve">   Italy</t>
  </si>
  <si>
    <t xml:space="preserve">   Colombia</t>
  </si>
  <si>
    <t xml:space="preserve">   Nepal</t>
  </si>
  <si>
    <t xml:space="preserve">   South Sudan</t>
  </si>
  <si>
    <t xml:space="preserve">   France*</t>
  </si>
  <si>
    <t xml:space="preserve">   Republic of Korea</t>
  </si>
  <si>
    <t xml:space="preserve">   Sudan</t>
  </si>
  <si>
    <t xml:space="preserve">   Portugal</t>
  </si>
  <si>
    <t xml:space="preserve">   Iraq</t>
  </si>
  <si>
    <t xml:space="preserve">   Somalia</t>
  </si>
  <si>
    <t xml:space="preserve">   Uzbekistan</t>
  </si>
  <si>
    <t xml:space="preserve">   United States of America</t>
  </si>
  <si>
    <r>
      <rPr>
        <b/>
        <sz val="9"/>
        <color rgb="FFC00000"/>
        <rFont val="Arial"/>
        <family val="2"/>
      </rPr>
      <t>Table 1.7</t>
    </r>
    <r>
      <rPr>
        <b/>
        <sz val="9"/>
        <rFont val="Arial"/>
        <family val="2"/>
      </rPr>
      <t xml:space="preserve"> Emigration and immigration rates in EU countries, 2020</t>
    </r>
  </si>
  <si>
    <r>
      <rPr>
        <b/>
        <sz val="9"/>
        <color rgb="FFC00000"/>
        <rFont val="Arial"/>
        <family val="2"/>
      </rPr>
      <t>Table 1.6</t>
    </r>
    <r>
      <rPr>
        <b/>
        <sz val="9"/>
        <rFont val="Arial"/>
        <family val="2"/>
      </rPr>
      <t xml:space="preserve"> Emigrants by country of origin, 2020</t>
    </r>
  </si>
  <si>
    <t>Table by Observatório da Emigração, data from the United Nations, Department of Economic and Social Affairs, Population Division (2020). Trends in International Migrant Stock: The 2020 revision.</t>
  </si>
  <si>
    <r>
      <rPr>
        <b/>
        <sz val="9"/>
        <color rgb="FFC00000"/>
        <rFont val="Arial"/>
        <family val="2"/>
      </rPr>
      <t>Chart 1.2</t>
    </r>
    <r>
      <rPr>
        <b/>
        <sz val="9"/>
        <rFont val="Arial"/>
        <family val="2"/>
      </rPr>
      <t xml:space="preserve"> OEm Estimates of the outflows of Portuguese emigrants, 2001-2022</t>
    </r>
  </si>
  <si>
    <r>
      <rPr>
        <b/>
        <sz val="9"/>
        <color rgb="FFC00000"/>
        <rFont val="Arial"/>
        <family val="2"/>
      </rPr>
      <t>Chart 1.3</t>
    </r>
    <r>
      <rPr>
        <b/>
        <sz val="9"/>
        <rFont val="Arial"/>
        <family val="2"/>
      </rPr>
      <t xml:space="preserve"> Eurostat estimates of Portuguese permanent outflows and inflows, 2004-2022</t>
    </r>
  </si>
  <si>
    <r>
      <rPr>
        <b/>
        <sz val="9"/>
        <color rgb="FFC00000"/>
        <rFont val="Arial"/>
        <family val="2"/>
      </rPr>
      <t>Chart 1.4</t>
    </r>
    <r>
      <rPr>
        <b/>
        <sz val="9"/>
        <rFont val="Arial"/>
        <family val="2"/>
      </rPr>
      <t xml:space="preserve"> UN estimates of the stock of Portuguese-born emigrants, 1990-2020</t>
    </r>
  </si>
  <si>
    <r>
      <rPr>
        <b/>
        <sz val="9"/>
        <color rgb="FFC00000"/>
        <rFont val="Arial"/>
        <family val="2"/>
      </rPr>
      <t>Chart 1.6</t>
    </r>
    <r>
      <rPr>
        <b/>
        <sz val="9"/>
        <rFont val="Arial"/>
        <family val="2"/>
      </rPr>
      <t xml:space="preserve"> Emigrants by country of origin, 2020</t>
    </r>
  </si>
  <si>
    <t>Chart by Observatório da Emigração, data from the  United Nations, Department of Economic and Social Affairs, Population Division (2020). Trends in International Migrant Stock: The 2020 revision (United Nations database, POP/DB/MIG/Stock/Rev.2020).</t>
  </si>
  <si>
    <t>06 May 2024.</t>
  </si>
  <si>
    <t>http://www.observatorioemigracao.pt/np4EN/9947.html</t>
  </si>
  <si>
    <t>http://www.observatorioemigracao.pt/np4/9947.html</t>
  </si>
  <si>
    <t>Chart by Observatório da Emigração, data from the United Nations, Department of Economic and Social Affairs, Population Division (2020). Trends in International Migrant Stock: The 2020 revision.</t>
  </si>
  <si>
    <r>
      <rPr>
        <b/>
        <sz val="9"/>
        <color rgb="FFC00000"/>
        <rFont val="Arial"/>
        <family val="2"/>
      </rPr>
      <t>Chart 1.7</t>
    </r>
    <r>
      <rPr>
        <b/>
        <sz val="9"/>
        <rFont val="Arial"/>
        <family val="2"/>
      </rPr>
      <t xml:space="preserve"> Emigration and immigration rates in EU countries, 2020</t>
    </r>
  </si>
  <si>
    <t>(**) Years in which there are differences between the values of the current series and the previous series.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</si>
</sst>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 ##0;\-###\ ##0;0;"/>
    <numFmt numFmtId="167" formatCode="###\ ###\ ##0;\-###\ ###\ ##0;0;"/>
    <numFmt numFmtId="168" formatCode="##0.0;\-##0.0;0.0;"/>
    <numFmt numFmtId="169" formatCode="##0.0\ \|;\-##0.0\ \|;0.0\ \|;\ \|"/>
  </numFmts>
  <fonts count="44"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sz val="8"/>
      <color theme="1"/>
      <name val="Arial"/>
      <family val="2"/>
    </font>
    <font>
      <b/>
      <sz val="8"/>
      <color theme="1"/>
      <name val="Arial"/>
      <family val="2"/>
    </font>
    <font>
      <i/>
      <sz val="8"/>
      <color theme="1"/>
      <name val="Arial"/>
      <family val="2"/>
    </font>
    <font>
      <sz val="11"/>
      <color theme="1"/>
      <name val="Arial"/>
      <family val="2"/>
    </font>
    <font>
      <sz val="10"/>
      <color theme="1"/>
      <name val="Calibri"/>
      <family val="2"/>
      <scheme val="minor"/>
    </font>
    <font>
      <b/>
      <sz val="8"/>
      <color theme="4" tint="-0.499984740745262"/>
      <name val="Arial"/>
      <family val="2"/>
    </font>
    <font>
      <b/>
      <sz val="12"/>
      <color rgb="FFC00000"/>
      <name val="Arial"/>
      <family val="2"/>
    </font>
    <font>
      <sz val="11"/>
      <name val="Calibri"/>
      <family val="2"/>
      <scheme val="minor"/>
    </font>
    <font>
      <sz val="11"/>
      <color theme="1"/>
      <name val="Calibri"/>
      <family val="2"/>
      <scheme val="minor"/>
    </font>
    <font>
      <b/>
      <sz val="9"/>
      <color theme="1"/>
      <name val="Arial"/>
      <family val="2"/>
    </font>
    <font>
      <sz val="9"/>
      <color theme="1"/>
      <name val="Calibri"/>
      <family val="2"/>
      <scheme val="minor"/>
    </font>
    <font>
      <b/>
      <sz val="8"/>
      <color rgb="FFC00000"/>
      <name val="Arial"/>
      <family val="2"/>
    </font>
    <font>
      <b/>
      <sz val="9"/>
      <color rgb="FFC00000"/>
      <name val="Arial"/>
      <family val="2"/>
    </font>
    <font>
      <b/>
      <sz val="8"/>
      <color rgb="FFC00000"/>
      <name val="Wingdings 3"/>
      <family val="1"/>
      <charset val="2"/>
    </font>
    <font>
      <b/>
      <sz val="9"/>
      <name val="Arial"/>
      <family val="2"/>
    </font>
    <font>
      <sz val="9"/>
      <name val="Arial"/>
      <family val="2"/>
    </font>
    <font>
      <sz val="9"/>
      <name val="Calibri"/>
      <family val="2"/>
      <scheme val="minor"/>
    </font>
    <font>
      <sz val="10"/>
      <name val="Arial"/>
      <family val="2"/>
    </font>
    <font>
      <sz val="11"/>
      <name val="Arial"/>
      <family val="2"/>
    </font>
    <font>
      <sz val="9"/>
      <color theme="1"/>
      <name val="Arial"/>
      <family val="2"/>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41">
    <border>
      <left/>
      <right/>
      <top/>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style="medium">
        <color auto="1"/>
      </top>
      <bottom/>
      <diagonal/>
    </border>
    <border>
      <left/>
      <right/>
      <top/>
      <bottom style="thin">
        <color auto="1"/>
      </bottom>
      <diagonal/>
    </border>
    <border>
      <left style="thin">
        <color auto="1"/>
      </left>
      <right/>
      <top style="medium">
        <color auto="1"/>
      </top>
      <bottom style="thin">
        <color indexed="64"/>
      </bottom>
      <diagonal/>
    </border>
    <border>
      <left style="thin">
        <color auto="1"/>
      </left>
      <right/>
      <top/>
      <bottom/>
      <diagonal/>
    </border>
    <border>
      <left/>
      <right style="thin">
        <color auto="1"/>
      </right>
      <top/>
      <bottom/>
      <diagonal/>
    </border>
    <border>
      <left style="thin">
        <color indexed="64"/>
      </left>
      <right/>
      <top style="thin">
        <color indexed="64"/>
      </top>
      <bottom/>
      <diagonal/>
    </border>
    <border>
      <left style="thin">
        <color indexed="64"/>
      </left>
      <right/>
      <top/>
      <bottom style="thin">
        <color auto="1"/>
      </bottom>
      <diagonal/>
    </border>
    <border>
      <left/>
      <right style="thin">
        <color auto="1"/>
      </right>
      <top/>
      <bottom style="thin">
        <color auto="1"/>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auto="1"/>
      </left>
      <right/>
      <top style="medium">
        <color auto="1"/>
      </top>
      <bottom/>
      <diagonal/>
    </border>
    <border>
      <left style="thin">
        <color indexed="64"/>
      </left>
      <right/>
      <top style="thin">
        <color indexed="64"/>
      </top>
      <bottom style="thin">
        <color auto="1"/>
      </bottom>
      <diagonal/>
    </border>
    <border>
      <left/>
      <right style="thin">
        <color auto="1"/>
      </right>
      <top style="thin">
        <color indexed="64"/>
      </top>
      <bottom style="thin">
        <color auto="1"/>
      </bottom>
      <diagonal/>
    </border>
    <border>
      <left style="thin">
        <color indexed="64"/>
      </left>
      <right style="thin">
        <color indexed="64"/>
      </right>
      <top/>
      <bottom style="thin">
        <color auto="1"/>
      </bottom>
      <diagonal/>
    </border>
    <border>
      <left style="thin">
        <color indexed="64"/>
      </left>
      <right style="thin">
        <color indexed="64"/>
      </right>
      <top style="medium">
        <color indexed="64"/>
      </top>
      <bottom/>
      <diagonal/>
    </border>
    <border>
      <left/>
      <right style="thin">
        <color auto="1"/>
      </right>
      <top style="medium">
        <color indexed="64"/>
      </top>
      <bottom/>
      <diagonal/>
    </border>
    <border>
      <left style="thin">
        <color indexed="64"/>
      </left>
      <right style="thin">
        <color indexed="64"/>
      </right>
      <top style="thin">
        <color indexed="64"/>
      </top>
      <bottom style="thin">
        <color indexed="64"/>
      </bottom>
      <diagonal/>
    </border>
    <border>
      <left/>
      <right/>
      <top style="thin">
        <color auto="1"/>
      </top>
      <bottom style="thin">
        <color theme="4" tint="0.79998168889431442"/>
      </bottom>
      <diagonal/>
    </border>
    <border>
      <left style="thin">
        <color auto="1"/>
      </left>
      <right/>
      <top style="thin">
        <color auto="1"/>
      </top>
      <bottom style="thin">
        <color theme="4" tint="0.79998168889431442"/>
      </bottom>
      <diagonal/>
    </border>
    <border>
      <left/>
      <right style="thin">
        <color auto="1"/>
      </right>
      <top style="thin">
        <color auto="1"/>
      </top>
      <bottom style="thin">
        <color theme="4" tint="0.79998168889431442"/>
      </bottom>
      <diagonal/>
    </border>
    <border>
      <left/>
      <right/>
      <top style="thin">
        <color theme="4" tint="0.79998168889431442"/>
      </top>
      <bottom style="thin">
        <color theme="4" tint="0.79998168889431442"/>
      </bottom>
      <diagonal/>
    </border>
    <border>
      <left style="thin">
        <color auto="1"/>
      </left>
      <right/>
      <top style="thin">
        <color theme="4" tint="0.79998168889431442"/>
      </top>
      <bottom style="thin">
        <color theme="4" tint="0.79998168889431442"/>
      </bottom>
      <diagonal/>
    </border>
    <border>
      <left/>
      <right style="thin">
        <color auto="1"/>
      </right>
      <top style="thin">
        <color theme="4" tint="0.79998168889431442"/>
      </top>
      <bottom style="thin">
        <color theme="4" tint="0.79998168889431442"/>
      </bottom>
      <diagonal/>
    </border>
    <border>
      <left/>
      <right/>
      <top style="thin">
        <color theme="4" tint="0.79998168889431442"/>
      </top>
      <bottom style="medium">
        <color indexed="64"/>
      </bottom>
      <diagonal/>
    </border>
    <border>
      <left style="thin">
        <color auto="1"/>
      </left>
      <right/>
      <top style="thin">
        <color theme="4" tint="0.79998168889431442"/>
      </top>
      <bottom style="medium">
        <color indexed="64"/>
      </bottom>
      <diagonal/>
    </border>
    <border>
      <left/>
      <right style="thin">
        <color auto="1"/>
      </right>
      <top style="thin">
        <color theme="4" tint="0.79998168889431442"/>
      </top>
      <bottom style="medium">
        <color indexed="64"/>
      </bottom>
      <diagonal/>
    </border>
    <border>
      <left/>
      <right/>
      <top/>
      <bottom style="thin">
        <color theme="4" tint="0.79998168889431442"/>
      </bottom>
      <diagonal/>
    </border>
    <border>
      <left style="thin">
        <color auto="1"/>
      </left>
      <right/>
      <top/>
      <bottom style="thin">
        <color theme="4" tint="0.79998168889431442"/>
      </bottom>
      <diagonal/>
    </border>
    <border>
      <left/>
      <right style="thin">
        <color auto="1"/>
      </right>
      <top/>
      <bottom style="thin">
        <color theme="4" tint="0.79998168889431442"/>
      </bottom>
      <diagonal/>
    </border>
    <border>
      <left/>
      <right/>
      <top style="thin">
        <color theme="4" tint="0.79998168889431442"/>
      </top>
      <bottom style="thin">
        <color indexed="64"/>
      </bottom>
      <diagonal/>
    </border>
    <border>
      <left style="thin">
        <color auto="1"/>
      </left>
      <right/>
      <top style="thin">
        <color theme="4" tint="0.79998168889431442"/>
      </top>
      <bottom style="thin">
        <color indexed="64"/>
      </bottom>
      <diagonal/>
    </border>
    <border>
      <left/>
      <right style="thin">
        <color auto="1"/>
      </right>
      <top style="thin">
        <color theme="4" tint="0.79998168889431442"/>
      </top>
      <bottom style="thin">
        <color indexed="64"/>
      </bottom>
      <diagonal/>
    </border>
    <border>
      <left/>
      <right/>
      <top style="thin">
        <color theme="4" tint="0.79998168889431442"/>
      </top>
      <bottom/>
      <diagonal/>
    </border>
    <border>
      <left style="thin">
        <color auto="1"/>
      </left>
      <right/>
      <top style="thin">
        <color theme="4" tint="0.79998168889431442"/>
      </top>
      <bottom/>
      <diagonal/>
    </border>
    <border>
      <left/>
      <right style="thin">
        <color auto="1"/>
      </right>
      <top style="thin">
        <color theme="4" tint="0.79998168889431442"/>
      </top>
      <bottom/>
      <diagonal/>
    </border>
    <border>
      <left/>
      <right/>
      <top style="thin">
        <color theme="4" tint="0.79998168889431442"/>
      </top>
      <bottom style="medium">
        <color theme="1"/>
      </bottom>
      <diagonal/>
    </border>
  </borders>
  <cellStyleXfs count="21">
    <xf numFmtId="0" fontId="0" fillId="0" borderId="0"/>
    <xf numFmtId="0" fontId="21" fillId="0" borderId="0" applyNumberFormat="0" applyFill="0" applyBorder="0" applyAlignment="0" applyProtection="0"/>
    <xf numFmtId="0" fontId="30" fillId="0" borderId="0"/>
    <xf numFmtId="166" fontId="39" fillId="0" borderId="8" applyFill="0" applyProtection="0">
      <alignment horizontal="right" vertical="center" wrapText="1"/>
    </xf>
    <xf numFmtId="167" fontId="39" fillId="0" borderId="11" applyFill="0" applyProtection="0">
      <alignment horizontal="right" vertical="center" wrapText="1"/>
    </xf>
    <xf numFmtId="0" fontId="39" fillId="0" borderId="0" applyNumberFormat="0" applyFill="0" applyBorder="0" applyProtection="0">
      <alignment horizontal="left" vertical="center" wrapText="1"/>
    </xf>
    <xf numFmtId="168" fontId="39" fillId="0" borderId="0" applyFill="0" applyBorder="0" applyProtection="0">
      <alignment horizontal="right" vertical="center" wrapText="1"/>
    </xf>
    <xf numFmtId="169" fontId="39" fillId="0" borderId="5" applyFill="0" applyProtection="0">
      <alignment horizontal="right" vertical="center" wrapText="1"/>
    </xf>
    <xf numFmtId="0" fontId="9"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 fillId="0" borderId="0"/>
    <xf numFmtId="0" fontId="40" fillId="0" borderId="0"/>
  </cellStyleXfs>
  <cellXfs count="335">
    <xf numFmtId="0" fontId="0" fillId="0" borderId="0" xfId="0"/>
    <xf numFmtId="3" fontId="22" fillId="0" borderId="0" xfId="0" applyNumberFormat="1" applyFont="1" applyAlignment="1">
      <alignment vertical="center"/>
    </xf>
    <xf numFmtId="0" fontId="0" fillId="0" borderId="0" xfId="0" applyAlignment="1">
      <alignment horizontal="left" vertical="center" indent="1"/>
    </xf>
    <xf numFmtId="3" fontId="21" fillId="0" borderId="0" xfId="0" applyNumberFormat="1" applyFont="1" applyAlignment="1">
      <alignment horizontal="left" vertical="center" indent="1"/>
    </xf>
    <xf numFmtId="3" fontId="21" fillId="0" borderId="0" xfId="0" applyNumberFormat="1" applyFont="1" applyAlignment="1">
      <alignment horizontal="right" vertical="center" indent="1"/>
    </xf>
    <xf numFmtId="0" fontId="0" fillId="0" borderId="0" xfId="0" applyAlignment="1">
      <alignment horizontal="left" indent="1"/>
    </xf>
    <xf numFmtId="3" fontId="22" fillId="0" borderId="0" xfId="0" applyNumberFormat="1" applyFont="1" applyAlignment="1">
      <alignment horizontal="left" vertical="center" indent="1"/>
    </xf>
    <xf numFmtId="0" fontId="25" fillId="0" borderId="0" xfId="0" applyFont="1" applyAlignment="1">
      <alignment horizontal="left" vertical="center" indent="1"/>
    </xf>
    <xf numFmtId="3" fontId="23" fillId="0" borderId="0" xfId="0" applyNumberFormat="1" applyFont="1" applyAlignment="1">
      <alignment horizontal="left" indent="1"/>
    </xf>
    <xf numFmtId="0" fontId="26" fillId="0" borderId="0" xfId="0" applyFont="1" applyAlignment="1">
      <alignment horizontal="left" indent="1"/>
    </xf>
    <xf numFmtId="3" fontId="22" fillId="0" borderId="0" xfId="0" applyNumberFormat="1" applyFont="1" applyAlignment="1">
      <alignment horizontal="left" indent="1"/>
    </xf>
    <xf numFmtId="0" fontId="0" fillId="0" borderId="0" xfId="0" applyAlignment="1">
      <alignment horizontal="left" wrapText="1" indent="1"/>
    </xf>
    <xf numFmtId="14" fontId="22" fillId="0" borderId="0" xfId="0" applyNumberFormat="1" applyFont="1" applyAlignment="1">
      <alignment horizontal="left" vertical="center"/>
    </xf>
    <xf numFmtId="0" fontId="25" fillId="0" borderId="0" xfId="0" applyFont="1" applyAlignment="1">
      <alignment horizontal="left" vertical="center"/>
    </xf>
    <xf numFmtId="0" fontId="22" fillId="0" borderId="0" xfId="0" applyFont="1" applyAlignment="1">
      <alignment horizontal="left" vertical="center"/>
    </xf>
    <xf numFmtId="3" fontId="22" fillId="0" borderId="0" xfId="0" applyNumberFormat="1" applyFont="1" applyAlignment="1">
      <alignment horizontal="left" vertical="center"/>
    </xf>
    <xf numFmtId="0" fontId="0" fillId="0" borderId="0" xfId="0" applyAlignment="1">
      <alignment horizontal="left" vertical="center"/>
    </xf>
    <xf numFmtId="3" fontId="22" fillId="0" borderId="0" xfId="0" applyNumberFormat="1" applyFont="1"/>
    <xf numFmtId="3" fontId="23" fillId="0" borderId="0" xfId="0" applyNumberFormat="1" applyFont="1" applyAlignment="1">
      <alignment horizontal="right" vertical="center"/>
    </xf>
    <xf numFmtId="3" fontId="22" fillId="0" borderId="0" xfId="0" applyNumberFormat="1" applyFont="1" applyAlignment="1">
      <alignment horizontal="right" vertical="center"/>
    </xf>
    <xf numFmtId="3" fontId="24" fillId="0" borderId="0" xfId="0" applyNumberFormat="1" applyFont="1" applyAlignment="1">
      <alignment horizontal="right" vertical="center"/>
    </xf>
    <xf numFmtId="0" fontId="0" fillId="3" borderId="0" xfId="0" applyFill="1"/>
    <xf numFmtId="3" fontId="22" fillId="3" borderId="0" xfId="0" applyNumberFormat="1" applyFont="1" applyFill="1" applyAlignment="1">
      <alignment vertical="center"/>
    </xf>
    <xf numFmtId="3" fontId="20" fillId="3" borderId="0" xfId="0" applyNumberFormat="1" applyFont="1" applyFill="1" applyAlignment="1" applyProtection="1">
      <alignment horizontal="left" vertical="center" indent="1"/>
      <protection locked="0"/>
    </xf>
    <xf numFmtId="0" fontId="22" fillId="3" borderId="0" xfId="0" applyFont="1" applyFill="1" applyAlignment="1">
      <alignment horizontal="left" vertical="center" wrapText="1"/>
    </xf>
    <xf numFmtId="3" fontId="28" fillId="3" borderId="0" xfId="0" applyNumberFormat="1" applyFont="1" applyFill="1" applyAlignment="1">
      <alignment horizontal="center" vertical="center"/>
    </xf>
    <xf numFmtId="3" fontId="28" fillId="0" borderId="0" xfId="0" applyNumberFormat="1" applyFont="1" applyAlignment="1">
      <alignment horizontal="center" vertical="center"/>
    </xf>
    <xf numFmtId="3" fontId="27" fillId="0" borderId="0" xfId="0" applyNumberFormat="1" applyFont="1" applyAlignment="1">
      <alignment horizontal="left" vertical="center" indent="1"/>
    </xf>
    <xf numFmtId="0" fontId="0" fillId="3" borderId="0" xfId="0" applyFill="1" applyAlignment="1">
      <alignment horizontal="right" indent="1"/>
    </xf>
    <xf numFmtId="0" fontId="0" fillId="3" borderId="0" xfId="0" applyFill="1" applyAlignment="1">
      <alignment vertical="center"/>
    </xf>
    <xf numFmtId="0" fontId="0" fillId="0" borderId="0" xfId="0" applyAlignment="1">
      <alignment vertical="center"/>
    </xf>
    <xf numFmtId="3" fontId="23" fillId="0" borderId="0" xfId="0" applyNumberFormat="1" applyFont="1" applyAlignment="1">
      <alignment horizontal="right" vertical="top" indent="1"/>
    </xf>
    <xf numFmtId="0" fontId="25" fillId="3" borderId="0" xfId="0" applyFont="1" applyFill="1" applyAlignment="1">
      <alignment horizontal="left" vertical="center" wrapText="1"/>
    </xf>
    <xf numFmtId="3" fontId="0" fillId="3" borderId="0" xfId="0" applyNumberFormat="1" applyFill="1" applyAlignment="1">
      <alignment vertical="center"/>
    </xf>
    <xf numFmtId="0" fontId="0" fillId="2" borderId="0" xfId="0" applyFill="1"/>
    <xf numFmtId="0" fontId="0" fillId="3" borderId="0" xfId="0" applyFill="1" applyAlignment="1">
      <alignment horizontal="left" vertical="top"/>
    </xf>
    <xf numFmtId="3" fontId="0" fillId="3" borderId="0" xfId="0" applyNumberFormat="1" applyFill="1" applyAlignment="1">
      <alignment horizontal="right" indent="1"/>
    </xf>
    <xf numFmtId="0" fontId="33" fillId="0" borderId="0" xfId="1" applyFont="1" applyBorder="1" applyAlignment="1">
      <alignment horizontal="right" vertical="center" indent="1"/>
    </xf>
    <xf numFmtId="0" fontId="33" fillId="0" borderId="0" xfId="0" applyFont="1" applyAlignment="1">
      <alignment horizontal="left" vertical="top"/>
    </xf>
    <xf numFmtId="0" fontId="33" fillId="0" borderId="0" xfId="1" applyFont="1" applyFill="1" applyAlignment="1">
      <alignment horizontal="left" vertical="top"/>
    </xf>
    <xf numFmtId="0" fontId="33" fillId="0" borderId="0" xfId="0" applyFont="1" applyAlignment="1">
      <alignment horizontal="left" vertical="top" indent="1"/>
    </xf>
    <xf numFmtId="1" fontId="20" fillId="0" borderId="1" xfId="0" applyNumberFormat="1" applyFont="1" applyBorder="1" applyAlignment="1" applyProtection="1">
      <alignment horizontal="center" vertical="center" wrapText="1"/>
      <protection locked="0"/>
    </xf>
    <xf numFmtId="3" fontId="23" fillId="0" borderId="0" xfId="0" applyNumberFormat="1" applyFont="1" applyAlignment="1">
      <alignment horizontal="left"/>
    </xf>
    <xf numFmtId="3" fontId="20" fillId="3" borderId="1" xfId="0" applyNumberFormat="1" applyFont="1" applyFill="1" applyBorder="1" applyAlignment="1" applyProtection="1">
      <alignment horizontal="center" vertical="center" wrapText="1"/>
      <protection locked="0"/>
    </xf>
    <xf numFmtId="3" fontId="23" fillId="3" borderId="3" xfId="0" applyNumberFormat="1" applyFont="1" applyFill="1" applyBorder="1" applyAlignment="1">
      <alignment horizontal="left" vertical="center" indent="1"/>
    </xf>
    <xf numFmtId="1" fontId="20" fillId="3" borderId="1" xfId="0" applyNumberFormat="1" applyFont="1" applyFill="1" applyBorder="1" applyAlignment="1" applyProtection="1">
      <alignment horizontal="left" vertical="center" wrapText="1" indent="1"/>
      <protection locked="0"/>
    </xf>
    <xf numFmtId="3" fontId="23" fillId="3" borderId="1" xfId="0" applyNumberFormat="1" applyFont="1" applyFill="1" applyBorder="1" applyAlignment="1">
      <alignment horizontal="left" vertical="center" indent="1"/>
    </xf>
    <xf numFmtId="3" fontId="20" fillId="0" borderId="16" xfId="0" applyNumberFormat="1" applyFont="1" applyBorder="1" applyAlignment="1">
      <alignment horizontal="center" vertical="center" wrapText="1"/>
    </xf>
    <xf numFmtId="3" fontId="20" fillId="0" borderId="13" xfId="0" applyNumberFormat="1" applyFont="1" applyBorder="1" applyAlignment="1">
      <alignment horizontal="center" vertical="center" wrapText="1"/>
    </xf>
    <xf numFmtId="3" fontId="20" fillId="0" borderId="17" xfId="0" applyNumberFormat="1" applyFont="1" applyBorder="1" applyAlignment="1">
      <alignment horizontal="center" vertical="center" wrapText="1"/>
    </xf>
    <xf numFmtId="3" fontId="20" fillId="0" borderId="9" xfId="0" applyNumberFormat="1" applyFont="1" applyBorder="1" applyAlignment="1">
      <alignment horizontal="center" vertical="center" wrapText="1"/>
    </xf>
    <xf numFmtId="3" fontId="20" fillId="0" borderId="12" xfId="0" applyNumberFormat="1" applyFont="1" applyBorder="1" applyAlignment="1">
      <alignment horizontal="center" vertical="center" wrapText="1"/>
    </xf>
    <xf numFmtId="0" fontId="23" fillId="3" borderId="0" xfId="0" applyFont="1" applyFill="1" applyAlignment="1">
      <alignment horizontal="right" vertical="top" indent="1"/>
    </xf>
    <xf numFmtId="3" fontId="22" fillId="0" borderId="0" xfId="0" applyNumberFormat="1" applyFont="1" applyAlignment="1">
      <alignment horizontal="right" vertical="center" wrapText="1" indent="1"/>
    </xf>
    <xf numFmtId="0" fontId="0" fillId="0" borderId="0" xfId="0" applyAlignment="1">
      <alignment horizontal="right" vertical="center" wrapText="1" indent="1"/>
    </xf>
    <xf numFmtId="3" fontId="20" fillId="0" borderId="3" xfId="0" applyNumberFormat="1" applyFont="1" applyBorder="1" applyAlignment="1" applyProtection="1">
      <alignment horizontal="left" vertical="center" indent="1"/>
      <protection locked="0"/>
    </xf>
    <xf numFmtId="3" fontId="20" fillId="3" borderId="13" xfId="0" quotePrefix="1" applyNumberFormat="1" applyFont="1" applyFill="1" applyBorder="1" applyAlignment="1" applyProtection="1">
      <alignment horizontal="center" vertical="center" wrapText="1"/>
      <protection locked="0"/>
    </xf>
    <xf numFmtId="3" fontId="20" fillId="3" borderId="16" xfId="0" quotePrefix="1" applyNumberFormat="1" applyFont="1" applyFill="1" applyBorder="1" applyAlignment="1" applyProtection="1">
      <alignment horizontal="center" vertical="center" wrapText="1"/>
      <protection locked="0"/>
    </xf>
    <xf numFmtId="1" fontId="20" fillId="3" borderId="1" xfId="0" applyNumberFormat="1" applyFont="1" applyFill="1" applyBorder="1" applyAlignment="1" applyProtection="1">
      <alignment horizontal="center" vertical="center" wrapText="1"/>
      <protection locked="0"/>
    </xf>
    <xf numFmtId="0" fontId="0" fillId="0" borderId="0" xfId="0" applyAlignment="1">
      <alignment horizontal="left" wrapText="1"/>
    </xf>
    <xf numFmtId="0" fontId="21" fillId="0" borderId="0" xfId="0" applyFont="1" applyAlignment="1">
      <alignment horizontal="left" vertical="center"/>
    </xf>
    <xf numFmtId="0" fontId="21" fillId="0" borderId="0" xfId="0" applyFont="1" applyAlignment="1">
      <alignment horizontal="left" vertical="center" indent="1"/>
    </xf>
    <xf numFmtId="3" fontId="20" fillId="3" borderId="0" xfId="0" applyNumberFormat="1" applyFont="1" applyFill="1" applyAlignment="1">
      <alignment horizontal="left" vertical="center" indent="1"/>
    </xf>
    <xf numFmtId="3" fontId="20" fillId="3" borderId="0" xfId="0" applyNumberFormat="1" applyFont="1" applyFill="1" applyAlignment="1">
      <alignment horizontal="left" vertical="center"/>
    </xf>
    <xf numFmtId="3" fontId="20" fillId="0" borderId="0" xfId="0" applyNumberFormat="1" applyFont="1" applyAlignment="1">
      <alignment horizontal="left" vertical="center"/>
    </xf>
    <xf numFmtId="0" fontId="23" fillId="0" borderId="16" xfId="0" applyFont="1" applyBorder="1" applyAlignment="1">
      <alignment horizontal="center" vertical="center"/>
    </xf>
    <xf numFmtId="3" fontId="20" fillId="0" borderId="17" xfId="0" applyNumberFormat="1" applyFont="1" applyBorder="1" applyAlignment="1" applyProtection="1">
      <alignment horizontal="center" vertical="center" wrapText="1"/>
      <protection locked="0"/>
    </xf>
    <xf numFmtId="0" fontId="23" fillId="0" borderId="13" xfId="0" applyFont="1" applyBorder="1" applyAlignment="1">
      <alignment horizontal="center" vertical="center"/>
    </xf>
    <xf numFmtId="3" fontId="20" fillId="0" borderId="13" xfId="0" applyNumberFormat="1" applyFont="1" applyBorder="1" applyAlignment="1" applyProtection="1">
      <alignment horizontal="center" vertical="center" wrapText="1"/>
      <protection locked="0"/>
    </xf>
    <xf numFmtId="0" fontId="23" fillId="0" borderId="17" xfId="0" applyFont="1" applyBorder="1" applyAlignment="1">
      <alignment horizontal="center" vertical="center"/>
    </xf>
    <xf numFmtId="1" fontId="20" fillId="3" borderId="17" xfId="0" quotePrefix="1" applyNumberFormat="1" applyFont="1" applyFill="1" applyBorder="1" applyAlignment="1" applyProtection="1">
      <alignment horizontal="center" vertical="center" wrapText="1"/>
      <protection locked="0"/>
    </xf>
    <xf numFmtId="165" fontId="20" fillId="3" borderId="8" xfId="0" applyNumberFormat="1" applyFont="1" applyFill="1" applyBorder="1" applyAlignment="1" applyProtection="1">
      <alignment horizontal="right" vertical="center" indent="6"/>
      <protection locked="0"/>
    </xf>
    <xf numFmtId="165" fontId="22" fillId="3" borderId="12" xfId="0" applyNumberFormat="1" applyFont="1" applyFill="1" applyBorder="1" applyAlignment="1">
      <alignment horizontal="right" vertical="center" indent="6"/>
    </xf>
    <xf numFmtId="165" fontId="21" fillId="0" borderId="12" xfId="0" applyNumberFormat="1" applyFont="1" applyBorder="1" applyAlignment="1" applyProtection="1">
      <alignment horizontal="right" vertical="center" indent="6"/>
      <protection locked="0"/>
    </xf>
    <xf numFmtId="165" fontId="20" fillId="3" borderId="0" xfId="0" applyNumberFormat="1" applyFont="1" applyFill="1" applyAlignment="1" applyProtection="1">
      <alignment horizontal="right" vertical="center" indent="6"/>
      <protection locked="0"/>
    </xf>
    <xf numFmtId="165" fontId="22" fillId="3" borderId="3" xfId="0" applyNumberFormat="1" applyFont="1" applyFill="1" applyBorder="1" applyAlignment="1">
      <alignment horizontal="right" vertical="center" indent="6"/>
    </xf>
    <xf numFmtId="165" fontId="21" fillId="0" borderId="3" xfId="0" applyNumberFormat="1" applyFont="1" applyBorder="1" applyAlignment="1" applyProtection="1">
      <alignment horizontal="right" vertical="center" indent="6"/>
      <protection locked="0"/>
    </xf>
    <xf numFmtId="0" fontId="14" fillId="0" borderId="0" xfId="0" applyFont="1"/>
    <xf numFmtId="165" fontId="14" fillId="0" borderId="0" xfId="0" applyNumberFormat="1" applyFont="1" applyAlignment="1">
      <alignment horizontal="right" vertical="center"/>
    </xf>
    <xf numFmtId="0" fontId="23" fillId="0" borderId="0" xfId="0" applyFont="1"/>
    <xf numFmtId="3" fontId="0" fillId="0" borderId="0" xfId="0" applyNumberFormat="1"/>
    <xf numFmtId="0" fontId="13" fillId="0" borderId="0" xfId="0" applyFont="1"/>
    <xf numFmtId="3" fontId="13" fillId="0" borderId="0" xfId="0" applyNumberFormat="1" applyFont="1"/>
    <xf numFmtId="3" fontId="20" fillId="3" borderId="7" xfId="0" applyNumberFormat="1" applyFont="1" applyFill="1" applyBorder="1" applyAlignment="1" applyProtection="1">
      <alignment horizontal="right" vertical="center" indent="6"/>
      <protection locked="0"/>
    </xf>
    <xf numFmtId="3" fontId="22" fillId="3" borderId="9" xfId="0" applyNumberFormat="1" applyFont="1" applyFill="1" applyBorder="1" applyAlignment="1">
      <alignment horizontal="right" vertical="center" indent="6"/>
    </xf>
    <xf numFmtId="3" fontId="21" fillId="0" borderId="9" xfId="0" applyNumberFormat="1" applyFont="1" applyBorder="1" applyAlignment="1" applyProtection="1">
      <alignment horizontal="right" vertical="center" indent="6"/>
      <protection locked="0"/>
    </xf>
    <xf numFmtId="3" fontId="20" fillId="0" borderId="3" xfId="0" applyNumberFormat="1" applyFont="1" applyBorder="1" applyAlignment="1">
      <alignment horizontal="center" vertical="center" wrapText="1"/>
    </xf>
    <xf numFmtId="3" fontId="21" fillId="0" borderId="0" xfId="1" applyNumberFormat="1" applyFill="1" applyBorder="1" applyAlignment="1">
      <alignment horizontal="left" vertical="top" wrapText="1"/>
    </xf>
    <xf numFmtId="0" fontId="21" fillId="0" borderId="0" xfId="1" applyFill="1" applyBorder="1" applyAlignment="1">
      <alignment horizontal="left" vertical="top" wrapText="1"/>
    </xf>
    <xf numFmtId="3" fontId="10" fillId="0" borderId="0" xfId="0" applyNumberFormat="1" applyFont="1" applyAlignment="1">
      <alignment horizontal="left" vertical="center" indent="1"/>
    </xf>
    <xf numFmtId="3" fontId="10" fillId="0" borderId="0" xfId="0" applyNumberFormat="1" applyFont="1" applyAlignment="1">
      <alignment horizontal="left"/>
    </xf>
    <xf numFmtId="0" fontId="10" fillId="0" borderId="0" xfId="0" applyFont="1" applyAlignment="1">
      <alignment horizontal="left" vertical="center"/>
    </xf>
    <xf numFmtId="0" fontId="25" fillId="0" borderId="0" xfId="0" applyFont="1"/>
    <xf numFmtId="0" fontId="10" fillId="0" borderId="0" xfId="0" applyFont="1" applyAlignment="1">
      <alignment horizontal="left"/>
    </xf>
    <xf numFmtId="0" fontId="10" fillId="0" borderId="0" xfId="0" applyFont="1" applyAlignment="1">
      <alignment horizontal="left" vertical="center" indent="1"/>
    </xf>
    <xf numFmtId="0" fontId="10" fillId="0" borderId="0" xfId="0" applyFont="1" applyAlignment="1">
      <alignment horizontal="left" vertical="top" indent="1"/>
    </xf>
    <xf numFmtId="0" fontId="10" fillId="0" borderId="0" xfId="0" applyFont="1" applyAlignment="1">
      <alignment horizontal="left" vertical="top"/>
    </xf>
    <xf numFmtId="0" fontId="10" fillId="0" borderId="0" xfId="0" applyFont="1" applyAlignment="1">
      <alignment horizontal="left" vertical="center" wrapText="1"/>
    </xf>
    <xf numFmtId="0" fontId="20" fillId="0" borderId="21" xfId="0" applyFont="1" applyBorder="1" applyAlignment="1">
      <alignment horizontal="center" vertical="center" wrapText="1"/>
    </xf>
    <xf numFmtId="0" fontId="23" fillId="0" borderId="16" xfId="0" applyFont="1" applyBorder="1" applyAlignment="1">
      <alignment horizontal="center" vertical="center" wrapText="1"/>
    </xf>
    <xf numFmtId="165" fontId="32" fillId="0" borderId="0" xfId="0" applyNumberFormat="1" applyFont="1"/>
    <xf numFmtId="3" fontId="32" fillId="0" borderId="0" xfId="0" applyNumberFormat="1" applyFont="1"/>
    <xf numFmtId="165" fontId="32" fillId="0" borderId="0" xfId="0" applyNumberFormat="1" applyFont="1" applyAlignment="1">
      <alignment vertical="center"/>
    </xf>
    <xf numFmtId="2" fontId="0" fillId="0" borderId="0" xfId="0" applyNumberFormat="1"/>
    <xf numFmtId="3" fontId="0" fillId="3" borderId="0" xfId="0" applyNumberFormat="1" applyFill="1"/>
    <xf numFmtId="3" fontId="20" fillId="0" borderId="14" xfId="0" applyNumberFormat="1" applyFont="1" applyBorder="1" applyAlignment="1">
      <alignment horizontal="center" vertical="center" wrapText="1"/>
    </xf>
    <xf numFmtId="3" fontId="7" fillId="0" borderId="0" xfId="0" applyNumberFormat="1" applyFont="1" applyAlignment="1">
      <alignment horizontal="right" vertical="center"/>
    </xf>
    <xf numFmtId="0" fontId="7" fillId="0" borderId="0" xfId="0" applyFont="1" applyAlignment="1">
      <alignment horizontal="right" vertical="center"/>
    </xf>
    <xf numFmtId="3" fontId="21" fillId="0" borderId="0" xfId="1" applyNumberFormat="1" applyFill="1" applyAlignment="1">
      <alignment horizontal="left" vertical="top" wrapText="1" indent="1"/>
    </xf>
    <xf numFmtId="0" fontId="21" fillId="0" borderId="0" xfId="1" applyAlignment="1">
      <alignment horizontal="left" vertical="top" wrapText="1" indent="1"/>
    </xf>
    <xf numFmtId="3" fontId="5" fillId="0" borderId="0" xfId="0" applyNumberFormat="1" applyFont="1" applyAlignment="1">
      <alignment vertical="top"/>
    </xf>
    <xf numFmtId="165" fontId="14" fillId="0" borderId="0" xfId="0" applyNumberFormat="1" applyFont="1"/>
    <xf numFmtId="0" fontId="3" fillId="0" borderId="0" xfId="0" applyFont="1"/>
    <xf numFmtId="165" fontId="23" fillId="0" borderId="0" xfId="0" applyNumberFormat="1" applyFont="1" applyAlignment="1">
      <alignment horizontal="right" vertical="center"/>
    </xf>
    <xf numFmtId="0" fontId="43" fillId="3" borderId="0" xfId="0" applyFont="1" applyFill="1"/>
    <xf numFmtId="3" fontId="1" fillId="0" borderId="0" xfId="0" applyNumberFormat="1" applyFont="1" applyAlignment="1">
      <alignment vertical="center"/>
    </xf>
    <xf numFmtId="3" fontId="1" fillId="0" borderId="0" xfId="0" applyNumberFormat="1" applyFont="1" applyAlignment="1">
      <alignment horizontal="right" vertical="center" wrapText="1" indent="1"/>
    </xf>
    <xf numFmtId="0" fontId="1" fillId="0" borderId="0" xfId="0" applyFont="1" applyAlignment="1">
      <alignment horizontal="left" vertical="center" indent="1"/>
    </xf>
    <xf numFmtId="3" fontId="1" fillId="0" borderId="25" xfId="0" applyNumberFormat="1" applyFont="1" applyBorder="1" applyAlignment="1">
      <alignment horizontal="left" vertical="center" indent="1"/>
    </xf>
    <xf numFmtId="3" fontId="1" fillId="0" borderId="28" xfId="0" applyNumberFormat="1" applyFont="1" applyBorder="1" applyAlignment="1">
      <alignment horizontal="left" vertical="center" indent="1"/>
    </xf>
    <xf numFmtId="3" fontId="21" fillId="0" borderId="25" xfId="0" applyNumberFormat="1" applyFont="1" applyBorder="1" applyAlignment="1">
      <alignment horizontal="left" vertical="center" indent="1"/>
    </xf>
    <xf numFmtId="3" fontId="21" fillId="0" borderId="26" xfId="0" applyNumberFormat="1" applyFont="1" applyBorder="1" applyAlignment="1">
      <alignment horizontal="right" vertical="center" indent="2"/>
    </xf>
    <xf numFmtId="3" fontId="21" fillId="0" borderId="25" xfId="0" applyNumberFormat="1" applyFont="1" applyBorder="1" applyAlignment="1">
      <alignment horizontal="right" vertical="center" indent="2"/>
    </xf>
    <xf numFmtId="3" fontId="21" fillId="0" borderId="27" xfId="0" applyNumberFormat="1" applyFont="1" applyBorder="1" applyAlignment="1">
      <alignment horizontal="right" vertical="center" indent="2"/>
    </xf>
    <xf numFmtId="3" fontId="21" fillId="0" borderId="29" xfId="0" applyNumberFormat="1" applyFont="1" applyBorder="1" applyAlignment="1">
      <alignment horizontal="right" vertical="center" indent="2"/>
    </xf>
    <xf numFmtId="3" fontId="21" fillId="0" borderId="28" xfId="0" applyNumberFormat="1" applyFont="1" applyBorder="1" applyAlignment="1">
      <alignment horizontal="right" vertical="center" indent="2"/>
    </xf>
    <xf numFmtId="3" fontId="21" fillId="0" borderId="30" xfId="0" applyNumberFormat="1" applyFont="1" applyBorder="1" applyAlignment="1">
      <alignment horizontal="right" vertical="center" indent="2"/>
    </xf>
    <xf numFmtId="1" fontId="21" fillId="0" borderId="22" xfId="0" applyNumberFormat="1" applyFont="1" applyBorder="1" applyAlignment="1">
      <alignment horizontal="center" vertical="center"/>
    </xf>
    <xf numFmtId="3" fontId="21" fillId="0" borderId="23" xfId="0" applyNumberFormat="1" applyFont="1" applyBorder="1" applyAlignment="1">
      <alignment horizontal="right" vertical="center" indent="2"/>
    </xf>
    <xf numFmtId="3" fontId="21" fillId="0" borderId="22" xfId="0" applyNumberFormat="1" applyFont="1" applyBorder="1" applyAlignment="1">
      <alignment horizontal="right" vertical="center" indent="2"/>
    </xf>
    <xf numFmtId="3" fontId="21" fillId="0" borderId="24" xfId="0" applyNumberFormat="1" applyFont="1" applyBorder="1" applyAlignment="1">
      <alignment horizontal="right" vertical="center" indent="2"/>
    </xf>
    <xf numFmtId="1" fontId="21" fillId="0" borderId="25" xfId="0" applyNumberFormat="1" applyFont="1" applyBorder="1" applyAlignment="1">
      <alignment horizontal="center" vertical="center"/>
    </xf>
    <xf numFmtId="1" fontId="21" fillId="0" borderId="28" xfId="0" applyNumberFormat="1" applyFont="1" applyBorder="1" applyAlignment="1">
      <alignment horizontal="center" vertical="center"/>
    </xf>
    <xf numFmtId="3" fontId="21" fillId="0" borderId="26" xfId="0" applyNumberFormat="1" applyFont="1" applyBorder="1" applyAlignment="1">
      <alignment horizontal="right" vertical="center" indent="4"/>
    </xf>
    <xf numFmtId="3" fontId="21" fillId="0" borderId="25" xfId="0" applyNumberFormat="1" applyFont="1" applyBorder="1" applyAlignment="1">
      <alignment horizontal="right" vertical="center" indent="4"/>
    </xf>
    <xf numFmtId="3" fontId="21" fillId="0" borderId="27" xfId="0" applyNumberFormat="1" applyFont="1" applyBorder="1" applyAlignment="1">
      <alignment horizontal="right" vertical="center" indent="4"/>
    </xf>
    <xf numFmtId="3" fontId="21" fillId="0" borderId="25" xfId="0" applyNumberFormat="1" applyFont="1" applyBorder="1" applyAlignment="1">
      <alignment horizontal="right" vertical="center" indent="1"/>
    </xf>
    <xf numFmtId="1" fontId="1" fillId="0" borderId="25" xfId="0" applyNumberFormat="1" applyFont="1" applyBorder="1" applyAlignment="1">
      <alignment horizontal="center" vertical="center"/>
    </xf>
    <xf numFmtId="3" fontId="1" fillId="0" borderId="26" xfId="0" applyNumberFormat="1" applyFont="1" applyBorder="1" applyAlignment="1">
      <alignment horizontal="right" vertical="center" indent="4"/>
    </xf>
    <xf numFmtId="3" fontId="1" fillId="0" borderId="25" xfId="0" applyNumberFormat="1" applyFont="1" applyBorder="1" applyAlignment="1">
      <alignment horizontal="right" vertical="center" indent="4"/>
    </xf>
    <xf numFmtId="3" fontId="1" fillId="0" borderId="27" xfId="0" applyNumberFormat="1" applyFont="1" applyBorder="1" applyAlignment="1">
      <alignment horizontal="right" vertical="center" indent="4"/>
    </xf>
    <xf numFmtId="3" fontId="1" fillId="0" borderId="25" xfId="0" applyNumberFormat="1" applyFont="1" applyBorder="1" applyAlignment="1">
      <alignment horizontal="right" vertical="center" indent="1"/>
    </xf>
    <xf numFmtId="3" fontId="1" fillId="0" borderId="25" xfId="0" applyNumberFormat="1" applyFont="1" applyBorder="1" applyAlignment="1">
      <alignment vertical="center"/>
    </xf>
    <xf numFmtId="3" fontId="21" fillId="0" borderId="25" xfId="0" applyNumberFormat="1" applyFont="1" applyBorder="1" applyAlignment="1">
      <alignment vertical="center"/>
    </xf>
    <xf numFmtId="1" fontId="21" fillId="0" borderId="22" xfId="0" applyNumberFormat="1" applyFont="1" applyBorder="1" applyAlignment="1">
      <alignment horizontal="center" vertical="center" wrapText="1"/>
    </xf>
    <xf numFmtId="3" fontId="21" fillId="0" borderId="23" xfId="0" applyNumberFormat="1" applyFont="1" applyBorder="1" applyAlignment="1">
      <alignment horizontal="right" vertical="center" wrapText="1" indent="4"/>
    </xf>
    <xf numFmtId="3" fontId="21" fillId="0" borderId="22" xfId="0" applyNumberFormat="1" applyFont="1" applyBorder="1" applyAlignment="1">
      <alignment horizontal="right" vertical="center" wrapText="1" indent="4"/>
    </xf>
    <xf numFmtId="3" fontId="21" fillId="0" borderId="24" xfId="0" applyNumberFormat="1" applyFont="1" applyBorder="1" applyAlignment="1">
      <alignment horizontal="right" vertical="center" wrapText="1" indent="4"/>
    </xf>
    <xf numFmtId="3" fontId="21" fillId="0" borderId="22" xfId="0" applyNumberFormat="1" applyFont="1" applyBorder="1" applyAlignment="1">
      <alignment horizontal="right" vertical="center" wrapText="1" indent="1"/>
    </xf>
    <xf numFmtId="3" fontId="5" fillId="0" borderId="22" xfId="0" applyNumberFormat="1" applyFont="1" applyBorder="1" applyAlignment="1">
      <alignment vertical="center"/>
    </xf>
    <xf numFmtId="3" fontId="5" fillId="0" borderId="25" xfId="0" applyNumberFormat="1" applyFont="1" applyBorder="1" applyAlignment="1">
      <alignment vertical="center"/>
    </xf>
    <xf numFmtId="1" fontId="1" fillId="0" borderId="27" xfId="0" applyNumberFormat="1" applyFont="1" applyBorder="1" applyAlignment="1">
      <alignment horizontal="center" vertical="center"/>
    </xf>
    <xf numFmtId="3" fontId="1" fillId="0" borderId="25" xfId="0" applyNumberFormat="1" applyFont="1" applyBorder="1" applyAlignment="1">
      <alignment horizontal="left" vertical="center"/>
    </xf>
    <xf numFmtId="3" fontId="21" fillId="0" borderId="29" xfId="0" applyNumberFormat="1" applyFont="1" applyBorder="1" applyAlignment="1">
      <alignment horizontal="right" vertical="center" indent="4"/>
    </xf>
    <xf numFmtId="3" fontId="21" fillId="0" borderId="28" xfId="0" applyNumberFormat="1" applyFont="1" applyBorder="1" applyAlignment="1">
      <alignment horizontal="right" vertical="center" indent="4"/>
    </xf>
    <xf numFmtId="3" fontId="21" fillId="0" borderId="30" xfId="0" applyNumberFormat="1" applyFont="1" applyBorder="1" applyAlignment="1">
      <alignment horizontal="right" vertical="center" indent="4"/>
    </xf>
    <xf numFmtId="3" fontId="21" fillId="0" borderId="29" xfId="0" applyNumberFormat="1" applyFont="1" applyBorder="1" applyAlignment="1">
      <alignment horizontal="right" vertical="center" indent="1"/>
    </xf>
    <xf numFmtId="3" fontId="21" fillId="0" borderId="28" xfId="0" applyNumberFormat="1" applyFont="1" applyBorder="1" applyAlignment="1">
      <alignment vertical="center"/>
    </xf>
    <xf numFmtId="3" fontId="21" fillId="0" borderId="28" xfId="0" applyNumberFormat="1" applyFont="1" applyBorder="1" applyAlignment="1">
      <alignment horizontal="right" vertical="center" indent="1"/>
    </xf>
    <xf numFmtId="3" fontId="21" fillId="0" borderId="26" xfId="0" applyNumberFormat="1" applyFont="1" applyBorder="1" applyAlignment="1">
      <alignment horizontal="center" vertical="center"/>
    </xf>
    <xf numFmtId="3" fontId="21" fillId="0" borderId="25" xfId="0" applyNumberFormat="1" applyFont="1" applyBorder="1" applyAlignment="1">
      <alignment horizontal="center" vertical="center"/>
    </xf>
    <xf numFmtId="3" fontId="21" fillId="0" borderId="23" xfId="0" applyNumberFormat="1" applyFont="1" applyBorder="1" applyAlignment="1">
      <alignment horizontal="center" vertical="center" wrapText="1"/>
    </xf>
    <xf numFmtId="3" fontId="21" fillId="0" borderId="22" xfId="0" applyNumberFormat="1" applyFont="1" applyBorder="1" applyAlignment="1">
      <alignment horizontal="center" vertical="center" wrapText="1"/>
    </xf>
    <xf numFmtId="1" fontId="1" fillId="0" borderId="28" xfId="0" applyNumberFormat="1" applyFont="1" applyBorder="1" applyAlignment="1">
      <alignment horizontal="center" vertical="center"/>
    </xf>
    <xf numFmtId="3" fontId="1" fillId="0" borderId="29" xfId="0" applyNumberFormat="1" applyFont="1" applyBorder="1" applyAlignment="1">
      <alignment horizontal="center" vertical="center"/>
    </xf>
    <xf numFmtId="3" fontId="1" fillId="0" borderId="28" xfId="0" applyNumberFormat="1" applyFont="1" applyBorder="1" applyAlignment="1">
      <alignment horizontal="center" vertical="center"/>
    </xf>
    <xf numFmtId="0" fontId="17" fillId="0" borderId="25" xfId="0" applyFont="1" applyBorder="1" applyAlignment="1">
      <alignment horizontal="center" vertical="center"/>
    </xf>
    <xf numFmtId="3" fontId="22" fillId="0" borderId="26" xfId="0" applyNumberFormat="1" applyFont="1" applyBorder="1" applyAlignment="1">
      <alignment horizontal="center" vertical="center"/>
    </xf>
    <xf numFmtId="165" fontId="21" fillId="0" borderId="27" xfId="0" applyNumberFormat="1" applyFont="1" applyBorder="1" applyAlignment="1">
      <alignment horizontal="center" vertical="center"/>
    </xf>
    <xf numFmtId="3" fontId="22" fillId="0" borderId="25" xfId="0" applyNumberFormat="1" applyFont="1" applyBorder="1" applyAlignment="1">
      <alignment horizontal="center" vertical="center"/>
    </xf>
    <xf numFmtId="164" fontId="22" fillId="0" borderId="25" xfId="0" applyNumberFormat="1" applyFont="1" applyBorder="1" applyAlignment="1">
      <alignment horizontal="center" vertical="center"/>
    </xf>
    <xf numFmtId="164" fontId="22" fillId="0" borderId="27" xfId="0" applyNumberFormat="1" applyFont="1" applyBorder="1" applyAlignment="1">
      <alignment horizontal="center" vertical="center"/>
    </xf>
    <xf numFmtId="164" fontId="21" fillId="0" borderId="25" xfId="0" applyNumberFormat="1" applyFont="1" applyBorder="1" applyAlignment="1">
      <alignment horizontal="center" vertical="center"/>
    </xf>
    <xf numFmtId="0" fontId="17" fillId="0" borderId="24" xfId="0" applyFont="1" applyBorder="1" applyAlignment="1">
      <alignment horizontal="center" vertical="center"/>
    </xf>
    <xf numFmtId="3" fontId="22" fillId="0" borderId="23" xfId="0" applyNumberFormat="1" applyFont="1" applyBorder="1" applyAlignment="1">
      <alignment horizontal="center" vertical="center"/>
    </xf>
    <xf numFmtId="165" fontId="21" fillId="0" borderId="24" xfId="0" applyNumberFormat="1" applyFont="1" applyBorder="1" applyAlignment="1">
      <alignment horizontal="center" vertical="center"/>
    </xf>
    <xf numFmtId="3" fontId="22" fillId="0" borderId="22" xfId="0" applyNumberFormat="1" applyFont="1" applyBorder="1" applyAlignment="1">
      <alignment horizontal="center" vertical="center"/>
    </xf>
    <xf numFmtId="164" fontId="22" fillId="0" borderId="22" xfId="0" applyNumberFormat="1" applyFont="1" applyBorder="1" applyAlignment="1">
      <alignment horizontal="center" vertical="center"/>
    </xf>
    <xf numFmtId="164" fontId="22" fillId="0" borderId="24" xfId="0" applyNumberFormat="1" applyFont="1" applyBorder="1" applyAlignment="1">
      <alignment horizontal="center" vertical="center"/>
    </xf>
    <xf numFmtId="164" fontId="21" fillId="0" borderId="22" xfId="0" applyNumberFormat="1" applyFont="1" applyBorder="1" applyAlignment="1">
      <alignment horizontal="center" vertical="center"/>
    </xf>
    <xf numFmtId="0" fontId="17" fillId="0" borderId="28" xfId="0" applyFont="1" applyBorder="1" applyAlignment="1">
      <alignment horizontal="center" vertical="center"/>
    </xf>
    <xf numFmtId="3" fontId="22" fillId="0" borderId="29" xfId="0" applyNumberFormat="1" applyFont="1" applyBorder="1" applyAlignment="1">
      <alignment horizontal="center" vertical="center"/>
    </xf>
    <xf numFmtId="165" fontId="21" fillId="0" borderId="30" xfId="0" applyNumberFormat="1" applyFont="1" applyBorder="1" applyAlignment="1">
      <alignment horizontal="center" vertical="center"/>
    </xf>
    <xf numFmtId="3" fontId="22" fillId="0" borderId="28" xfId="0" applyNumberFormat="1" applyFont="1" applyBorder="1" applyAlignment="1">
      <alignment horizontal="center" vertical="center"/>
    </xf>
    <xf numFmtId="164" fontId="22" fillId="0" borderId="28" xfId="0" applyNumberFormat="1" applyFont="1" applyBorder="1" applyAlignment="1">
      <alignment horizontal="center" vertical="center"/>
    </xf>
    <xf numFmtId="164" fontId="22" fillId="0" borderId="30" xfId="0" applyNumberFormat="1" applyFont="1" applyBorder="1" applyAlignment="1">
      <alignment horizontal="center" vertical="center"/>
    </xf>
    <xf numFmtId="164" fontId="21" fillId="0" borderId="28" xfId="0" applyNumberFormat="1" applyFont="1" applyBorder="1" applyAlignment="1">
      <alignment horizontal="center" vertical="center"/>
    </xf>
    <xf numFmtId="3" fontId="21" fillId="0" borderId="25" xfId="0" applyNumberFormat="1" applyFont="1" applyBorder="1" applyAlignment="1" applyProtection="1">
      <alignment horizontal="left" vertical="center" indent="1"/>
      <protection locked="0"/>
    </xf>
    <xf numFmtId="3" fontId="21" fillId="0" borderId="31" xfId="0" applyNumberFormat="1" applyFont="1" applyBorder="1" applyAlignment="1" applyProtection="1">
      <alignment horizontal="left" vertical="center" indent="1"/>
      <protection locked="0"/>
    </xf>
    <xf numFmtId="3" fontId="21" fillId="0" borderId="28" xfId="0" applyNumberFormat="1" applyFont="1" applyBorder="1" applyAlignment="1" applyProtection="1">
      <alignment horizontal="left" vertical="center" indent="1"/>
      <protection locked="0"/>
    </xf>
    <xf numFmtId="3" fontId="21" fillId="0" borderId="26" xfId="0" applyNumberFormat="1" applyFont="1" applyBorder="1" applyAlignment="1" applyProtection="1">
      <alignment horizontal="right" vertical="center" indent="6"/>
      <protection locked="0"/>
    </xf>
    <xf numFmtId="165" fontId="21" fillId="0" borderId="27" xfId="0" applyNumberFormat="1" applyFont="1" applyBorder="1" applyAlignment="1" applyProtection="1">
      <alignment horizontal="right" vertical="center" indent="6"/>
      <protection locked="0"/>
    </xf>
    <xf numFmtId="165" fontId="21" fillId="0" borderId="25" xfId="0" applyNumberFormat="1" applyFont="1" applyBorder="1" applyAlignment="1" applyProtection="1">
      <alignment horizontal="right" vertical="center" indent="6"/>
      <protection locked="0"/>
    </xf>
    <xf numFmtId="3" fontId="21" fillId="0" borderId="32" xfId="0" applyNumberFormat="1" applyFont="1" applyBorder="1" applyAlignment="1" applyProtection="1">
      <alignment horizontal="right" vertical="center" indent="6"/>
      <protection locked="0"/>
    </xf>
    <xf numFmtId="165" fontId="21" fillId="0" borderId="33" xfId="0" applyNumberFormat="1" applyFont="1" applyBorder="1" applyAlignment="1" applyProtection="1">
      <alignment horizontal="right" vertical="center" indent="6"/>
      <protection locked="0"/>
    </xf>
    <xf numFmtId="165" fontId="21" fillId="0" borderId="31" xfId="0" applyNumberFormat="1" applyFont="1" applyBorder="1" applyAlignment="1" applyProtection="1">
      <alignment horizontal="right" vertical="center" indent="6"/>
      <protection locked="0"/>
    </xf>
    <xf numFmtId="3" fontId="21" fillId="0" borderId="34" xfId="0" applyNumberFormat="1" applyFont="1" applyBorder="1" applyAlignment="1" applyProtection="1">
      <alignment horizontal="left" vertical="center" indent="1"/>
      <protection locked="0"/>
    </xf>
    <xf numFmtId="3" fontId="21" fillId="0" borderId="35" xfId="0" applyNumberFormat="1" applyFont="1" applyBorder="1" applyAlignment="1" applyProtection="1">
      <alignment horizontal="right" vertical="center" indent="6"/>
      <protection locked="0"/>
    </xf>
    <xf numFmtId="165" fontId="21" fillId="0" borderId="36" xfId="0" applyNumberFormat="1" applyFont="1" applyBorder="1" applyAlignment="1" applyProtection="1">
      <alignment horizontal="right" vertical="center" indent="6"/>
      <protection locked="0"/>
    </xf>
    <xf numFmtId="165" fontId="21" fillId="0" borderId="34" xfId="0" applyNumberFormat="1" applyFont="1" applyBorder="1" applyAlignment="1" applyProtection="1">
      <alignment horizontal="right" vertical="center" indent="6"/>
      <protection locked="0"/>
    </xf>
    <xf numFmtId="3" fontId="21" fillId="0" borderId="29" xfId="0" applyNumberFormat="1" applyFont="1" applyBorder="1" applyAlignment="1" applyProtection="1">
      <alignment horizontal="right" vertical="center" indent="6"/>
      <protection locked="0"/>
    </xf>
    <xf numFmtId="165" fontId="21" fillId="0" borderId="30" xfId="0" applyNumberFormat="1" applyFont="1" applyBorder="1" applyAlignment="1" applyProtection="1">
      <alignment horizontal="right" vertical="center" indent="6"/>
      <protection locked="0"/>
    </xf>
    <xf numFmtId="165" fontId="21" fillId="0" borderId="28" xfId="0" applyNumberFormat="1" applyFont="1" applyBorder="1" applyAlignment="1" applyProtection="1">
      <alignment horizontal="right" vertical="center" indent="6"/>
      <protection locked="0"/>
    </xf>
    <xf numFmtId="0" fontId="33" fillId="0" borderId="25" xfId="0" applyFont="1" applyBorder="1" applyAlignment="1">
      <alignment horizontal="left" vertical="center" indent="1"/>
    </xf>
    <xf numFmtId="0" fontId="22" fillId="0" borderId="22" xfId="0" applyFont="1" applyBorder="1" applyAlignment="1">
      <alignment horizontal="right" vertical="center" indent="2"/>
    </xf>
    <xf numFmtId="3" fontId="1" fillId="0" borderId="22" xfId="0" applyNumberFormat="1" applyFont="1" applyBorder="1" applyAlignment="1" applyProtection="1">
      <alignment horizontal="left" vertical="center" indent="1"/>
      <protection locked="0"/>
    </xf>
    <xf numFmtId="164" fontId="21" fillId="0" borderId="22" xfId="0" applyNumberFormat="1" applyFont="1" applyBorder="1" applyAlignment="1">
      <alignment horizontal="right" vertical="center" indent="5"/>
    </xf>
    <xf numFmtId="0" fontId="22" fillId="0" borderId="25" xfId="0" applyFont="1" applyBorder="1" applyAlignment="1">
      <alignment horizontal="right" vertical="center" indent="2"/>
    </xf>
    <xf numFmtId="164" fontId="21" fillId="0" borderId="25" xfId="0" applyNumberFormat="1" applyFont="1" applyBorder="1" applyAlignment="1">
      <alignment horizontal="right" vertical="center" indent="5"/>
    </xf>
    <xf numFmtId="0" fontId="19" fillId="0" borderId="25" xfId="0" applyFont="1" applyBorder="1" applyAlignment="1">
      <alignment horizontal="right" vertical="center" indent="2"/>
    </xf>
    <xf numFmtId="3" fontId="5" fillId="0" borderId="25" xfId="0" applyNumberFormat="1" applyFont="1" applyBorder="1" applyAlignment="1">
      <alignment horizontal="left" vertical="center" indent="1"/>
    </xf>
    <xf numFmtId="3" fontId="22" fillId="0" borderId="25" xfId="0" applyNumberFormat="1" applyFont="1" applyBorder="1" applyAlignment="1">
      <alignment horizontal="left" vertical="center" indent="1"/>
    </xf>
    <xf numFmtId="0" fontId="18" fillId="0" borderId="25" xfId="0" applyFont="1" applyBorder="1" applyAlignment="1">
      <alignment horizontal="right" vertical="center" indent="2"/>
    </xf>
    <xf numFmtId="0" fontId="22" fillId="0" borderId="28" xfId="0" applyFont="1" applyBorder="1" applyAlignment="1">
      <alignment horizontal="right" vertical="center" indent="2"/>
    </xf>
    <xf numFmtId="164" fontId="21" fillId="0" borderId="28" xfId="0" applyNumberFormat="1" applyFont="1" applyBorder="1" applyAlignment="1">
      <alignment horizontal="right" vertical="center" indent="5"/>
    </xf>
    <xf numFmtId="0" fontId="5" fillId="0" borderId="22" xfId="0" applyFont="1" applyBorder="1" applyAlignment="1">
      <alignment horizontal="left" vertical="center" indent="1"/>
    </xf>
    <xf numFmtId="165" fontId="5" fillId="0" borderId="22" xfId="0" applyNumberFormat="1" applyFont="1" applyBorder="1" applyAlignment="1">
      <alignment horizontal="right" vertical="center" indent="8"/>
    </xf>
    <xf numFmtId="165" fontId="21" fillId="0" borderId="22" xfId="0" applyNumberFormat="1" applyFont="1" applyBorder="1" applyAlignment="1">
      <alignment horizontal="right" vertical="center" indent="8"/>
    </xf>
    <xf numFmtId="0" fontId="5" fillId="0" borderId="25" xfId="0" applyFont="1" applyBorder="1" applyAlignment="1">
      <alignment horizontal="left" vertical="center" indent="1"/>
    </xf>
    <xf numFmtId="165" fontId="5" fillId="0" borderId="25" xfId="0" applyNumberFormat="1" applyFont="1" applyBorder="1" applyAlignment="1">
      <alignment horizontal="right" vertical="center" indent="8"/>
    </xf>
    <xf numFmtId="165" fontId="21" fillId="0" borderId="25" xfId="0" applyNumberFormat="1" applyFont="1" applyBorder="1" applyAlignment="1">
      <alignment horizontal="right" vertical="center" indent="8"/>
    </xf>
    <xf numFmtId="165" fontId="33" fillId="0" borderId="25" xfId="0" applyNumberFormat="1" applyFont="1" applyBorder="1" applyAlignment="1">
      <alignment horizontal="right" vertical="center" indent="8"/>
    </xf>
    <xf numFmtId="1" fontId="21" fillId="0" borderId="37" xfId="0" applyNumberFormat="1" applyFont="1" applyBorder="1" applyAlignment="1">
      <alignment horizontal="center" vertical="center"/>
    </xf>
    <xf numFmtId="3" fontId="21" fillId="0" borderId="38" xfId="0" applyNumberFormat="1" applyFont="1" applyBorder="1" applyAlignment="1">
      <alignment horizontal="right" vertical="center" indent="4"/>
    </xf>
    <xf numFmtId="3" fontId="21" fillId="0" borderId="37" xfId="0" applyNumberFormat="1" applyFont="1" applyBorder="1" applyAlignment="1">
      <alignment horizontal="right" vertical="center" indent="4"/>
    </xf>
    <xf numFmtId="3" fontId="21" fillId="0" borderId="39" xfId="0" applyNumberFormat="1" applyFont="1" applyBorder="1" applyAlignment="1">
      <alignment horizontal="right" vertical="center" indent="4"/>
    </xf>
    <xf numFmtId="3" fontId="21" fillId="0" borderId="37" xfId="0" applyNumberFormat="1" applyFont="1" applyBorder="1" applyAlignment="1">
      <alignment horizontal="right" vertical="center" indent="1"/>
    </xf>
    <xf numFmtId="3" fontId="21" fillId="0" borderId="37" xfId="0" applyNumberFormat="1" applyFont="1" applyBorder="1" applyAlignment="1">
      <alignment vertical="center"/>
    </xf>
    <xf numFmtId="3" fontId="21" fillId="0" borderId="38" xfId="0" applyNumberFormat="1" applyFont="1" applyBorder="1" applyAlignment="1">
      <alignment horizontal="center" vertical="center"/>
    </xf>
    <xf numFmtId="3" fontId="21" fillId="0" borderId="37" xfId="0" applyNumberFormat="1" applyFont="1" applyBorder="1" applyAlignment="1">
      <alignment horizontal="center" vertical="center"/>
    </xf>
    <xf numFmtId="0" fontId="17" fillId="0" borderId="37" xfId="0" applyFont="1" applyBorder="1" applyAlignment="1">
      <alignment horizontal="center" vertical="center"/>
    </xf>
    <xf numFmtId="3" fontId="22" fillId="0" borderId="38" xfId="0" applyNumberFormat="1" applyFont="1" applyBorder="1" applyAlignment="1">
      <alignment horizontal="center" vertical="center"/>
    </xf>
    <xf numFmtId="3" fontId="22" fillId="0" borderId="37" xfId="0" applyNumberFormat="1" applyFont="1" applyBorder="1" applyAlignment="1">
      <alignment horizontal="center" vertical="center"/>
    </xf>
    <xf numFmtId="0" fontId="21" fillId="0" borderId="25" xfId="0" applyFont="1" applyBorder="1" applyAlignment="1">
      <alignment horizontal="right" vertical="center" indent="2"/>
    </xf>
    <xf numFmtId="0" fontId="21" fillId="0" borderId="40" xfId="0" applyFont="1" applyBorder="1" applyAlignment="1">
      <alignment horizontal="left" vertical="center" indent="1"/>
    </xf>
    <xf numFmtId="165" fontId="21" fillId="0" borderId="40" xfId="0" applyNumberFormat="1" applyFont="1" applyBorder="1" applyAlignment="1">
      <alignment horizontal="right" vertical="center" indent="8"/>
    </xf>
    <xf numFmtId="0" fontId="0" fillId="0" borderId="0" xfId="0" applyAlignment="1">
      <alignment horizontal="left" vertical="center" wrapText="1"/>
    </xf>
    <xf numFmtId="0" fontId="21" fillId="0" borderId="0" xfId="1" applyFill="1" applyAlignment="1">
      <alignment horizontal="left" vertical="center" wrapText="1"/>
    </xf>
    <xf numFmtId="0" fontId="1" fillId="0" borderId="0" xfId="0" quotePrefix="1"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center" wrapText="1" indent="1"/>
    </xf>
    <xf numFmtId="165" fontId="21" fillId="0" borderId="39" xfId="0" applyNumberFormat="1" applyFont="1" applyBorder="1" applyAlignment="1">
      <alignment horizontal="center" vertical="center"/>
    </xf>
    <xf numFmtId="164" fontId="22" fillId="0" borderId="37" xfId="0" applyNumberFormat="1" applyFont="1" applyBorder="1" applyAlignment="1">
      <alignment horizontal="center" vertical="center"/>
    </xf>
    <xf numFmtId="164" fontId="22" fillId="0" borderId="39" xfId="0" applyNumberFormat="1" applyFont="1" applyBorder="1" applyAlignment="1">
      <alignment horizontal="center" vertical="center"/>
    </xf>
    <xf numFmtId="164" fontId="21" fillId="0" borderId="37" xfId="0" applyNumberFormat="1" applyFont="1" applyBorder="1" applyAlignment="1">
      <alignment horizontal="center" vertical="center"/>
    </xf>
    <xf numFmtId="0" fontId="22" fillId="0" borderId="37" xfId="0" applyFont="1" applyBorder="1" applyAlignment="1">
      <alignment horizontal="right" vertical="center" indent="2"/>
    </xf>
    <xf numFmtId="3" fontId="1" fillId="0" borderId="37" xfId="0" applyNumberFormat="1" applyFont="1" applyBorder="1" applyAlignment="1">
      <alignment horizontal="left" vertical="center" indent="1"/>
    </xf>
    <xf numFmtId="164" fontId="21" fillId="0" borderId="37" xfId="0" applyNumberFormat="1" applyFont="1" applyBorder="1" applyAlignment="1">
      <alignment horizontal="right" vertical="center" indent="5"/>
    </xf>
    <xf numFmtId="0" fontId="33" fillId="0" borderId="37" xfId="0" applyFont="1" applyBorder="1" applyAlignment="1">
      <alignment horizontal="right" vertical="center" indent="2"/>
    </xf>
    <xf numFmtId="3" fontId="33" fillId="0" borderId="37" xfId="0" applyNumberFormat="1" applyFont="1" applyBorder="1" applyAlignment="1">
      <alignment horizontal="left" vertical="center" indent="1"/>
    </xf>
    <xf numFmtId="164" fontId="33" fillId="0" borderId="37" xfId="0" applyNumberFormat="1" applyFont="1" applyBorder="1" applyAlignment="1">
      <alignment horizontal="right" vertical="center" indent="5"/>
    </xf>
    <xf numFmtId="0" fontId="21" fillId="0" borderId="0" xfId="1" applyFill="1" applyAlignment="1">
      <alignment horizontal="left" vertical="center" wrapText="1"/>
    </xf>
    <xf numFmtId="0" fontId="4" fillId="0" borderId="16" xfId="0" applyFont="1" applyBorder="1" applyAlignment="1">
      <alignment horizontal="left" vertical="center" wrapText="1" indent="1"/>
    </xf>
    <xf numFmtId="0" fontId="0" fillId="0" borderId="17" xfId="0" applyBorder="1" applyAlignment="1">
      <alignment horizontal="left" vertical="center" wrapText="1" indent="1"/>
    </xf>
    <xf numFmtId="3" fontId="20" fillId="0" borderId="0" xfId="0" applyNumberFormat="1" applyFont="1" applyAlignment="1">
      <alignment horizontal="left" vertical="center" wrapText="1"/>
    </xf>
    <xf numFmtId="0" fontId="40" fillId="0" borderId="0" xfId="0" applyFont="1" applyAlignment="1">
      <alignment horizontal="left" vertical="center" wrapText="1"/>
    </xf>
    <xf numFmtId="3" fontId="21" fillId="0" borderId="0" xfId="1" applyNumberFormat="1" applyFill="1" applyAlignment="1">
      <alignment horizontal="left" vertical="top" wrapText="1"/>
    </xf>
    <xf numFmtId="0" fontId="21" fillId="0" borderId="0" xfId="1" applyFill="1" applyAlignment="1">
      <alignment horizontal="left" vertical="top" wrapText="1"/>
    </xf>
    <xf numFmtId="3" fontId="31" fillId="0" borderId="0" xfId="0" applyNumberFormat="1" applyFont="1" applyAlignment="1">
      <alignment horizontal="left" wrapText="1"/>
    </xf>
    <xf numFmtId="0" fontId="41" fillId="0" borderId="0" xfId="0" applyFont="1" applyAlignment="1">
      <alignment horizontal="left" wrapText="1"/>
    </xf>
    <xf numFmtId="0" fontId="25" fillId="0" borderId="0" xfId="0" applyFont="1" applyAlignment="1">
      <alignment horizontal="left" wrapText="1"/>
    </xf>
    <xf numFmtId="0" fontId="20" fillId="0" borderId="0" xfId="0" applyFont="1" applyAlignment="1">
      <alignment horizontal="left" vertical="top" wrapText="1"/>
    </xf>
    <xf numFmtId="0" fontId="40" fillId="0" borderId="0" xfId="0" applyFont="1" applyAlignment="1">
      <alignment horizontal="left" vertical="top" wrapText="1"/>
    </xf>
    <xf numFmtId="3" fontId="21" fillId="0" borderId="0" xfId="1" applyNumberFormat="1" applyFill="1" applyAlignment="1">
      <alignment horizontal="left" vertical="top" wrapText="1" indent="1"/>
    </xf>
    <xf numFmtId="0" fontId="21" fillId="0" borderId="0" xfId="1" applyAlignment="1">
      <alignment horizontal="left" vertical="top" wrapText="1" indent="1"/>
    </xf>
    <xf numFmtId="3" fontId="21" fillId="0" borderId="0" xfId="1" quotePrefix="1" applyNumberFormat="1" applyFill="1" applyAlignment="1">
      <alignment horizontal="left" vertical="top" wrapText="1"/>
    </xf>
    <xf numFmtId="0" fontId="16" fillId="0" borderId="0" xfId="0" applyFont="1" applyAlignment="1">
      <alignment horizontal="left" vertical="top" wrapText="1"/>
    </xf>
    <xf numFmtId="0" fontId="0" fillId="0" borderId="0" xfId="0"/>
    <xf numFmtId="0" fontId="12" fillId="0" borderId="0" xfId="0" applyFont="1" applyAlignment="1">
      <alignment horizontal="left" vertical="top" wrapText="1"/>
    </xf>
    <xf numFmtId="0" fontId="0" fillId="0" borderId="0" xfId="0" applyAlignment="1">
      <alignment horizontal="left" wrapText="1"/>
    </xf>
    <xf numFmtId="3" fontId="36" fillId="0" borderId="2" xfId="0" applyNumberFormat="1" applyFont="1" applyBorder="1" applyAlignment="1">
      <alignment horizontal="left" vertical="center" wrapText="1"/>
    </xf>
    <xf numFmtId="0" fontId="37" fillId="0" borderId="2" xfId="0" applyFont="1" applyBorder="1" applyAlignment="1">
      <alignment horizontal="left" vertical="center" wrapText="1"/>
    </xf>
    <xf numFmtId="3" fontId="20" fillId="0" borderId="4" xfId="0" applyNumberFormat="1" applyFont="1" applyBorder="1" applyAlignment="1">
      <alignment horizontal="center" vertical="center" wrapText="1"/>
    </xf>
    <xf numFmtId="0" fontId="0" fillId="0" borderId="5" xfId="0" applyBorder="1" applyAlignment="1">
      <alignment vertical="center"/>
    </xf>
    <xf numFmtId="3" fontId="20" fillId="0" borderId="19" xfId="0" applyNumberFormat="1" applyFont="1" applyBorder="1" applyAlignment="1">
      <alignment horizontal="center" vertical="center" wrapText="1"/>
    </xf>
    <xf numFmtId="3" fontId="20" fillId="0" borderId="18" xfId="0" applyNumberFormat="1" applyFont="1" applyBorder="1" applyAlignment="1">
      <alignment horizontal="center" vertical="center" wrapText="1"/>
    </xf>
    <xf numFmtId="3" fontId="36" fillId="0" borderId="6" xfId="0" applyNumberFormat="1" applyFont="1" applyBorder="1" applyAlignment="1">
      <alignment horizontal="center" vertical="center" wrapText="1"/>
    </xf>
    <xf numFmtId="3" fontId="36" fillId="0" borderId="1" xfId="0" applyNumberFormat="1" applyFont="1" applyBorder="1" applyAlignment="1">
      <alignment horizontal="center" vertical="center" wrapText="1"/>
    </xf>
    <xf numFmtId="3" fontId="36" fillId="0" borderId="14" xfId="0" applyNumberFormat="1" applyFont="1" applyBorder="1" applyAlignment="1">
      <alignment horizontal="center" vertical="center" wrapText="1"/>
    </xf>
    <xf numFmtId="3" fontId="31" fillId="0" borderId="6" xfId="0" applyNumberFormat="1" applyFont="1" applyBorder="1" applyAlignment="1">
      <alignment horizontal="center" vertical="center"/>
    </xf>
    <xf numFmtId="3" fontId="41" fillId="0" borderId="1" xfId="0" applyNumberFormat="1" applyFont="1" applyBorder="1" applyAlignment="1">
      <alignment horizontal="center" vertical="center"/>
    </xf>
    <xf numFmtId="0" fontId="1" fillId="0" borderId="0" xfId="0" quotePrefix="1" applyFont="1" applyAlignment="1">
      <alignment horizontal="left" vertical="center" wrapText="1"/>
    </xf>
    <xf numFmtId="0" fontId="25" fillId="0" borderId="0" xfId="0" applyFont="1" applyAlignment="1">
      <alignment horizontal="left" vertical="center" wrapText="1"/>
    </xf>
    <xf numFmtId="3" fontId="20" fillId="0" borderId="10" xfId="0" applyNumberFormat="1" applyFont="1" applyBorder="1" applyAlignment="1">
      <alignment horizontal="center" vertical="center" wrapText="1"/>
    </xf>
    <xf numFmtId="3" fontId="20" fillId="0" borderId="5" xfId="0" applyNumberFormat="1" applyFont="1"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20" fillId="0" borderId="7" xfId="0" applyFont="1" applyBorder="1" applyAlignment="1">
      <alignment horizontal="center" vertical="center" wrapText="1"/>
    </xf>
    <xf numFmtId="0" fontId="0" fillId="0" borderId="0" xfId="0" applyAlignment="1">
      <alignment vertical="center" wrapText="1"/>
    </xf>
    <xf numFmtId="3" fontId="20" fillId="0" borderId="16" xfId="0" applyNumberFormat="1" applyFont="1" applyBorder="1" applyAlignment="1">
      <alignment horizontal="center" vertical="center" wrapText="1"/>
    </xf>
    <xf numFmtId="0" fontId="0" fillId="0" borderId="13" xfId="0" applyBorder="1" applyAlignment="1">
      <alignment horizontal="center" vertical="center" wrapText="1"/>
    </xf>
    <xf numFmtId="3" fontId="23" fillId="0" borderId="13" xfId="0" applyNumberFormat="1" applyFont="1" applyBorder="1" applyAlignment="1">
      <alignment horizontal="center" vertical="center" wrapText="1"/>
    </xf>
    <xf numFmtId="0" fontId="42" fillId="0" borderId="13" xfId="0" applyFont="1" applyBorder="1" applyAlignment="1">
      <alignment horizontal="center" vertical="center"/>
    </xf>
    <xf numFmtId="0" fontId="20" fillId="0" borderId="6" xfId="0" applyFont="1" applyBorder="1" applyAlignment="1">
      <alignment horizontal="center" vertical="center" wrapText="1"/>
    </xf>
    <xf numFmtId="0" fontId="20" fillId="0" borderId="1" xfId="0" applyFont="1" applyBorder="1" applyAlignment="1">
      <alignment horizontal="center" vertical="center" wrapText="1"/>
    </xf>
    <xf numFmtId="3" fontId="1" fillId="0" borderId="0" xfId="0" applyNumberFormat="1" applyFont="1" applyAlignment="1">
      <alignment vertical="top" wrapText="1"/>
    </xf>
    <xf numFmtId="0" fontId="0" fillId="0" borderId="0" xfId="0" applyAlignment="1">
      <alignment wrapText="1"/>
    </xf>
    <xf numFmtId="3" fontId="21" fillId="0" borderId="0" xfId="0" applyNumberFormat="1" applyFont="1" applyAlignment="1">
      <alignment vertical="top" wrapText="1"/>
    </xf>
    <xf numFmtId="3" fontId="6" fillId="0" borderId="0" xfId="0" applyNumberFormat="1" applyFont="1" applyAlignment="1">
      <alignment vertical="top" wrapText="1"/>
    </xf>
    <xf numFmtId="3" fontId="34" fillId="3" borderId="2" xfId="0" applyNumberFormat="1" applyFont="1" applyFill="1" applyBorder="1" applyAlignment="1">
      <alignment horizontal="left" vertical="center" wrapText="1"/>
    </xf>
    <xf numFmtId="0" fontId="32" fillId="0" borderId="2" xfId="0" applyFont="1" applyBorder="1" applyAlignment="1">
      <alignment horizontal="left" vertical="center" wrapText="1"/>
    </xf>
    <xf numFmtId="0" fontId="1" fillId="0" borderId="0" xfId="0" applyFont="1" applyAlignment="1">
      <alignment horizontal="left" vertical="top" wrapText="1"/>
    </xf>
    <xf numFmtId="0" fontId="23" fillId="0" borderId="15" xfId="0" applyFont="1" applyBorder="1" applyAlignment="1">
      <alignment horizontal="center" vertical="center"/>
    </xf>
    <xf numFmtId="0" fontId="0" fillId="0" borderId="20" xfId="0" applyBorder="1" applyAlignment="1">
      <alignment horizontal="center" vertical="center"/>
    </xf>
    <xf numFmtId="0" fontId="23" fillId="0" borderId="20" xfId="0" applyFont="1" applyBorder="1" applyAlignment="1">
      <alignment horizontal="center" vertical="center"/>
    </xf>
    <xf numFmtId="0" fontId="0" fillId="0" borderId="8" xfId="0" applyBorder="1" applyAlignment="1">
      <alignment horizontal="center" vertical="center"/>
    </xf>
    <xf numFmtId="0" fontId="23" fillId="0" borderId="6" xfId="0" applyFont="1"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23" fillId="0" borderId="1" xfId="0" applyFont="1" applyBorder="1" applyAlignment="1">
      <alignment horizontal="center" vertical="center"/>
    </xf>
    <xf numFmtId="3" fontId="36" fillId="3" borderId="2" xfId="0" applyNumberFormat="1" applyFont="1" applyFill="1" applyBorder="1" applyAlignment="1">
      <alignment horizontal="left" vertical="center" wrapText="1"/>
    </xf>
    <xf numFmtId="0" fontId="38" fillId="0" borderId="2" xfId="0" applyFont="1" applyBorder="1" applyAlignment="1">
      <alignment horizontal="left" vertical="center" wrapText="1"/>
    </xf>
    <xf numFmtId="3" fontId="20" fillId="3" borderId="4" xfId="0" applyNumberFormat="1" applyFont="1" applyFill="1" applyBorder="1" applyAlignment="1" applyProtection="1">
      <alignment horizontal="left" vertical="center" wrapText="1" indent="1"/>
      <protection locked="0"/>
    </xf>
    <xf numFmtId="0" fontId="0" fillId="0" borderId="5" xfId="0" applyBorder="1" applyAlignment="1">
      <alignment horizontal="left" vertical="center" wrapText="1" indent="1"/>
    </xf>
    <xf numFmtId="1" fontId="20" fillId="0" borderId="6" xfId="0" quotePrefix="1" applyNumberFormat="1" applyFont="1" applyBorder="1" applyAlignment="1" applyProtection="1">
      <alignment horizontal="center" vertical="center" wrapText="1"/>
      <protection locked="0"/>
    </xf>
    <xf numFmtId="1" fontId="0" fillId="0" borderId="1" xfId="0" applyNumberFormat="1" applyBorder="1" applyAlignment="1">
      <alignment horizontal="center" vertical="center" wrapText="1"/>
    </xf>
    <xf numFmtId="1" fontId="20" fillId="3" borderId="6" xfId="0" quotePrefix="1" applyNumberFormat="1" applyFont="1" applyFill="1" applyBorder="1" applyAlignment="1" applyProtection="1">
      <alignment horizontal="center" vertical="center" wrapText="1"/>
      <protection locked="0"/>
    </xf>
    <xf numFmtId="1" fontId="0" fillId="0" borderId="14" xfId="0" applyNumberFormat="1" applyBorder="1" applyAlignment="1">
      <alignment horizontal="center" vertical="center" wrapText="1"/>
    </xf>
    <xf numFmtId="0" fontId="6" fillId="0" borderId="0" xfId="0" applyFont="1" applyAlignment="1">
      <alignment vertical="top" wrapText="1"/>
    </xf>
    <xf numFmtId="0" fontId="16" fillId="0" borderId="0" xfId="0" applyFont="1" applyAlignment="1">
      <alignment vertical="top" wrapText="1"/>
    </xf>
    <xf numFmtId="0" fontId="1" fillId="3" borderId="0" xfId="0" applyFont="1" applyFill="1" applyAlignment="1">
      <alignment horizontal="left" vertical="top" wrapText="1"/>
    </xf>
    <xf numFmtId="0" fontId="0" fillId="0" borderId="0" xfId="0" applyAlignment="1">
      <alignment horizontal="left" vertical="top" wrapText="1"/>
    </xf>
    <xf numFmtId="0" fontId="29" fillId="0" borderId="2" xfId="0" applyFont="1" applyBorder="1" applyAlignment="1">
      <alignment horizontal="left" vertical="center" wrapText="1"/>
    </xf>
    <xf numFmtId="0" fontId="2" fillId="3" borderId="0" xfId="0" applyFont="1" applyFill="1" applyAlignment="1">
      <alignment vertical="top" wrapText="1"/>
    </xf>
    <xf numFmtId="3" fontId="36" fillId="0" borderId="0" xfId="0" applyNumberFormat="1" applyFont="1" applyAlignment="1">
      <alignment horizontal="left" vertical="center" wrapText="1"/>
    </xf>
    <xf numFmtId="0" fontId="38" fillId="0" borderId="0" xfId="0" applyFont="1" applyAlignment="1">
      <alignment horizontal="left" vertical="center" wrapText="1"/>
    </xf>
    <xf numFmtId="0" fontId="15" fillId="0" borderId="0" xfId="0" applyFont="1" applyAlignment="1">
      <alignment horizontal="left" vertical="top" wrapText="1"/>
    </xf>
    <xf numFmtId="3" fontId="11" fillId="0" borderId="0" xfId="0" applyNumberFormat="1" applyFont="1" applyAlignment="1">
      <alignment vertical="top" wrapText="1"/>
    </xf>
    <xf numFmtId="3" fontId="8" fillId="0" borderId="0" xfId="0" applyNumberFormat="1" applyFont="1" applyAlignment="1">
      <alignment vertical="top" wrapText="1"/>
    </xf>
    <xf numFmtId="0" fontId="0" fillId="0" borderId="0" xfId="0" applyAlignment="1">
      <alignment vertical="top" wrapText="1"/>
    </xf>
    <xf numFmtId="0" fontId="15" fillId="0" borderId="0" xfId="0" applyFont="1" applyAlignment="1">
      <alignment vertical="top" wrapText="1"/>
    </xf>
    <xf numFmtId="3" fontId="36" fillId="3" borderId="0" xfId="0" applyNumberFormat="1" applyFont="1" applyFill="1" applyAlignment="1">
      <alignment horizontal="left" vertical="center" wrapText="1"/>
    </xf>
    <xf numFmtId="0" fontId="38" fillId="3" borderId="0" xfId="0" applyFont="1" applyFill="1" applyAlignment="1">
      <alignment horizontal="left" vertical="center" wrapText="1"/>
    </xf>
    <xf numFmtId="0" fontId="2" fillId="0" borderId="0" xfId="0" applyFont="1" applyAlignment="1">
      <alignment horizontal="left" vertical="top" wrapText="1"/>
    </xf>
  </cellXfs>
  <cellStyles count="21">
    <cellStyle name="Hiperligação" xfId="1" builtinId="8" customBuiltin="1"/>
    <cellStyle name="Normal" xfId="0" builtinId="0"/>
    <cellStyle name="Normal 2" xfId="9" xr:uid="{00000000-0005-0000-0000-000002000000}"/>
    <cellStyle name="Normal 2 2" xfId="20" xr:uid="{00000000-0005-0000-0000-000003000000}"/>
    <cellStyle name="Normal 3" xfId="8" xr:uid="{00000000-0005-0000-0000-000004000000}"/>
    <cellStyle name="Normal 4" xfId="19" xr:uid="{00000000-0005-0000-0000-000005000000}"/>
    <cellStyle name="Normal 54" xfId="2" xr:uid="{00000000-0005-0000-0000-000006000000}"/>
    <cellStyle name="ss15" xfId="5" xr:uid="{00000000-0005-0000-0000-000007000000}"/>
    <cellStyle name="ss16" xfId="3" xr:uid="{00000000-0005-0000-0000-000008000000}"/>
    <cellStyle name="ss17" xfId="6" xr:uid="{00000000-0005-0000-0000-000009000000}"/>
    <cellStyle name="ss22" xfId="4" xr:uid="{00000000-0005-0000-0000-00000A000000}"/>
    <cellStyle name="ss23" xfId="7" xr:uid="{00000000-0005-0000-0000-00000B000000}"/>
    <cellStyle name="style1450177002774" xfId="10" xr:uid="{00000000-0005-0000-0000-00000C000000}"/>
    <cellStyle name="style1450177005489" xfId="11" xr:uid="{00000000-0005-0000-0000-00000D000000}"/>
    <cellStyle name="style1450177005785" xfId="14" xr:uid="{00000000-0005-0000-0000-00000E000000}"/>
    <cellStyle name="style1450177005894" xfId="15" xr:uid="{00000000-0005-0000-0000-00000F000000}"/>
    <cellStyle name="style1450177007236" xfId="12" xr:uid="{00000000-0005-0000-0000-000010000000}"/>
    <cellStyle name="style1450177007361" xfId="13" xr:uid="{00000000-0005-0000-0000-000011000000}"/>
    <cellStyle name="style1450351136772" xfId="17" xr:uid="{00000000-0005-0000-0000-000012000000}"/>
    <cellStyle name="style1450351137958" xfId="16" xr:uid="{00000000-0005-0000-0000-000013000000}"/>
    <cellStyle name="style1450351138083" xfId="18"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'Table 1.1'!$D$4</c:f>
              <c:strCache>
                <c:ptCount val="1"/>
                <c:pt idx="0">
                  <c:v>America</c:v>
                </c:pt>
              </c:strCache>
            </c:strRef>
          </c:tx>
          <c:spPr>
            <a:solidFill>
              <a:schemeClr val="accent1">
                <a:lumMod val="50000"/>
              </a:schemeClr>
            </a:solidFill>
            <a:ln w="25400">
              <a:noFill/>
            </a:ln>
          </c:spPr>
          <c:cat>
            <c:numRef>
              <c:f>'Table 1.1'!$B$5:$B$77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1.1'!$D$5:$D$77</c:f>
              <c:numCache>
                <c:formatCode>#,##0</c:formatCode>
                <c:ptCount val="73"/>
                <c:pt idx="0">
                  <c:v>18426</c:v>
                </c:pt>
                <c:pt idx="1">
                  <c:v>21916</c:v>
                </c:pt>
                <c:pt idx="2">
                  <c:v>19339</c:v>
                </c:pt>
                <c:pt idx="3">
                  <c:v>25963</c:v>
                </c:pt>
                <c:pt idx="4">
                  <c:v>31227</c:v>
                </c:pt>
                <c:pt idx="5">
                  <c:v>34094</c:v>
                </c:pt>
                <c:pt idx="6">
                  <c:v>40152</c:v>
                </c:pt>
                <c:pt idx="7">
                  <c:v>40046</c:v>
                </c:pt>
                <c:pt idx="8">
                  <c:v>37295</c:v>
                </c:pt>
                <c:pt idx="9">
                  <c:v>39359</c:v>
                </c:pt>
                <c:pt idx="10">
                  <c:v>59150</c:v>
                </c:pt>
                <c:pt idx="11">
                  <c:v>88383</c:v>
                </c:pt>
                <c:pt idx="12">
                  <c:v>77015</c:v>
                </c:pt>
                <c:pt idx="13">
                  <c:v>25576</c:v>
                </c:pt>
                <c:pt idx="14">
                  <c:v>18830</c:v>
                </c:pt>
                <c:pt idx="15">
                  <c:v>21662</c:v>
                </c:pt>
                <c:pt idx="16">
                  <c:v>11593</c:v>
                </c:pt>
                <c:pt idx="17">
                  <c:v>7663</c:v>
                </c:pt>
                <c:pt idx="18">
                  <c:v>26883</c:v>
                </c:pt>
                <c:pt idx="19">
                  <c:v>58618</c:v>
                </c:pt>
                <c:pt idx="20">
                  <c:v>18387</c:v>
                </c:pt>
                <c:pt idx="21">
                  <c:v>30536</c:v>
                </c:pt>
                <c:pt idx="22">
                  <c:v>28395</c:v>
                </c:pt>
                <c:pt idx="23">
                  <c:v>17294</c:v>
                </c:pt>
                <c:pt idx="24">
                  <c:v>15697</c:v>
                </c:pt>
                <c:pt idx="25">
                  <c:v>34538</c:v>
                </c:pt>
                <c:pt idx="26">
                  <c:v>24375</c:v>
                </c:pt>
                <c:pt idx="27">
                  <c:v>32084</c:v>
                </c:pt>
                <c:pt idx="28">
                  <c:v>35898</c:v>
                </c:pt>
                <c:pt idx="29">
                  <c:v>15805</c:v>
                </c:pt>
                <c:pt idx="30">
                  <c:v>4055</c:v>
                </c:pt>
                <c:pt idx="31">
                  <c:v>5151</c:v>
                </c:pt>
                <c:pt idx="32">
                  <c:v>7872</c:v>
                </c:pt>
                <c:pt idx="33">
                  <c:v>6491</c:v>
                </c:pt>
                <c:pt idx="34">
                  <c:v>8228</c:v>
                </c:pt>
                <c:pt idx="35">
                  <c:v>12024</c:v>
                </c:pt>
                <c:pt idx="36">
                  <c:v>13505</c:v>
                </c:pt>
                <c:pt idx="37">
                  <c:v>11290</c:v>
                </c:pt>
                <c:pt idx="38">
                  <c:v>17466</c:v>
                </c:pt>
                <c:pt idx="39">
                  <c:v>13013</c:v>
                </c:pt>
                <c:pt idx="40">
                  <c:v>6191</c:v>
                </c:pt>
                <c:pt idx="41">
                  <c:v>2108</c:v>
                </c:pt>
                <c:pt idx="42">
                  <c:v>660</c:v>
                </c:pt>
                <c:pt idx="43">
                  <c:v>2168</c:v>
                </c:pt>
                <c:pt idx="44">
                  <c:v>5728</c:v>
                </c:pt>
                <c:pt idx="45">
                  <c:v>8123</c:v>
                </c:pt>
                <c:pt idx="46">
                  <c:v>12128</c:v>
                </c:pt>
                <c:pt idx="47">
                  <c:v>11474</c:v>
                </c:pt>
                <c:pt idx="48">
                  <c:v>15647</c:v>
                </c:pt>
                <c:pt idx="49">
                  <c:v>21491</c:v>
                </c:pt>
                <c:pt idx="50">
                  <c:v>33341</c:v>
                </c:pt>
                <c:pt idx="51">
                  <c:v>46544</c:v>
                </c:pt>
                <c:pt idx="52">
                  <c:v>39026</c:v>
                </c:pt>
                <c:pt idx="53">
                  <c:v>40234</c:v>
                </c:pt>
                <c:pt idx="54">
                  <c:v>28690</c:v>
                </c:pt>
                <c:pt idx="55">
                  <c:v>26072</c:v>
                </c:pt>
                <c:pt idx="56">
                  <c:v>32150</c:v>
                </c:pt>
                <c:pt idx="57">
                  <c:v>29207</c:v>
                </c:pt>
                <c:pt idx="58">
                  <c:v>29780</c:v>
                </c:pt>
                <c:pt idx="59">
                  <c:v>28513</c:v>
                </c:pt>
                <c:pt idx="60">
                  <c:v>27499</c:v>
                </c:pt>
                <c:pt idx="61">
                  <c:v>24376</c:v>
                </c:pt>
                <c:pt idx="62">
                  <c:v>22420</c:v>
                </c:pt>
                <c:pt idx="63">
                  <c:v>17232</c:v>
                </c:pt>
                <c:pt idx="64">
                  <c:v>17557</c:v>
                </c:pt>
                <c:pt idx="65">
                  <c:v>33266</c:v>
                </c:pt>
                <c:pt idx="66">
                  <c:v>28584</c:v>
                </c:pt>
                <c:pt idx="67">
                  <c:v>27014</c:v>
                </c:pt>
                <c:pt idx="68">
                  <c:v>27383</c:v>
                </c:pt>
                <c:pt idx="69">
                  <c:v>22659</c:v>
                </c:pt>
                <c:pt idx="70">
                  <c:v>21962</c:v>
                </c:pt>
                <c:pt idx="71">
                  <c:v>20122</c:v>
                </c:pt>
                <c:pt idx="72">
                  <c:v>22091</c:v>
                </c:pt>
              </c:numCache>
            </c:numRef>
          </c:val>
          <c:extLst>
            <c:ext xmlns:c16="http://schemas.microsoft.com/office/drawing/2014/chart" uri="{C3380CC4-5D6E-409C-BE32-E72D297353CC}">
              <c16:uniqueId val="{00000000-335C-4F95-9CE9-CC73C7E60713}"/>
            </c:ext>
          </c:extLst>
        </c:ser>
        <c:ser>
          <c:idx val="1"/>
          <c:order val="1"/>
          <c:tx>
            <c:strRef>
              <c:f>'Table 1.1'!$E$4</c:f>
              <c:strCache>
                <c:ptCount val="1"/>
                <c:pt idx="0">
                  <c:v>Europe</c:v>
                </c:pt>
              </c:strCache>
            </c:strRef>
          </c:tx>
          <c:spPr>
            <a:solidFill>
              <a:schemeClr val="accent1">
                <a:lumMod val="60000"/>
                <a:lumOff val="40000"/>
              </a:schemeClr>
            </a:solidFill>
            <a:ln w="25400">
              <a:noFill/>
            </a:ln>
          </c:spPr>
          <c:cat>
            <c:numRef>
              <c:f>'Table 1.1'!$B$5:$B$77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1.1'!$E$5:$E$77</c:f>
              <c:numCache>
                <c:formatCode>#,##0</c:formatCode>
                <c:ptCount val="73"/>
                <c:pt idx="0">
                  <c:v>207</c:v>
                </c:pt>
                <c:pt idx="1">
                  <c:v>290</c:v>
                </c:pt>
                <c:pt idx="2">
                  <c:v>320</c:v>
                </c:pt>
                <c:pt idx="3">
                  <c:v>379</c:v>
                </c:pt>
                <c:pt idx="4">
                  <c:v>292</c:v>
                </c:pt>
                <c:pt idx="5">
                  <c:v>369</c:v>
                </c:pt>
                <c:pt idx="6">
                  <c:v>106</c:v>
                </c:pt>
                <c:pt idx="7">
                  <c:v>83</c:v>
                </c:pt>
                <c:pt idx="8">
                  <c:v>67</c:v>
                </c:pt>
                <c:pt idx="9">
                  <c:v>48</c:v>
                </c:pt>
                <c:pt idx="10">
                  <c:v>253</c:v>
                </c:pt>
                <c:pt idx="11">
                  <c:v>329</c:v>
                </c:pt>
                <c:pt idx="12">
                  <c:v>407</c:v>
                </c:pt>
                <c:pt idx="13">
                  <c:v>114</c:v>
                </c:pt>
                <c:pt idx="14">
                  <c:v>390</c:v>
                </c:pt>
                <c:pt idx="15">
                  <c:v>2292</c:v>
                </c:pt>
                <c:pt idx="16">
                  <c:v>3381</c:v>
                </c:pt>
                <c:pt idx="17">
                  <c:v>3219</c:v>
                </c:pt>
                <c:pt idx="18">
                  <c:v>7989</c:v>
                </c:pt>
                <c:pt idx="19">
                  <c:v>5008</c:v>
                </c:pt>
                <c:pt idx="20">
                  <c:v>5167</c:v>
                </c:pt>
                <c:pt idx="21">
                  <c:v>8488</c:v>
                </c:pt>
                <c:pt idx="22">
                  <c:v>11195</c:v>
                </c:pt>
                <c:pt idx="23">
                  <c:v>12003</c:v>
                </c:pt>
                <c:pt idx="24">
                  <c:v>6818</c:v>
                </c:pt>
                <c:pt idx="25">
                  <c:v>7087</c:v>
                </c:pt>
                <c:pt idx="26">
                  <c:v>3073</c:v>
                </c:pt>
                <c:pt idx="27">
                  <c:v>2013</c:v>
                </c:pt>
                <c:pt idx="28">
                  <c:v>4122</c:v>
                </c:pt>
                <c:pt idx="29">
                  <c:v>7014</c:v>
                </c:pt>
                <c:pt idx="30">
                  <c:v>1328</c:v>
                </c:pt>
                <c:pt idx="31">
                  <c:v>557</c:v>
                </c:pt>
                <c:pt idx="32">
                  <c:v>720</c:v>
                </c:pt>
                <c:pt idx="33">
                  <c:v>623</c:v>
                </c:pt>
                <c:pt idx="34">
                  <c:v>434</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401</c:v>
                </c:pt>
                <c:pt idx="50">
                  <c:v>674</c:v>
                </c:pt>
                <c:pt idx="51">
                  <c:v>863</c:v>
                </c:pt>
                <c:pt idx="52">
                  <c:v>936</c:v>
                </c:pt>
                <c:pt idx="53">
                  <c:v>956</c:v>
                </c:pt>
                <c:pt idx="54">
                  <c:v>1457</c:v>
                </c:pt>
                <c:pt idx="55">
                  <c:v>2024</c:v>
                </c:pt>
                <c:pt idx="56">
                  <c:v>1744</c:v>
                </c:pt>
                <c:pt idx="57">
                  <c:v>6393</c:v>
                </c:pt>
                <c:pt idx="58">
                  <c:v>4974</c:v>
                </c:pt>
                <c:pt idx="59">
                  <c:v>6646</c:v>
                </c:pt>
                <c:pt idx="60">
                  <c:v>11073</c:v>
                </c:pt>
                <c:pt idx="61">
                  <c:v>18626</c:v>
                </c:pt>
                <c:pt idx="62">
                  <c:v>32798</c:v>
                </c:pt>
                <c:pt idx="63">
                  <c:v>58344</c:v>
                </c:pt>
                <c:pt idx="64">
                  <c:v>73931</c:v>
                </c:pt>
                <c:pt idx="65">
                  <c:v>78729</c:v>
                </c:pt>
                <c:pt idx="66">
                  <c:v>66128</c:v>
                </c:pt>
                <c:pt idx="67">
                  <c:v>69213</c:v>
                </c:pt>
                <c:pt idx="68">
                  <c:v>128289</c:v>
                </c:pt>
                <c:pt idx="69">
                  <c:v>160546</c:v>
                </c:pt>
                <c:pt idx="70">
                  <c:v>136511</c:v>
                </c:pt>
                <c:pt idx="71">
                  <c:v>95423</c:v>
                </c:pt>
                <c:pt idx="72">
                  <c:v>107641</c:v>
                </c:pt>
              </c:numCache>
            </c:numRef>
          </c:val>
          <c:extLst>
            <c:ext xmlns:c16="http://schemas.microsoft.com/office/drawing/2014/chart" uri="{C3380CC4-5D6E-409C-BE32-E72D297353CC}">
              <c16:uniqueId val="{00000001-335C-4F95-9CE9-CC73C7E60713}"/>
            </c:ext>
          </c:extLst>
        </c:ser>
        <c:ser>
          <c:idx val="2"/>
          <c:order val="2"/>
          <c:tx>
            <c:strRef>
              <c:f>'Table 1.1'!$F$4</c:f>
              <c:strCache>
                <c:ptCount val="1"/>
                <c:pt idx="0">
                  <c:v>Other</c:v>
                </c:pt>
              </c:strCache>
            </c:strRef>
          </c:tx>
          <c:spPr>
            <a:solidFill>
              <a:srgbClr val="FF0000"/>
            </a:solidFill>
            <a:ln w="25400">
              <a:noFill/>
            </a:ln>
          </c:spPr>
          <c:cat>
            <c:numRef>
              <c:f>'Table 1.1'!$B$5:$B$77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1.1'!$F$5:$F$77</c:f>
              <c:numCache>
                <c:formatCode>#,##0</c:formatCode>
                <c:ptCount val="73"/>
                <c:pt idx="0">
                  <c:v>2013</c:v>
                </c:pt>
                <c:pt idx="1">
                  <c:v>1964</c:v>
                </c:pt>
                <c:pt idx="2">
                  <c:v>1952</c:v>
                </c:pt>
                <c:pt idx="3">
                  <c:v>1962</c:v>
                </c:pt>
                <c:pt idx="4">
                  <c:v>2091</c:v>
                </c:pt>
                <c:pt idx="5">
                  <c:v>3630</c:v>
                </c:pt>
                <c:pt idx="6">
                  <c:v>1692</c:v>
                </c:pt>
                <c:pt idx="7">
                  <c:v>866</c:v>
                </c:pt>
                <c:pt idx="8">
                  <c:v>89</c:v>
                </c:pt>
                <c:pt idx="9">
                  <c:v>268</c:v>
                </c:pt>
                <c:pt idx="10">
                  <c:v>146</c:v>
                </c:pt>
                <c:pt idx="11">
                  <c:v>122</c:v>
                </c:pt>
                <c:pt idx="12">
                  <c:v>3</c:v>
                </c:pt>
                <c:pt idx="13">
                  <c:v>40</c:v>
                </c:pt>
                <c:pt idx="14">
                  <c:v>94</c:v>
                </c:pt>
                <c:pt idx="15">
                  <c:v>943</c:v>
                </c:pt>
                <c:pt idx="16">
                  <c:v>851</c:v>
                </c:pt>
                <c:pt idx="17">
                  <c:v>971</c:v>
                </c:pt>
                <c:pt idx="18">
                  <c:v>2266</c:v>
                </c:pt>
                <c:pt idx="19">
                  <c:v>1157</c:v>
                </c:pt>
                <c:pt idx="20">
                  <c:v>1043</c:v>
                </c:pt>
                <c:pt idx="21">
                  <c:v>771</c:v>
                </c:pt>
                <c:pt idx="22">
                  <c:v>581</c:v>
                </c:pt>
                <c:pt idx="23">
                  <c:v>413</c:v>
                </c:pt>
                <c:pt idx="24">
                  <c:v>369</c:v>
                </c:pt>
                <c:pt idx="25">
                  <c:v>442</c:v>
                </c:pt>
                <c:pt idx="26">
                  <c:v>226</c:v>
                </c:pt>
                <c:pt idx="27">
                  <c:v>200</c:v>
                </c:pt>
                <c:pt idx="28">
                  <c:v>341</c:v>
                </c:pt>
                <c:pt idx="29">
                  <c:v>377</c:v>
                </c:pt>
                <c:pt idx="30">
                  <c:v>650</c:v>
                </c:pt>
                <c:pt idx="31">
                  <c:v>201</c:v>
                </c:pt>
                <c:pt idx="32">
                  <c:v>313</c:v>
                </c:pt>
                <c:pt idx="33">
                  <c:v>358</c:v>
                </c:pt>
                <c:pt idx="34">
                  <c:v>478</c:v>
                </c:pt>
                <c:pt idx="35">
                  <c:v>460</c:v>
                </c:pt>
                <c:pt idx="36">
                  <c:v>1162</c:v>
                </c:pt>
                <c:pt idx="37">
                  <c:v>2319</c:v>
                </c:pt>
                <c:pt idx="38">
                  <c:v>341</c:v>
                </c:pt>
                <c:pt idx="39">
                  <c:v>213</c:v>
                </c:pt>
                <c:pt idx="40">
                  <c:v>69</c:v>
                </c:pt>
                <c:pt idx="41">
                  <c:v>106</c:v>
                </c:pt>
                <c:pt idx="42">
                  <c:v>233</c:v>
                </c:pt>
                <c:pt idx="43">
                  <c:v>256</c:v>
                </c:pt>
                <c:pt idx="44">
                  <c:v>210</c:v>
                </c:pt>
                <c:pt idx="45">
                  <c:v>152</c:v>
                </c:pt>
                <c:pt idx="46">
                  <c:v>710</c:v>
                </c:pt>
                <c:pt idx="47">
                  <c:v>869</c:v>
                </c:pt>
                <c:pt idx="48">
                  <c:v>1649</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numCache>
            </c:numRef>
          </c:val>
          <c:extLst>
            <c:ext xmlns:c16="http://schemas.microsoft.com/office/drawing/2014/chart" uri="{C3380CC4-5D6E-409C-BE32-E72D297353CC}">
              <c16:uniqueId val="{00000002-335C-4F95-9CE9-CC73C7E60713}"/>
            </c:ext>
          </c:extLst>
        </c:ser>
        <c:dLbls>
          <c:showLegendKey val="0"/>
          <c:showVal val="0"/>
          <c:showCatName val="0"/>
          <c:showSerName val="0"/>
          <c:showPercent val="0"/>
          <c:showBubbleSize val="0"/>
        </c:dLbls>
        <c:axId val="223008768"/>
        <c:axId val="222670784"/>
        <c:extLst>
          <c:ext xmlns:c15="http://schemas.microsoft.com/office/drawing/2012/chart" uri="{02D57815-91ED-43cb-92C2-25804820EDAC}">
            <c15:filteredAreaSeries>
              <c15:ser>
                <c:idx val="3"/>
                <c:order val="3"/>
                <c:tx>
                  <c:strRef>
                    <c:extLst>
                      <c:ext uri="{02D57815-91ED-43cb-92C2-25804820EDAC}">
                        <c15:formulaRef>
                          <c15:sqref>'Table 1.1'!$G$3:$G$4</c15:sqref>
                        </c15:formulaRef>
                      </c:ext>
                    </c:extLst>
                    <c:strCache>
                      <c:ptCount val="2"/>
                      <c:pt idx="0">
                        <c:v>By legal status</c:v>
                      </c:pt>
                      <c:pt idx="1">
                        <c:v>Clandestine </c:v>
                      </c:pt>
                    </c:strCache>
                  </c:strRef>
                </c:tx>
                <c:spPr>
                  <a:solidFill>
                    <a:schemeClr val="accent2">
                      <a:lumMod val="75000"/>
                    </a:schemeClr>
                  </a:solidFill>
                  <a:ln w="25400">
                    <a:noFill/>
                  </a:ln>
                </c:spPr>
                <c:cat>
                  <c:numRef>
                    <c:extLst>
                      <c:ext uri="{02D57815-91ED-43cb-92C2-25804820EDAC}">
                        <c15:formulaRef>
                          <c15:sqref>'Table 1.1'!$B$5:$B$77</c15:sqref>
                        </c15:formulaRef>
                      </c:ext>
                    </c:extLst>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extLst>
                      <c:ext uri="{02D57815-91ED-43cb-92C2-25804820EDAC}">
                        <c15:formulaRef>
                          <c15:sqref>'Table 1.1'!$G$5:$G$77</c15:sqref>
                        </c15:formulaRef>
                      </c:ext>
                    </c:extLst>
                    <c:numCache>
                      <c:formatCode>#,##0</c:formatCode>
                      <c:ptCount val="73"/>
                      <c:pt idx="0">
                        <c:v>3097</c:v>
                      </c:pt>
                      <c:pt idx="1">
                        <c:v>3626</c:v>
                      </c:pt>
                      <c:pt idx="2">
                        <c:v>3242</c:v>
                      </c:pt>
                      <c:pt idx="3">
                        <c:v>4246</c:v>
                      </c:pt>
                      <c:pt idx="4">
                        <c:v>5042</c:v>
                      </c:pt>
                      <c:pt idx="5">
                        <c:v>5714</c:v>
                      </c:pt>
                      <c:pt idx="6">
                        <c:v>6293</c:v>
                      </c:pt>
                      <c:pt idx="7">
                        <c:v>6022</c:v>
                      </c:pt>
                      <c:pt idx="8">
                        <c:v>5733</c:v>
                      </c:pt>
                      <c:pt idx="9">
                        <c:v>5927</c:v>
                      </c:pt>
                      <c:pt idx="10">
                        <c:v>4176</c:v>
                      </c:pt>
                      <c:pt idx="11">
                        <c:v>6225</c:v>
                      </c:pt>
                      <c:pt idx="12">
                        <c:v>5435</c:v>
                      </c:pt>
                      <c:pt idx="13">
                        <c:v>1801</c:v>
                      </c:pt>
                      <c:pt idx="14">
                        <c:v>1352</c:v>
                      </c:pt>
                      <c:pt idx="15">
                        <c:v>1743</c:v>
                      </c:pt>
                      <c:pt idx="16">
                        <c:v>1108</c:v>
                      </c:pt>
                      <c:pt idx="17">
                        <c:v>830</c:v>
                      </c:pt>
                      <c:pt idx="18">
                        <c:v>2600</c:v>
                      </c:pt>
                      <c:pt idx="19">
                        <c:v>4535</c:v>
                      </c:pt>
                      <c:pt idx="20">
                        <c:v>1722</c:v>
                      </c:pt>
                      <c:pt idx="21">
                        <c:v>2786</c:v>
                      </c:pt>
                      <c:pt idx="22">
                        <c:v>2812</c:v>
                      </c:pt>
                      <c:pt idx="23">
                        <c:v>2080</c:v>
                      </c:pt>
                      <c:pt idx="24">
                        <c:v>1602</c:v>
                      </c:pt>
                      <c:pt idx="25">
                        <c:v>2945</c:v>
                      </c:pt>
                      <c:pt idx="26">
                        <c:v>1937</c:v>
                      </c:pt>
                      <c:pt idx="27">
                        <c:v>2401</c:v>
                      </c:pt>
                      <c:pt idx="28">
                        <c:v>2825</c:v>
                      </c:pt>
                      <c:pt idx="29">
                        <c:v>1624</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351</c:v>
                      </c:pt>
                      <c:pt idx="51">
                        <c:v>389</c:v>
                      </c:pt>
                      <c:pt idx="52">
                        <c:v>276</c:v>
                      </c:pt>
                      <c:pt idx="53">
                        <c:v>179</c:v>
                      </c:pt>
                      <c:pt idx="54">
                        <c:v>351</c:v>
                      </c:pt>
                      <c:pt idx="55">
                        <c:v>1079</c:v>
                      </c:pt>
                      <c:pt idx="56">
                        <c:v>1538</c:v>
                      </c:pt>
                      <c:pt idx="57">
                        <c:v>1570</c:v>
                      </c:pt>
                      <c:pt idx="58">
                        <c:v>1296</c:v>
                      </c:pt>
                      <c:pt idx="59">
                        <c:v>2841</c:v>
                      </c:pt>
                      <c:pt idx="60">
                        <c:v>5046</c:v>
                      </c:pt>
                      <c:pt idx="61">
                        <c:v>9463</c:v>
                      </c:pt>
                      <c:pt idx="62">
                        <c:v>17389</c:v>
                      </c:pt>
                      <c:pt idx="63">
                        <c:v>32256</c:v>
                      </c:pt>
                      <c:pt idx="64">
                        <c:v>28736</c:v>
                      </c:pt>
                      <c:pt idx="65">
                        <c:v>20388</c:v>
                      </c:pt>
                      <c:pt idx="66">
                        <c:v>16197</c:v>
                      </c:pt>
                      <c:pt idx="67">
                        <c:v>27246</c:v>
                      </c:pt>
                      <c:pt idx="68">
                        <c:v>85507</c:v>
                      </c:pt>
                      <c:pt idx="69">
                        <c:v>116845</c:v>
                      </c:pt>
                      <c:pt idx="70">
                        <c:v>108073</c:v>
                      </c:pt>
                      <c:pt idx="71">
                        <c:v>61461</c:v>
                      </c:pt>
                      <c:pt idx="72">
                        <c:v>50215</c:v>
                      </c:pt>
                    </c:numCache>
                  </c:numRef>
                </c:val>
                <c:extLst>
                  <c:ext xmlns:c16="http://schemas.microsoft.com/office/drawing/2014/chart" uri="{C3380CC4-5D6E-409C-BE32-E72D297353CC}">
                    <c16:uniqueId val="{00000003-335C-4F95-9CE9-CC73C7E60713}"/>
                  </c:ext>
                </c:extLst>
              </c15:ser>
            </c15:filteredAreaSeries>
          </c:ext>
        </c:extLst>
      </c:areaChart>
      <c:catAx>
        <c:axId val="223008768"/>
        <c:scaling>
          <c:orientation val="minMax"/>
        </c:scaling>
        <c:delete val="0"/>
        <c:axPos val="b"/>
        <c:numFmt formatCode="0" sourceLinked="1"/>
        <c:majorTickMark val="none"/>
        <c:minorTickMark val="none"/>
        <c:tickLblPos val="nextTo"/>
        <c:txPr>
          <a:bodyPr rot="-5400000" vert="horz"/>
          <a:lstStyle/>
          <a:p>
            <a:pPr>
              <a:defRPr/>
            </a:pPr>
            <a:endParaRPr lang="pt-PT"/>
          </a:p>
        </c:txPr>
        <c:crossAx val="222670784"/>
        <c:crosses val="autoZero"/>
        <c:auto val="1"/>
        <c:lblAlgn val="ctr"/>
        <c:lblOffset val="100"/>
        <c:noMultiLvlLbl val="0"/>
      </c:catAx>
      <c:valAx>
        <c:axId val="22267078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3008768"/>
        <c:crosses val="autoZero"/>
        <c:crossBetween val="midCat"/>
      </c:valAx>
      <c:spPr>
        <a:noFill/>
        <a:ln>
          <a:noFill/>
        </a:ln>
      </c:spPr>
    </c:plotArea>
    <c:legend>
      <c:legendPos val="b"/>
      <c:overlay val="0"/>
    </c:legend>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19050">
              <a:solidFill>
                <a:schemeClr val="accent1">
                  <a:lumMod val="75000"/>
                </a:schemeClr>
              </a:solidFill>
            </a:ln>
          </c:spPr>
          <c:marker>
            <c:symbol val="none"/>
          </c:marker>
          <c:cat>
            <c:numRef>
              <c:f>'Table 1.2'!$B$6:$B$27</c:f>
              <c:numCache>
                <c:formatCode>0</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'Table 1.2'!$F$6:$F$27</c:f>
              <c:numCache>
                <c:formatCode>#,##0</c:formatCode>
                <c:ptCount val="22"/>
                <c:pt idx="0">
                  <c:v>40000</c:v>
                </c:pt>
                <c:pt idx="1">
                  <c:v>50000</c:v>
                </c:pt>
                <c:pt idx="2">
                  <c:v>60000</c:v>
                </c:pt>
                <c:pt idx="3">
                  <c:v>70000</c:v>
                </c:pt>
                <c:pt idx="4">
                  <c:v>65000</c:v>
                </c:pt>
                <c:pt idx="5">
                  <c:v>75000</c:v>
                </c:pt>
                <c:pt idx="6">
                  <c:v>85000</c:v>
                </c:pt>
                <c:pt idx="7">
                  <c:v>85000</c:v>
                </c:pt>
                <c:pt idx="8">
                  <c:v>70000</c:v>
                </c:pt>
                <c:pt idx="9">
                  <c:v>65000</c:v>
                </c:pt>
                <c:pt idx="10">
                  <c:v>85000</c:v>
                </c:pt>
                <c:pt idx="11">
                  <c:v>105000</c:v>
                </c:pt>
                <c:pt idx="12">
                  <c:v>120000</c:v>
                </c:pt>
                <c:pt idx="13">
                  <c:v>110000</c:v>
                </c:pt>
                <c:pt idx="14">
                  <c:v>105000</c:v>
                </c:pt>
                <c:pt idx="15">
                  <c:v>95000</c:v>
                </c:pt>
                <c:pt idx="16">
                  <c:v>80000</c:v>
                </c:pt>
                <c:pt idx="17">
                  <c:v>75000</c:v>
                </c:pt>
                <c:pt idx="18">
                  <c:v>80000</c:v>
                </c:pt>
                <c:pt idx="19">
                  <c:v>45000</c:v>
                </c:pt>
                <c:pt idx="20">
                  <c:v>65000</c:v>
                </c:pt>
                <c:pt idx="21">
                  <c:v>70000</c:v>
                </c:pt>
              </c:numCache>
            </c:numRef>
          </c:val>
          <c:smooth val="0"/>
          <c:extLst>
            <c:ext xmlns:c16="http://schemas.microsoft.com/office/drawing/2014/chart" uri="{C3380CC4-5D6E-409C-BE32-E72D297353CC}">
              <c16:uniqueId val="{00000000-2BB7-4E12-8091-3EC26B0777BA}"/>
            </c:ext>
          </c:extLst>
        </c:ser>
        <c:dLbls>
          <c:showLegendKey val="0"/>
          <c:showVal val="0"/>
          <c:showCatName val="0"/>
          <c:showSerName val="0"/>
          <c:showPercent val="0"/>
          <c:showBubbleSize val="0"/>
        </c:dLbls>
        <c:smooth val="0"/>
        <c:axId val="224015872"/>
        <c:axId val="222673664"/>
      </c:lineChart>
      <c:catAx>
        <c:axId val="224015872"/>
        <c:scaling>
          <c:orientation val="minMax"/>
        </c:scaling>
        <c:delete val="0"/>
        <c:axPos val="b"/>
        <c:numFmt formatCode="0" sourceLinked="1"/>
        <c:majorTickMark val="none"/>
        <c:minorTickMark val="none"/>
        <c:tickLblPos val="nextTo"/>
        <c:txPr>
          <a:bodyPr rot="5400000" vert="horz"/>
          <a:lstStyle/>
          <a:p>
            <a:pPr>
              <a:defRPr/>
            </a:pPr>
            <a:endParaRPr lang="pt-PT"/>
          </a:p>
        </c:txPr>
        <c:crossAx val="222673664"/>
        <c:crosses val="autoZero"/>
        <c:auto val="1"/>
        <c:lblAlgn val="ctr"/>
        <c:lblOffset val="100"/>
        <c:noMultiLvlLbl val="0"/>
      </c:catAx>
      <c:valAx>
        <c:axId val="222673664"/>
        <c:scaling>
          <c:orientation val="minMax"/>
          <c:max val="120000"/>
          <c:min val="0"/>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4015872"/>
        <c:crosses val="autoZero"/>
        <c:crossBetween val="between"/>
        <c:majorUnit val="20000"/>
      </c:valAx>
      <c:spPr>
        <a:noFill/>
        <a:ln w="25400">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'Table 1.3'!$C$3</c:f>
              <c:strCache>
                <c:ptCount val="1"/>
                <c:pt idx="0">
                  <c:v>Permanent outflows</c:v>
                </c:pt>
              </c:strCache>
            </c:strRef>
          </c:tx>
          <c:spPr>
            <a:ln w="19050">
              <a:solidFill>
                <a:srgbClr val="C00000"/>
              </a:solidFill>
            </a:ln>
          </c:spPr>
          <c:marker>
            <c:symbol val="none"/>
          </c:marker>
          <c:cat>
            <c:numRef>
              <c:f>'Table 1.3'!$B$4:$B$22</c:f>
              <c:numCache>
                <c:formatCode>0</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'Table 1.3'!$C$4:$C$22</c:f>
              <c:numCache>
                <c:formatCode>#,##0</c:formatCode>
                <c:ptCount val="19"/>
                <c:pt idx="0">
                  <c:v>6757</c:v>
                </c:pt>
                <c:pt idx="1">
                  <c:v>6360</c:v>
                </c:pt>
                <c:pt idx="2">
                  <c:v>5600</c:v>
                </c:pt>
                <c:pt idx="3">
                  <c:v>7890</c:v>
                </c:pt>
                <c:pt idx="4">
                  <c:v>20357</c:v>
                </c:pt>
                <c:pt idx="5">
                  <c:v>16899</c:v>
                </c:pt>
                <c:pt idx="6">
                  <c:v>23760</c:v>
                </c:pt>
                <c:pt idx="7">
                  <c:v>43998</c:v>
                </c:pt>
                <c:pt idx="8">
                  <c:v>51958</c:v>
                </c:pt>
                <c:pt idx="9">
                  <c:v>53786</c:v>
                </c:pt>
                <c:pt idx="10">
                  <c:v>49572</c:v>
                </c:pt>
                <c:pt idx="11">
                  <c:v>40377</c:v>
                </c:pt>
                <c:pt idx="12">
                  <c:v>38273</c:v>
                </c:pt>
                <c:pt idx="13">
                  <c:v>31753</c:v>
                </c:pt>
                <c:pt idx="14">
                  <c:v>31600</c:v>
                </c:pt>
                <c:pt idx="15">
                  <c:v>28219</c:v>
                </c:pt>
                <c:pt idx="16">
                  <c:v>25886</c:v>
                </c:pt>
                <c:pt idx="17">
                  <c:v>25079</c:v>
                </c:pt>
                <c:pt idx="18">
                  <c:v>30954</c:v>
                </c:pt>
              </c:numCache>
            </c:numRef>
          </c:val>
          <c:smooth val="0"/>
          <c:extLst>
            <c:ext xmlns:c16="http://schemas.microsoft.com/office/drawing/2014/chart" uri="{C3380CC4-5D6E-409C-BE32-E72D297353CC}">
              <c16:uniqueId val="{00000000-7A1E-4C41-80C8-93272A716D0A}"/>
            </c:ext>
          </c:extLst>
        </c:ser>
        <c:ser>
          <c:idx val="0"/>
          <c:order val="1"/>
          <c:tx>
            <c:strRef>
              <c:f>'Table 1.3'!$D$3</c:f>
              <c:strCache>
                <c:ptCount val="1"/>
                <c:pt idx="0">
                  <c:v>Permanent inflows</c:v>
                </c:pt>
              </c:strCache>
            </c:strRef>
          </c:tx>
          <c:spPr>
            <a:ln w="19050">
              <a:solidFill>
                <a:schemeClr val="accent1"/>
              </a:solidFill>
            </a:ln>
          </c:spPr>
          <c:marker>
            <c:symbol val="none"/>
          </c:marker>
          <c:cat>
            <c:numRef>
              <c:f>'Table 1.3'!$B$4:$B$22</c:f>
              <c:numCache>
                <c:formatCode>0</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'Table 1.3'!$D$4:$D$22</c:f>
              <c:numCache>
                <c:formatCode>#,##0</c:formatCode>
                <c:ptCount val="19"/>
                <c:pt idx="0">
                  <c:v>21093</c:v>
                </c:pt>
                <c:pt idx="1">
                  <c:v>21741</c:v>
                </c:pt>
                <c:pt idx="2">
                  <c:v>22741</c:v>
                </c:pt>
                <c:pt idx="3">
                  <c:v>29661</c:v>
                </c:pt>
                <c:pt idx="4">
                  <c:v>29718</c:v>
                </c:pt>
                <c:pt idx="5">
                  <c:v>32307</c:v>
                </c:pt>
                <c:pt idx="6">
                  <c:v>27575</c:v>
                </c:pt>
                <c:pt idx="7">
                  <c:v>19667</c:v>
                </c:pt>
                <c:pt idx="8">
                  <c:v>14606</c:v>
                </c:pt>
                <c:pt idx="9">
                  <c:v>17554</c:v>
                </c:pt>
                <c:pt idx="10">
                  <c:v>19516</c:v>
                </c:pt>
                <c:pt idx="11">
                  <c:v>29896</c:v>
                </c:pt>
                <c:pt idx="12">
                  <c:v>29925</c:v>
                </c:pt>
                <c:pt idx="13">
                  <c:v>36639</c:v>
                </c:pt>
                <c:pt idx="14">
                  <c:v>43170</c:v>
                </c:pt>
                <c:pt idx="15">
                  <c:v>72725</c:v>
                </c:pt>
                <c:pt idx="16">
                  <c:v>67160</c:v>
                </c:pt>
                <c:pt idx="17">
                  <c:v>50721</c:v>
                </c:pt>
                <c:pt idx="18">
                  <c:v>117843</c:v>
                </c:pt>
              </c:numCache>
            </c:numRef>
          </c:val>
          <c:smooth val="0"/>
          <c:extLst>
            <c:ext xmlns:c16="http://schemas.microsoft.com/office/drawing/2014/chart" uri="{C3380CC4-5D6E-409C-BE32-E72D297353CC}">
              <c16:uniqueId val="{00000001-7A1E-4C41-80C8-93272A716D0A}"/>
            </c:ext>
          </c:extLst>
        </c:ser>
        <c:dLbls>
          <c:showLegendKey val="0"/>
          <c:showVal val="0"/>
          <c:showCatName val="0"/>
          <c:showSerName val="0"/>
          <c:showPercent val="0"/>
          <c:showBubbleSize val="0"/>
        </c:dLbls>
        <c:smooth val="0"/>
        <c:axId val="224017920"/>
        <c:axId val="223528064"/>
      </c:lineChart>
      <c:catAx>
        <c:axId val="224017920"/>
        <c:scaling>
          <c:orientation val="minMax"/>
        </c:scaling>
        <c:delete val="0"/>
        <c:axPos val="b"/>
        <c:numFmt formatCode="0" sourceLinked="1"/>
        <c:majorTickMark val="none"/>
        <c:minorTickMark val="none"/>
        <c:tickLblPos val="nextTo"/>
        <c:txPr>
          <a:bodyPr rot="-5400000" vert="horz"/>
          <a:lstStyle/>
          <a:p>
            <a:pPr>
              <a:defRPr/>
            </a:pPr>
            <a:endParaRPr lang="pt-PT"/>
          </a:p>
        </c:txPr>
        <c:crossAx val="223528064"/>
        <c:crosses val="autoZero"/>
        <c:auto val="1"/>
        <c:lblAlgn val="ctr"/>
        <c:lblOffset val="100"/>
        <c:noMultiLvlLbl val="0"/>
      </c:catAx>
      <c:valAx>
        <c:axId val="22352806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4017920"/>
        <c:crosses val="autoZero"/>
        <c:crossBetween val="between"/>
      </c:valAx>
      <c:spPr>
        <a:noFill/>
        <a:ln>
          <a:noFill/>
        </a:ln>
      </c:spPr>
    </c:plotArea>
    <c:legend>
      <c:legendPos val="b"/>
      <c:overlay val="0"/>
    </c:legend>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3"/>
          <c:order val="0"/>
          <c:tx>
            <c:strRef>
              <c:f>'Chart 1.4'!$C$50</c:f>
              <c:strCache>
                <c:ptCount val="1"/>
                <c:pt idx="0">
                  <c:v>Europe</c:v>
                </c:pt>
              </c:strCache>
            </c:strRef>
          </c:tx>
          <c:spPr>
            <a:solidFill>
              <a:schemeClr val="accent1">
                <a:lumMod val="75000"/>
              </a:schemeClr>
            </a:solidFill>
          </c:spPr>
          <c:cat>
            <c:numRef>
              <c:f>'Chart 1.4'!$B$51:$B$59</c:f>
              <c:numCache>
                <c:formatCode>General</c:formatCode>
                <c:ptCount val="9"/>
                <c:pt idx="0">
                  <c:v>1990</c:v>
                </c:pt>
                <c:pt idx="1">
                  <c:v>1995</c:v>
                </c:pt>
                <c:pt idx="2">
                  <c:v>2000</c:v>
                </c:pt>
                <c:pt idx="3">
                  <c:v>2005</c:v>
                </c:pt>
                <c:pt idx="4">
                  <c:v>2010</c:v>
                </c:pt>
                <c:pt idx="5">
                  <c:v>2015</c:v>
                </c:pt>
                <c:pt idx="6">
                  <c:v>2017</c:v>
                </c:pt>
                <c:pt idx="7">
                  <c:v>2019</c:v>
                </c:pt>
                <c:pt idx="8">
                  <c:v>2020</c:v>
                </c:pt>
              </c:numCache>
            </c:numRef>
          </c:cat>
          <c:val>
            <c:numRef>
              <c:f>'Chart 1.4'!$C$51:$C$59</c:f>
              <c:numCache>
                <c:formatCode>#,##0</c:formatCode>
                <c:ptCount val="9"/>
                <c:pt idx="0">
                  <c:v>1089715</c:v>
                </c:pt>
                <c:pt idx="1">
                  <c:v>1184057</c:v>
                </c:pt>
                <c:pt idx="2">
                  <c:v>1297016</c:v>
                </c:pt>
                <c:pt idx="3">
                  <c:v>1100126</c:v>
                </c:pt>
                <c:pt idx="4">
                  <c:v>1336076</c:v>
                </c:pt>
                <c:pt idx="5">
                  <c:v>1382204</c:v>
                </c:pt>
                <c:pt idx="6">
                  <c:v>1502151</c:v>
                </c:pt>
                <c:pt idx="7">
                  <c:v>1493128</c:v>
                </c:pt>
                <c:pt idx="8" formatCode="General">
                  <c:v>1451252</c:v>
                </c:pt>
              </c:numCache>
            </c:numRef>
          </c:val>
          <c:extLst>
            <c:ext xmlns:c16="http://schemas.microsoft.com/office/drawing/2014/chart" uri="{C3380CC4-5D6E-409C-BE32-E72D297353CC}">
              <c16:uniqueId val="{00000000-EBDE-4441-BCFE-922A14C29A27}"/>
            </c:ext>
          </c:extLst>
        </c:ser>
        <c:ser>
          <c:idx val="0"/>
          <c:order val="1"/>
          <c:tx>
            <c:strRef>
              <c:f>'Chart 1.4'!$D$50</c:f>
              <c:strCache>
                <c:ptCount val="1"/>
                <c:pt idx="0">
                  <c:v>America</c:v>
                </c:pt>
              </c:strCache>
            </c:strRef>
          </c:tx>
          <c:spPr>
            <a:solidFill>
              <a:schemeClr val="accent1">
                <a:lumMod val="60000"/>
                <a:lumOff val="40000"/>
              </a:schemeClr>
            </a:solidFill>
          </c:spPr>
          <c:cat>
            <c:numRef>
              <c:f>'Chart 1.4'!$B$51:$B$59</c:f>
              <c:numCache>
                <c:formatCode>General</c:formatCode>
                <c:ptCount val="9"/>
                <c:pt idx="0">
                  <c:v>1990</c:v>
                </c:pt>
                <c:pt idx="1">
                  <c:v>1995</c:v>
                </c:pt>
                <c:pt idx="2">
                  <c:v>2000</c:v>
                </c:pt>
                <c:pt idx="3">
                  <c:v>2005</c:v>
                </c:pt>
                <c:pt idx="4">
                  <c:v>2010</c:v>
                </c:pt>
                <c:pt idx="5">
                  <c:v>2015</c:v>
                </c:pt>
                <c:pt idx="6">
                  <c:v>2017</c:v>
                </c:pt>
                <c:pt idx="7">
                  <c:v>2019</c:v>
                </c:pt>
                <c:pt idx="8">
                  <c:v>2020</c:v>
                </c:pt>
              </c:numCache>
            </c:numRef>
          </c:cat>
          <c:val>
            <c:numRef>
              <c:f>'Chart 1.4'!$D$51:$D$59</c:f>
              <c:numCache>
                <c:formatCode>#,##0</c:formatCode>
                <c:ptCount val="9"/>
                <c:pt idx="0">
                  <c:v>728841</c:v>
                </c:pt>
                <c:pt idx="1">
                  <c:v>684194</c:v>
                </c:pt>
                <c:pt idx="2">
                  <c:v>643308</c:v>
                </c:pt>
                <c:pt idx="3">
                  <c:v>582163</c:v>
                </c:pt>
                <c:pt idx="4">
                  <c:v>536732</c:v>
                </c:pt>
                <c:pt idx="5">
                  <c:v>541673</c:v>
                </c:pt>
                <c:pt idx="6">
                  <c:v>592642</c:v>
                </c:pt>
                <c:pt idx="7">
                  <c:v>1051484</c:v>
                </c:pt>
                <c:pt idx="8" formatCode="General">
                  <c:v>579178</c:v>
                </c:pt>
              </c:numCache>
            </c:numRef>
          </c:val>
          <c:extLst>
            <c:ext xmlns:c16="http://schemas.microsoft.com/office/drawing/2014/chart" uri="{C3380CC4-5D6E-409C-BE32-E72D297353CC}">
              <c16:uniqueId val="{00000001-EBDE-4441-BCFE-922A14C29A27}"/>
            </c:ext>
          </c:extLst>
        </c:ser>
        <c:ser>
          <c:idx val="1"/>
          <c:order val="2"/>
          <c:tx>
            <c:strRef>
              <c:f>'Chart 1.4'!$E$50</c:f>
              <c:strCache>
                <c:ptCount val="1"/>
                <c:pt idx="0">
                  <c:v>Others</c:v>
                </c:pt>
              </c:strCache>
            </c:strRef>
          </c:tx>
          <c:spPr>
            <a:solidFill>
              <a:schemeClr val="accent1">
                <a:lumMod val="40000"/>
                <a:lumOff val="60000"/>
              </a:schemeClr>
            </a:solidFill>
          </c:spPr>
          <c:cat>
            <c:numRef>
              <c:f>'Chart 1.4'!$B$51:$B$59</c:f>
              <c:numCache>
                <c:formatCode>General</c:formatCode>
                <c:ptCount val="9"/>
                <c:pt idx="0">
                  <c:v>1990</c:v>
                </c:pt>
                <c:pt idx="1">
                  <c:v>1995</c:v>
                </c:pt>
                <c:pt idx="2">
                  <c:v>2000</c:v>
                </c:pt>
                <c:pt idx="3">
                  <c:v>2005</c:v>
                </c:pt>
                <c:pt idx="4">
                  <c:v>2010</c:v>
                </c:pt>
                <c:pt idx="5">
                  <c:v>2015</c:v>
                </c:pt>
                <c:pt idx="6">
                  <c:v>2017</c:v>
                </c:pt>
                <c:pt idx="7">
                  <c:v>2019</c:v>
                </c:pt>
                <c:pt idx="8">
                  <c:v>2020</c:v>
                </c:pt>
              </c:numCache>
            </c:numRef>
          </c:cat>
          <c:val>
            <c:numRef>
              <c:f>'Chart 1.4'!$E$51:$E$59</c:f>
              <c:numCache>
                <c:formatCode>#,##0</c:formatCode>
                <c:ptCount val="9"/>
                <c:pt idx="0">
                  <c:v>53313</c:v>
                </c:pt>
                <c:pt idx="1">
                  <c:v>52614</c:v>
                </c:pt>
                <c:pt idx="2">
                  <c:v>53469</c:v>
                </c:pt>
                <c:pt idx="3">
                  <c:v>60720</c:v>
                </c:pt>
                <c:pt idx="4">
                  <c:v>54589</c:v>
                </c:pt>
                <c:pt idx="5">
                  <c:v>47778</c:v>
                </c:pt>
                <c:pt idx="6">
                  <c:v>171942</c:v>
                </c:pt>
                <c:pt idx="7">
                  <c:v>86947</c:v>
                </c:pt>
                <c:pt idx="8" formatCode="General">
                  <c:v>50989</c:v>
                </c:pt>
              </c:numCache>
            </c:numRef>
          </c:val>
          <c:extLst>
            <c:ext xmlns:c16="http://schemas.microsoft.com/office/drawing/2014/chart" uri="{C3380CC4-5D6E-409C-BE32-E72D297353CC}">
              <c16:uniqueId val="{00000002-EBDE-4441-BCFE-922A14C29A27}"/>
            </c:ext>
          </c:extLst>
        </c:ser>
        <c:dLbls>
          <c:showLegendKey val="0"/>
          <c:showVal val="0"/>
          <c:showCatName val="0"/>
          <c:showSerName val="0"/>
          <c:showPercent val="0"/>
          <c:showBubbleSize val="0"/>
        </c:dLbls>
        <c:axId val="224390656"/>
        <c:axId val="223530944"/>
      </c:areaChart>
      <c:catAx>
        <c:axId val="224390656"/>
        <c:scaling>
          <c:orientation val="minMax"/>
        </c:scaling>
        <c:delete val="0"/>
        <c:axPos val="b"/>
        <c:numFmt formatCode="General" sourceLinked="1"/>
        <c:majorTickMark val="none"/>
        <c:minorTickMark val="none"/>
        <c:tickLblPos val="nextTo"/>
        <c:crossAx val="223530944"/>
        <c:crosses val="autoZero"/>
        <c:auto val="1"/>
        <c:lblAlgn val="ctr"/>
        <c:lblOffset val="100"/>
        <c:noMultiLvlLbl val="0"/>
      </c:catAx>
      <c:valAx>
        <c:axId val="22353094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4390656"/>
        <c:crosses val="autoZero"/>
        <c:crossBetween val="midCat"/>
      </c:valAx>
      <c:spPr>
        <a:noFill/>
        <a:ln>
          <a:noFill/>
        </a:ln>
      </c:spPr>
    </c:plotArea>
    <c:legend>
      <c:legendPos val="b"/>
      <c:overlay val="0"/>
    </c:legend>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pt-PT" sz="800"/>
              <a:t>Age group</a:t>
            </a:r>
          </a:p>
        </c:rich>
      </c:tx>
      <c:layout>
        <c:manualLayout>
          <c:xMode val="edge"/>
          <c:yMode val="edge"/>
          <c:x val="1.2262108262108265E-2"/>
          <c:y val="2.5000000000000001E-2"/>
        </c:manualLayout>
      </c:layout>
      <c:overlay val="0"/>
    </c:title>
    <c:autoTitleDeleted val="0"/>
    <c:plotArea>
      <c:layout/>
      <c:barChart>
        <c:barDir val="col"/>
        <c:grouping val="percentStacked"/>
        <c:varyColors val="0"/>
        <c:ser>
          <c:idx val="0"/>
          <c:order val="0"/>
          <c:tx>
            <c:strRef>
              <c:f>'Chart 1.5'!$B$62</c:f>
              <c:strCache>
                <c:ptCount val="1"/>
                <c:pt idx="0">
                  <c:v>15-24</c:v>
                </c:pt>
              </c:strCache>
            </c:strRef>
          </c:tx>
          <c:spPr>
            <a:solidFill>
              <a:schemeClr val="tx2">
                <a:lumMod val="40000"/>
                <a:lumOff val="60000"/>
              </a:schemeClr>
            </a:solidFill>
          </c:spPr>
          <c:invertIfNegative val="0"/>
          <c:cat>
            <c:numRef>
              <c:f>'Chart 1.5'!$C$60:$D$60</c:f>
              <c:numCache>
                <c:formatCode>General</c:formatCode>
                <c:ptCount val="2"/>
                <c:pt idx="0">
                  <c:v>2001</c:v>
                </c:pt>
                <c:pt idx="1">
                  <c:v>2011</c:v>
                </c:pt>
              </c:numCache>
            </c:numRef>
          </c:cat>
          <c:val>
            <c:numRef>
              <c:f>'Chart 1.5'!$C$62:$D$62</c:f>
              <c:numCache>
                <c:formatCode>#,##0</c:formatCode>
                <c:ptCount val="2"/>
                <c:pt idx="0">
                  <c:v>82.238</c:v>
                </c:pt>
                <c:pt idx="1">
                  <c:v>77</c:v>
                </c:pt>
              </c:numCache>
            </c:numRef>
          </c:val>
          <c:extLst>
            <c:ext xmlns:c16="http://schemas.microsoft.com/office/drawing/2014/chart" uri="{C3380CC4-5D6E-409C-BE32-E72D297353CC}">
              <c16:uniqueId val="{00000000-99F1-487E-BA84-0A48D37A7512}"/>
            </c:ext>
          </c:extLst>
        </c:ser>
        <c:ser>
          <c:idx val="1"/>
          <c:order val="1"/>
          <c:tx>
            <c:strRef>
              <c:f>'Chart 1.5'!$B$63</c:f>
              <c:strCache>
                <c:ptCount val="1"/>
                <c:pt idx="0">
                  <c:v>25-64</c:v>
                </c:pt>
              </c:strCache>
            </c:strRef>
          </c:tx>
          <c:spPr>
            <a:solidFill>
              <a:schemeClr val="tx2">
                <a:lumMod val="60000"/>
                <a:lumOff val="40000"/>
              </a:schemeClr>
            </a:solidFill>
          </c:spPr>
          <c:invertIfNegative val="0"/>
          <c:cat>
            <c:numRef>
              <c:f>'Chart 1.5'!$C$60:$D$60</c:f>
              <c:numCache>
                <c:formatCode>General</c:formatCode>
                <c:ptCount val="2"/>
                <c:pt idx="0">
                  <c:v>2001</c:v>
                </c:pt>
                <c:pt idx="1">
                  <c:v>2011</c:v>
                </c:pt>
              </c:numCache>
            </c:numRef>
          </c:cat>
          <c:val>
            <c:numRef>
              <c:f>'Chart 1.5'!$C$63:$D$63</c:f>
              <c:numCache>
                <c:formatCode>#,##0</c:formatCode>
                <c:ptCount val="2"/>
                <c:pt idx="0">
                  <c:v>1058.4749999999999</c:v>
                </c:pt>
                <c:pt idx="1">
                  <c:v>1154</c:v>
                </c:pt>
              </c:numCache>
            </c:numRef>
          </c:val>
          <c:extLst>
            <c:ext xmlns:c16="http://schemas.microsoft.com/office/drawing/2014/chart" uri="{C3380CC4-5D6E-409C-BE32-E72D297353CC}">
              <c16:uniqueId val="{00000001-99F1-487E-BA84-0A48D37A7512}"/>
            </c:ext>
          </c:extLst>
        </c:ser>
        <c:ser>
          <c:idx val="2"/>
          <c:order val="2"/>
          <c:tx>
            <c:strRef>
              <c:f>'Chart 1.5'!$B$64</c:f>
              <c:strCache>
                <c:ptCount val="1"/>
                <c:pt idx="0">
                  <c:v>65+           </c:v>
                </c:pt>
              </c:strCache>
            </c:strRef>
          </c:tx>
          <c:spPr>
            <a:solidFill>
              <a:schemeClr val="tx2">
                <a:lumMod val="75000"/>
              </a:schemeClr>
            </a:solidFill>
          </c:spPr>
          <c:invertIfNegative val="0"/>
          <c:cat>
            <c:numRef>
              <c:f>'Chart 1.5'!$C$60:$D$60</c:f>
              <c:numCache>
                <c:formatCode>General</c:formatCode>
                <c:ptCount val="2"/>
                <c:pt idx="0">
                  <c:v>2001</c:v>
                </c:pt>
                <c:pt idx="1">
                  <c:v>2011</c:v>
                </c:pt>
              </c:numCache>
            </c:numRef>
          </c:cat>
          <c:val>
            <c:numRef>
              <c:f>'Chart 1.5'!$C$64:$D$64</c:f>
              <c:numCache>
                <c:formatCode>#,##0</c:formatCode>
                <c:ptCount val="2"/>
                <c:pt idx="0">
                  <c:v>119.536</c:v>
                </c:pt>
                <c:pt idx="1">
                  <c:v>205</c:v>
                </c:pt>
              </c:numCache>
            </c:numRef>
          </c:val>
          <c:extLst>
            <c:ext xmlns:c16="http://schemas.microsoft.com/office/drawing/2014/chart" uri="{C3380CC4-5D6E-409C-BE32-E72D297353CC}">
              <c16:uniqueId val="{00000002-99F1-487E-BA84-0A48D37A7512}"/>
            </c:ext>
          </c:extLst>
        </c:ser>
        <c:dLbls>
          <c:showLegendKey val="0"/>
          <c:showVal val="0"/>
          <c:showCatName val="0"/>
          <c:showSerName val="0"/>
          <c:showPercent val="0"/>
          <c:showBubbleSize val="0"/>
        </c:dLbls>
        <c:gapWidth val="100"/>
        <c:overlap val="100"/>
        <c:serLines>
          <c:spPr>
            <a:ln w="15875">
              <a:prstDash val="sysDot"/>
            </a:ln>
          </c:spPr>
        </c:serLines>
        <c:axId val="224507392"/>
        <c:axId val="224224384"/>
      </c:barChart>
      <c:catAx>
        <c:axId val="224507392"/>
        <c:scaling>
          <c:orientation val="minMax"/>
        </c:scaling>
        <c:delete val="0"/>
        <c:axPos val="b"/>
        <c:numFmt formatCode="General" sourceLinked="1"/>
        <c:majorTickMark val="none"/>
        <c:minorTickMark val="none"/>
        <c:tickLblPos val="nextTo"/>
        <c:crossAx val="224224384"/>
        <c:crosses val="autoZero"/>
        <c:auto val="1"/>
        <c:lblAlgn val="ctr"/>
        <c:lblOffset val="100"/>
        <c:noMultiLvlLbl val="0"/>
      </c:catAx>
      <c:valAx>
        <c:axId val="22422438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crossAx val="224507392"/>
        <c:crosses val="autoZero"/>
        <c:crossBetween val="between"/>
        <c:majorUnit val="0.2"/>
      </c:valAx>
      <c:spPr>
        <a:noFill/>
        <a:ln>
          <a:noFill/>
        </a:ln>
      </c:spPr>
    </c:plotArea>
    <c:legend>
      <c:legendPos val="r"/>
      <c:overlay val="0"/>
    </c:legend>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pt-PT" sz="800"/>
              <a:t>Educational attainment</a:t>
            </a:r>
          </a:p>
        </c:rich>
      </c:tx>
      <c:layout>
        <c:manualLayout>
          <c:xMode val="edge"/>
          <c:yMode val="edge"/>
          <c:x val="1.3675799086758011E-2"/>
          <c:y val="2.7531956735496559E-2"/>
        </c:manualLayout>
      </c:layout>
      <c:overlay val="0"/>
    </c:title>
    <c:autoTitleDeleted val="0"/>
    <c:plotArea>
      <c:layout/>
      <c:barChart>
        <c:barDir val="col"/>
        <c:grouping val="percentStacked"/>
        <c:varyColors val="0"/>
        <c:ser>
          <c:idx val="0"/>
          <c:order val="0"/>
          <c:tx>
            <c:strRef>
              <c:f>'Chart 1.5'!$B$66</c:f>
              <c:strCache>
                <c:ptCount val="1"/>
                <c:pt idx="0">
                  <c:v>Low</c:v>
                </c:pt>
              </c:strCache>
            </c:strRef>
          </c:tx>
          <c:spPr>
            <a:solidFill>
              <a:schemeClr val="tx2">
                <a:lumMod val="40000"/>
                <a:lumOff val="60000"/>
              </a:schemeClr>
            </a:solidFill>
          </c:spPr>
          <c:invertIfNegative val="0"/>
          <c:cat>
            <c:numRef>
              <c:f>'Chart 1.5'!$C$60:$D$60</c:f>
              <c:numCache>
                <c:formatCode>General</c:formatCode>
                <c:ptCount val="2"/>
                <c:pt idx="0">
                  <c:v>2001</c:v>
                </c:pt>
                <c:pt idx="1">
                  <c:v>2011</c:v>
                </c:pt>
              </c:numCache>
            </c:numRef>
          </c:cat>
          <c:val>
            <c:numRef>
              <c:f>'Chart 1.5'!$C$66:$D$66</c:f>
              <c:numCache>
                <c:formatCode>#,##0</c:formatCode>
                <c:ptCount val="2"/>
                <c:pt idx="0">
                  <c:v>847.125</c:v>
                </c:pt>
                <c:pt idx="1">
                  <c:v>875.79899999999998</c:v>
                </c:pt>
              </c:numCache>
            </c:numRef>
          </c:val>
          <c:extLst>
            <c:ext xmlns:c16="http://schemas.microsoft.com/office/drawing/2014/chart" uri="{C3380CC4-5D6E-409C-BE32-E72D297353CC}">
              <c16:uniqueId val="{00000000-0D43-4285-9A5E-3E2EE2B35725}"/>
            </c:ext>
          </c:extLst>
        </c:ser>
        <c:ser>
          <c:idx val="1"/>
          <c:order val="1"/>
          <c:tx>
            <c:strRef>
              <c:f>'Chart 1.5'!$B$67</c:f>
              <c:strCache>
                <c:ptCount val="1"/>
                <c:pt idx="0">
                  <c:v>Medium    </c:v>
                </c:pt>
              </c:strCache>
            </c:strRef>
          </c:tx>
          <c:spPr>
            <a:solidFill>
              <a:schemeClr val="tx2">
                <a:lumMod val="60000"/>
                <a:lumOff val="40000"/>
              </a:schemeClr>
            </a:solidFill>
          </c:spPr>
          <c:invertIfNegative val="0"/>
          <c:cat>
            <c:numRef>
              <c:f>'Chart 1.5'!$C$60:$D$60</c:f>
              <c:numCache>
                <c:formatCode>General</c:formatCode>
                <c:ptCount val="2"/>
                <c:pt idx="0">
                  <c:v>2001</c:v>
                </c:pt>
                <c:pt idx="1">
                  <c:v>2011</c:v>
                </c:pt>
              </c:numCache>
            </c:numRef>
          </c:cat>
          <c:val>
            <c:numRef>
              <c:f>'Chart 1.5'!$C$67:$D$67</c:f>
              <c:numCache>
                <c:formatCode>#,##0</c:formatCode>
                <c:ptCount val="2"/>
                <c:pt idx="0">
                  <c:v>295.08600000000001</c:v>
                </c:pt>
                <c:pt idx="1">
                  <c:v>384.411</c:v>
                </c:pt>
              </c:numCache>
            </c:numRef>
          </c:val>
          <c:extLst>
            <c:ext xmlns:c16="http://schemas.microsoft.com/office/drawing/2014/chart" uri="{C3380CC4-5D6E-409C-BE32-E72D297353CC}">
              <c16:uniqueId val="{00000001-0D43-4285-9A5E-3E2EE2B35725}"/>
            </c:ext>
          </c:extLst>
        </c:ser>
        <c:ser>
          <c:idx val="2"/>
          <c:order val="2"/>
          <c:tx>
            <c:strRef>
              <c:f>'Chart 1.5'!$B$68</c:f>
              <c:strCache>
                <c:ptCount val="1"/>
                <c:pt idx="0">
                  <c:v>High</c:v>
                </c:pt>
              </c:strCache>
            </c:strRef>
          </c:tx>
          <c:spPr>
            <a:solidFill>
              <a:schemeClr val="tx2">
                <a:lumMod val="75000"/>
              </a:schemeClr>
            </a:solidFill>
          </c:spPr>
          <c:invertIfNegative val="0"/>
          <c:cat>
            <c:numRef>
              <c:f>'Chart 1.5'!$C$60:$D$60</c:f>
              <c:numCache>
                <c:formatCode>General</c:formatCode>
                <c:ptCount val="2"/>
                <c:pt idx="0">
                  <c:v>2001</c:v>
                </c:pt>
                <c:pt idx="1">
                  <c:v>2011</c:v>
                </c:pt>
              </c:numCache>
            </c:numRef>
          </c:cat>
          <c:val>
            <c:numRef>
              <c:f>'Chart 1.5'!$C$68:$D$68</c:f>
              <c:numCache>
                <c:formatCode>#,##0</c:formatCode>
                <c:ptCount val="2"/>
                <c:pt idx="0">
                  <c:v>77.876000000000005</c:v>
                </c:pt>
                <c:pt idx="1">
                  <c:v>151.22399999999999</c:v>
                </c:pt>
              </c:numCache>
            </c:numRef>
          </c:val>
          <c:extLst>
            <c:ext xmlns:c16="http://schemas.microsoft.com/office/drawing/2014/chart" uri="{C3380CC4-5D6E-409C-BE32-E72D297353CC}">
              <c16:uniqueId val="{00000002-0D43-4285-9A5E-3E2EE2B35725}"/>
            </c:ext>
          </c:extLst>
        </c:ser>
        <c:dLbls>
          <c:showLegendKey val="0"/>
          <c:showVal val="0"/>
          <c:showCatName val="0"/>
          <c:showSerName val="0"/>
          <c:showPercent val="0"/>
          <c:showBubbleSize val="0"/>
        </c:dLbls>
        <c:gapWidth val="100"/>
        <c:overlap val="100"/>
        <c:serLines>
          <c:spPr>
            <a:ln w="15875">
              <a:prstDash val="sysDot"/>
            </a:ln>
          </c:spPr>
        </c:serLines>
        <c:axId val="224508928"/>
        <c:axId val="224226688"/>
      </c:barChart>
      <c:catAx>
        <c:axId val="224508928"/>
        <c:scaling>
          <c:orientation val="minMax"/>
        </c:scaling>
        <c:delete val="0"/>
        <c:axPos val="b"/>
        <c:numFmt formatCode="General" sourceLinked="1"/>
        <c:majorTickMark val="none"/>
        <c:minorTickMark val="none"/>
        <c:tickLblPos val="nextTo"/>
        <c:crossAx val="224226688"/>
        <c:crosses val="autoZero"/>
        <c:auto val="1"/>
        <c:lblAlgn val="ctr"/>
        <c:lblOffset val="100"/>
        <c:noMultiLvlLbl val="0"/>
      </c:catAx>
      <c:valAx>
        <c:axId val="22422668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crossAx val="224508928"/>
        <c:crosses val="autoZero"/>
        <c:crossBetween val="between"/>
        <c:majorUnit val="0.2"/>
      </c:valAx>
      <c:spPr>
        <a:noFill/>
        <a:ln>
          <a:noFill/>
        </a:ln>
      </c:spPr>
    </c:plotArea>
    <c:legend>
      <c:legendPos val="r"/>
      <c:overlay val="0"/>
    </c:legend>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21"/>
            <c:invertIfNegative val="0"/>
            <c:bubble3D val="0"/>
            <c:extLst>
              <c:ext xmlns:c16="http://schemas.microsoft.com/office/drawing/2014/chart" uri="{C3380CC4-5D6E-409C-BE32-E72D297353CC}">
                <c16:uniqueId val="{00000001-9D43-4ECB-B880-EB8E05C37228}"/>
              </c:ext>
            </c:extLst>
          </c:dPt>
          <c:dPt>
            <c:idx val="25"/>
            <c:invertIfNegative val="0"/>
            <c:bubble3D val="0"/>
            <c:spPr>
              <a:solidFill>
                <a:schemeClr val="tx2"/>
              </a:solidFill>
              <a:ln>
                <a:solidFill>
                  <a:srgbClr val="C00000"/>
                </a:solidFill>
              </a:ln>
            </c:spPr>
            <c:extLst>
              <c:ext xmlns:c16="http://schemas.microsoft.com/office/drawing/2014/chart" uri="{C3380CC4-5D6E-409C-BE32-E72D297353CC}">
                <c16:uniqueId val="{00000004-01AC-4C1E-8B7A-ACD69D3302F8}"/>
              </c:ext>
            </c:extLst>
          </c:dPt>
          <c:dPt>
            <c:idx val="26"/>
            <c:invertIfNegative val="0"/>
            <c:bubble3D val="0"/>
            <c:spPr>
              <a:solidFill>
                <a:schemeClr val="accent1">
                  <a:lumMod val="75000"/>
                </a:schemeClr>
              </a:solidFill>
              <a:ln>
                <a:solidFill>
                  <a:schemeClr val="accent1">
                    <a:lumMod val="75000"/>
                  </a:schemeClr>
                </a:solidFill>
              </a:ln>
            </c:spPr>
            <c:extLst>
              <c:ext xmlns:c16="http://schemas.microsoft.com/office/drawing/2014/chart" uri="{C3380CC4-5D6E-409C-BE32-E72D297353CC}">
                <c16:uniqueId val="{00000002-456F-428E-B35E-F379BA0F1D41}"/>
              </c:ext>
            </c:extLst>
          </c:dPt>
          <c:dPt>
            <c:idx val="31"/>
            <c:invertIfNegative val="0"/>
            <c:bubble3D val="0"/>
            <c:spPr>
              <a:solidFill>
                <a:srgbClr val="C00000"/>
              </a:solidFill>
            </c:spPr>
            <c:extLst>
              <c:ext xmlns:c16="http://schemas.microsoft.com/office/drawing/2014/chart" uri="{C3380CC4-5D6E-409C-BE32-E72D297353CC}">
                <c16:uniqueId val="{00000005-1D82-44EE-8B07-91AB321E90B7}"/>
              </c:ext>
            </c:extLst>
          </c:dPt>
          <c:cat>
            <c:strRef>
              <c:f>'Table 1.6'!$C$4:$C$38</c:f>
              <c:strCache>
                <c:ptCount val="35"/>
                <c:pt idx="0">
                  <c:v>   India</c:v>
                </c:pt>
                <c:pt idx="1">
                  <c:v>   Mexico</c:v>
                </c:pt>
                <c:pt idx="2">
                  <c:v>   Russian Federation</c:v>
                </c:pt>
                <c:pt idx="3">
                  <c:v>   China*</c:v>
                </c:pt>
                <c:pt idx="4">
                  <c:v>   Syrian Arab Republic</c:v>
                </c:pt>
                <c:pt idx="5">
                  <c:v>   Bangladesh</c:v>
                </c:pt>
                <c:pt idx="6">
                  <c:v>   Pakistan</c:v>
                </c:pt>
                <c:pt idx="7">
                  <c:v>   Ukraine*</c:v>
                </c:pt>
                <c:pt idx="8">
                  <c:v>   Philippines</c:v>
                </c:pt>
                <c:pt idx="9">
                  <c:v>   Afghanistan</c:v>
                </c:pt>
                <c:pt idx="10">
                  <c:v>   Venezuela (Bolivarian Republic of)</c:v>
                </c:pt>
                <c:pt idx="11">
                  <c:v>   Poland</c:v>
                </c:pt>
                <c:pt idx="12">
                  <c:v>   United Kingdom*</c:v>
                </c:pt>
                <c:pt idx="13">
                  <c:v>   Indonesia</c:v>
                </c:pt>
                <c:pt idx="14">
                  <c:v>   Kazakhstan</c:v>
                </c:pt>
                <c:pt idx="15">
                  <c:v>   State of Palestine*</c:v>
                </c:pt>
                <c:pt idx="16">
                  <c:v>   Romania</c:v>
                </c:pt>
                <c:pt idx="17">
                  <c:v>   Germany</c:v>
                </c:pt>
                <c:pt idx="18">
                  <c:v>   Myanmar</c:v>
                </c:pt>
                <c:pt idx="19">
                  <c:v>   Egypt</c:v>
                </c:pt>
                <c:pt idx="20">
                  <c:v>   Turkey</c:v>
                </c:pt>
                <c:pt idx="21">
                  <c:v>   Viet Nam</c:v>
                </c:pt>
                <c:pt idx="22">
                  <c:v>   Morocco</c:v>
                </c:pt>
                <c:pt idx="23">
                  <c:v>   Italy</c:v>
                </c:pt>
                <c:pt idx="24">
                  <c:v>   Colombia</c:v>
                </c:pt>
                <c:pt idx="25">
                  <c:v>   United States of America</c:v>
                </c:pt>
                <c:pt idx="26">
                  <c:v>   Nepal</c:v>
                </c:pt>
                <c:pt idx="27">
                  <c:v>   South Sudan</c:v>
                </c:pt>
                <c:pt idx="28">
                  <c:v>   France*</c:v>
                </c:pt>
                <c:pt idx="29">
                  <c:v>   Republic of Korea</c:v>
                </c:pt>
                <c:pt idx="30">
                  <c:v>   Sudan</c:v>
                </c:pt>
                <c:pt idx="31">
                  <c:v>   Portugal</c:v>
                </c:pt>
                <c:pt idx="32">
                  <c:v>   Iraq</c:v>
                </c:pt>
                <c:pt idx="33">
                  <c:v>   Somalia</c:v>
                </c:pt>
                <c:pt idx="34">
                  <c:v>   Uzbekistan</c:v>
                </c:pt>
              </c:strCache>
            </c:strRef>
          </c:cat>
          <c:val>
            <c:numRef>
              <c:f>'Table 1.6'!$D$4:$D$38</c:f>
              <c:numCache>
                <c:formatCode>#\ ##0.0</c:formatCode>
                <c:ptCount val="35"/>
                <c:pt idx="0">
                  <c:v>17.869492000000001</c:v>
                </c:pt>
                <c:pt idx="1">
                  <c:v>11.185737</c:v>
                </c:pt>
                <c:pt idx="2">
                  <c:v>10.756697000000001</c:v>
                </c:pt>
                <c:pt idx="3">
                  <c:v>10.461169999999999</c:v>
                </c:pt>
                <c:pt idx="4">
                  <c:v>8.4572140000000005</c:v>
                </c:pt>
                <c:pt idx="5">
                  <c:v>7.4017629999999999</c:v>
                </c:pt>
                <c:pt idx="6">
                  <c:v>6.3284000000000002</c:v>
                </c:pt>
                <c:pt idx="7">
                  <c:v>6.1391439999999999</c:v>
                </c:pt>
                <c:pt idx="8">
                  <c:v>6.0943069999999997</c:v>
                </c:pt>
                <c:pt idx="9">
                  <c:v>5.8538379999999997</c:v>
                </c:pt>
                <c:pt idx="10">
                  <c:v>5.4153370000000001</c:v>
                </c:pt>
                <c:pt idx="11">
                  <c:v>4.8250960000000003</c:v>
                </c:pt>
                <c:pt idx="12">
                  <c:v>4.7325100000000004</c:v>
                </c:pt>
                <c:pt idx="13">
                  <c:v>4.601369</c:v>
                </c:pt>
                <c:pt idx="14">
                  <c:v>4.2038989999999998</c:v>
                </c:pt>
                <c:pt idx="15">
                  <c:v>4.0227909999999998</c:v>
                </c:pt>
                <c:pt idx="16">
                  <c:v>3.9870930000000002</c:v>
                </c:pt>
                <c:pt idx="17">
                  <c:v>3.8552680000000001</c:v>
                </c:pt>
                <c:pt idx="18">
                  <c:v>3.711751</c:v>
                </c:pt>
                <c:pt idx="19">
                  <c:v>3.6104609999999999</c:v>
                </c:pt>
                <c:pt idx="20">
                  <c:v>3.4114080000000002</c:v>
                </c:pt>
                <c:pt idx="21">
                  <c:v>3.3920249999999998</c:v>
                </c:pt>
                <c:pt idx="22">
                  <c:v>3.262222</c:v>
                </c:pt>
                <c:pt idx="23">
                  <c:v>3.2588309999999998</c:v>
                </c:pt>
                <c:pt idx="24">
                  <c:v>3.024273</c:v>
                </c:pt>
                <c:pt idx="25">
                  <c:v>2.9962230000000001</c:v>
                </c:pt>
                <c:pt idx="26">
                  <c:v>2.599701</c:v>
                </c:pt>
                <c:pt idx="27">
                  <c:v>2.5758700000000001</c:v>
                </c:pt>
                <c:pt idx="28">
                  <c:v>2.3419080000000001</c:v>
                </c:pt>
                <c:pt idx="29">
                  <c:v>2.2045539999999999</c:v>
                </c:pt>
                <c:pt idx="30">
                  <c:v>2.1048870000000002</c:v>
                </c:pt>
                <c:pt idx="31">
                  <c:v>2.0814189999999999</c:v>
                </c:pt>
                <c:pt idx="32">
                  <c:v>2.077976</c:v>
                </c:pt>
                <c:pt idx="33">
                  <c:v>2.0342210000000001</c:v>
                </c:pt>
                <c:pt idx="34">
                  <c:v>2.0278230000000002</c:v>
                </c:pt>
              </c:numCache>
            </c:numRef>
          </c:val>
          <c:extLst>
            <c:ext xmlns:c16="http://schemas.microsoft.com/office/drawing/2014/chart" uri="{C3380CC4-5D6E-409C-BE32-E72D297353CC}">
              <c16:uniqueId val="{00000002-9D43-4ECB-B880-EB8E05C37228}"/>
            </c:ext>
          </c:extLst>
        </c:ser>
        <c:dLbls>
          <c:showLegendKey val="0"/>
          <c:showVal val="0"/>
          <c:showCatName val="0"/>
          <c:showSerName val="0"/>
          <c:showPercent val="0"/>
          <c:showBubbleSize val="0"/>
        </c:dLbls>
        <c:gapWidth val="50"/>
        <c:axId val="224813568"/>
        <c:axId val="224444992"/>
      </c:barChart>
      <c:catAx>
        <c:axId val="224813568"/>
        <c:scaling>
          <c:orientation val="maxMin"/>
        </c:scaling>
        <c:delete val="0"/>
        <c:axPos val="l"/>
        <c:numFmt formatCode="General" sourceLinked="0"/>
        <c:majorTickMark val="none"/>
        <c:minorTickMark val="none"/>
        <c:tickLblPos val="nextTo"/>
        <c:crossAx val="224444992"/>
        <c:crosses val="autoZero"/>
        <c:auto val="1"/>
        <c:lblAlgn val="ctr"/>
        <c:lblOffset val="100"/>
        <c:noMultiLvlLbl val="0"/>
      </c:catAx>
      <c:valAx>
        <c:axId val="224444992"/>
        <c:scaling>
          <c:orientation val="minMax"/>
          <c:max val="12"/>
        </c:scaling>
        <c:delete val="0"/>
        <c:axPos val="b"/>
        <c:majorGridlines>
          <c:spPr>
            <a:ln w="6350">
              <a:solidFill>
                <a:schemeClr val="accent1">
                  <a:lumMod val="20000"/>
                  <a:lumOff val="80000"/>
                </a:schemeClr>
              </a:solidFill>
              <a:prstDash val="sysDash"/>
            </a:ln>
          </c:spPr>
        </c:majorGridlines>
        <c:title>
          <c:tx>
            <c:rich>
              <a:bodyPr/>
              <a:lstStyle/>
              <a:p>
                <a:pPr>
                  <a:defRPr b="0"/>
                </a:pPr>
                <a:r>
                  <a:rPr lang="pt-PT" b="0"/>
                  <a:t>Emigrants, millions</a:t>
                </a:r>
              </a:p>
            </c:rich>
          </c:tx>
          <c:layout>
            <c:manualLayout>
              <c:xMode val="edge"/>
              <c:yMode val="edge"/>
              <c:x val="0.16819202727864146"/>
              <c:y val="0.9534944401379879"/>
            </c:manualLayout>
          </c:layout>
          <c:overlay val="0"/>
        </c:title>
        <c:numFmt formatCode="#\ ##0.0" sourceLinked="1"/>
        <c:majorTickMark val="out"/>
        <c:minorTickMark val="none"/>
        <c:tickLblPos val="nextTo"/>
        <c:spPr>
          <a:ln>
            <a:noFill/>
          </a:ln>
        </c:spPr>
        <c:crossAx val="224813568"/>
        <c:crosses val="max"/>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5"/>
            <c:spPr>
              <a:solidFill>
                <a:schemeClr val="tx2">
                  <a:lumMod val="75000"/>
                </a:schemeClr>
              </a:solidFill>
              <a:ln>
                <a:noFill/>
              </a:ln>
            </c:spPr>
          </c:marker>
          <c:dLbls>
            <c:dLbl>
              <c:idx val="0"/>
              <c:tx>
                <c:strRef>
                  <c:f>'Chart 1.7'!$B$60</c:f>
                  <c:strCache>
                    <c:ptCount val="1"/>
                    <c:pt idx="0">
                      <c:v>Austria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{D404BCF9-584C-4B0F-AF0D-C7FAA905297B}</c15:txfldGUID>
                      <c15:f>'Chart 1.7'!$B$60</c15:f>
                      <c15:dlblFieldTableCache>
                        <c:ptCount val="1"/>
                        <c:pt idx="0">
                          <c:v>Austria</c:v>
                        </c:pt>
                      </c15:dlblFieldTableCache>
                    </c15:dlblFTEntry>
                  </c15:dlblFieldTable>
                  <c15:showDataLabelsRange val="0"/>
                </c:ext>
                <c:ext xmlns:c16="http://schemas.microsoft.com/office/drawing/2014/chart" uri="{C3380CC4-5D6E-409C-BE32-E72D297353CC}">
                  <c16:uniqueId val="{00000000-FAC1-4111-ADE1-DB6BD2FD412E}"/>
                </c:ext>
              </c:extLst>
            </c:dLbl>
            <c:dLbl>
              <c:idx val="1"/>
              <c:layout>
                <c:manualLayout>
                  <c:x val="2.3897849462365174E-3"/>
                  <c:y val="-1.3598566308243728E-3"/>
                </c:manualLayout>
              </c:layout>
              <c:tx>
                <c:strRef>
                  <c:f>'Chart 1.7'!$B$61</c:f>
                  <c:strCache>
                    <c:ptCount val="1"/>
                    <c:pt idx="0">
                      <c:v>Belgium</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{38FCC234-D6D5-4DDE-B82E-5230A26D4B35}</c15:txfldGUID>
                      <c15:f>'Chart 1.7'!$B$61</c15:f>
                      <c15:dlblFieldTableCache>
                        <c:ptCount val="1"/>
                        <c:pt idx="0">
                          <c:v>Belgium</c:v>
                        </c:pt>
                      </c15:dlblFieldTableCache>
                    </c15:dlblFTEntry>
                  </c15:dlblFieldTable>
                  <c15:showDataLabelsRange val="0"/>
                </c:ext>
                <c:ext xmlns:c16="http://schemas.microsoft.com/office/drawing/2014/chart" uri="{C3380CC4-5D6E-409C-BE32-E72D297353CC}">
                  <c16:uniqueId val="{00000001-FAC1-4111-ADE1-DB6BD2FD412E}"/>
                </c:ext>
              </c:extLst>
            </c:dLbl>
            <c:dLbl>
              <c:idx val="2"/>
              <c:layout>
                <c:manualLayout>
                  <c:x val="-4.5918100358423024E-2"/>
                  <c:y val="-2.4119713261648745E-2"/>
                </c:manualLayout>
              </c:layout>
              <c:tx>
                <c:strRef>
                  <c:f>'Chart 1.7'!$B$62</c:f>
                  <c:strCache>
                    <c:ptCount val="1"/>
                    <c:pt idx="0">
                      <c:v>Bulgaria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{A35557F4-433D-4D34-9055-D76FF57E54D3}</c15:txfldGUID>
                      <c15:f>'Chart 1.7'!$B$62</c15:f>
                      <c15:dlblFieldTableCache>
                        <c:ptCount val="1"/>
                        <c:pt idx="0">
                          <c:v>Bulgaria</c:v>
                        </c:pt>
                      </c15:dlblFieldTableCache>
                    </c15:dlblFTEntry>
                  </c15:dlblFieldTable>
                  <c15:showDataLabelsRange val="0"/>
                </c:ext>
                <c:ext xmlns:c16="http://schemas.microsoft.com/office/drawing/2014/chart" uri="{C3380CC4-5D6E-409C-BE32-E72D297353CC}">
                  <c16:uniqueId val="{00000002-FAC1-4111-ADE1-DB6BD2FD412E}"/>
                </c:ext>
              </c:extLst>
            </c:dLbl>
            <c:dLbl>
              <c:idx val="3"/>
              <c:tx>
                <c:strRef>
                  <c:f>'Chart 1.7'!$B$63</c:f>
                  <c:strCache>
                    <c:ptCount val="1"/>
                    <c:pt idx="0">
                      <c:v>Croatia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{0DCFC418-05E5-4D9D-A8E7-28DA06565BA2}</c15:txfldGUID>
                      <c15:f>'Chart 1.7'!$B$63</c15:f>
                      <c15:dlblFieldTableCache>
                        <c:ptCount val="1"/>
                        <c:pt idx="0">
                          <c:v>Croatia</c:v>
                        </c:pt>
                      </c15:dlblFieldTableCache>
                    </c15:dlblFTEntry>
                  </c15:dlblFieldTable>
                  <c15:showDataLabelsRange val="0"/>
                </c:ext>
                <c:ext xmlns:c16="http://schemas.microsoft.com/office/drawing/2014/chart" uri="{C3380CC4-5D6E-409C-BE32-E72D297353CC}">
                  <c16:uniqueId val="{00000003-FAC1-4111-ADE1-DB6BD2FD412E}"/>
                </c:ext>
              </c:extLst>
            </c:dLbl>
            <c:dLbl>
              <c:idx val="4"/>
              <c:layout>
                <c:manualLayout>
                  <c:x val="5.6614695340501371E-3"/>
                  <c:y val="9.1612903225798102E-4"/>
                </c:manualLayout>
              </c:layout>
              <c:tx>
                <c:strRef>
                  <c:f>'Chart 1.7'!$B$64</c:f>
                  <c:strCache>
                    <c:ptCount val="1"/>
                    <c:pt idx="0">
                      <c:v>Czech Republic</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{A1EFBF83-89E5-4185-8450-A03508B83334}</c15:txfldGUID>
                      <c15:f>'Chart 1.7'!$B$64</c15:f>
                      <c15:dlblFieldTableCache>
                        <c:ptCount val="1"/>
                        <c:pt idx="0">
                          <c:v>Czech Republic</c:v>
                        </c:pt>
                      </c15:dlblFieldTableCache>
                    </c15:dlblFTEntry>
                  </c15:dlblFieldTable>
                  <c15:showDataLabelsRange val="0"/>
                </c:ext>
                <c:ext xmlns:c16="http://schemas.microsoft.com/office/drawing/2014/chart" uri="{C3380CC4-5D6E-409C-BE32-E72D297353CC}">
                  <c16:uniqueId val="{00000004-FAC1-4111-ADE1-DB6BD2FD412E}"/>
                </c:ext>
              </c:extLst>
            </c:dLbl>
            <c:dLbl>
              <c:idx val="5"/>
              <c:layout>
                <c:manualLayout>
                  <c:x val="-6.0831541218638013E-2"/>
                  <c:y val="2.5951971326164874E-2"/>
                </c:manualLayout>
              </c:layout>
              <c:tx>
                <c:strRef>
                  <c:f>'Chart 1.7'!$B$65</c:f>
                  <c:strCache>
                    <c:ptCount val="1"/>
                    <c:pt idx="0">
                      <c:v>Denmark</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{B1CBBB89-0A75-4BD6-8A90-C5FE5069710A}</c15:txfldGUID>
                      <c15:f>'Chart 1.7'!$B$65</c15:f>
                      <c15:dlblFieldTableCache>
                        <c:ptCount val="1"/>
                        <c:pt idx="0">
                          <c:v>Denmark</c:v>
                        </c:pt>
                      </c15:dlblFieldTableCache>
                    </c15:dlblFTEntry>
                  </c15:dlblFieldTable>
                  <c15:showDataLabelsRange val="0"/>
                </c:ext>
                <c:ext xmlns:c16="http://schemas.microsoft.com/office/drawing/2014/chart" uri="{C3380CC4-5D6E-409C-BE32-E72D297353CC}">
                  <c16:uniqueId val="{00000005-FAC1-4111-ADE1-DB6BD2FD412E}"/>
                </c:ext>
              </c:extLst>
            </c:dLbl>
            <c:dLbl>
              <c:idx val="6"/>
              <c:tx>
                <c:strRef>
                  <c:f>'Chart 1.7'!$B$66</c:f>
                  <c:strCache>
                    <c:ptCount val="1"/>
                    <c:pt idx="0">
                      <c:v>Estonia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{23F612D5-7342-4EBF-846B-AC7423133F0C}</c15:txfldGUID>
                      <c15:f>'Chart 1.7'!$B$66</c15:f>
                      <c15:dlblFieldTableCache>
                        <c:ptCount val="1"/>
                        <c:pt idx="0">
                          <c:v>Estonia</c:v>
                        </c:pt>
                      </c15:dlblFieldTableCache>
                    </c15:dlblFTEntry>
                  </c15:dlblFieldTable>
                  <c15:showDataLabelsRange val="0"/>
                </c:ext>
                <c:ext xmlns:c16="http://schemas.microsoft.com/office/drawing/2014/chart" uri="{C3380CC4-5D6E-409C-BE32-E72D297353CC}">
                  <c16:uniqueId val="{00000006-FAC1-4111-ADE1-DB6BD2FD412E}"/>
                </c:ext>
              </c:extLst>
            </c:dLbl>
            <c:dLbl>
              <c:idx val="7"/>
              <c:tx>
                <c:strRef>
                  <c:f>'Chart 1.7'!$B$67</c:f>
                  <c:strCache>
                    <c:ptCount val="1"/>
                    <c:pt idx="0">
                      <c:v>Finland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{024A2CE0-1CB3-4B73-84F8-0FBE01A5525C}</c15:txfldGUID>
                      <c15:f>'Chart 1.7'!$B$67</c15:f>
                      <c15:dlblFieldTableCache>
                        <c:ptCount val="1"/>
                        <c:pt idx="0">
                          <c:v>Finland</c:v>
                        </c:pt>
                      </c15:dlblFieldTableCache>
                    </c15:dlblFTEntry>
                  </c15:dlblFieldTable>
                  <c15:showDataLabelsRange val="0"/>
                </c:ext>
                <c:ext xmlns:c16="http://schemas.microsoft.com/office/drawing/2014/chart" uri="{C3380CC4-5D6E-409C-BE32-E72D297353CC}">
                  <c16:uniqueId val="{00000007-FAC1-4111-ADE1-DB6BD2FD412E}"/>
                </c:ext>
              </c:extLst>
            </c:dLbl>
            <c:dLbl>
              <c:idx val="8"/>
              <c:layout>
                <c:manualLayout>
                  <c:x val="-8.8774910394265258E-2"/>
                  <c:y val="3.2028673835125866E-3"/>
                </c:manualLayout>
              </c:layout>
              <c:tx>
                <c:strRef>
                  <c:f>'Chart 1.7'!$B$68</c:f>
                  <c:strCache>
                    <c:ptCount val="1"/>
                    <c:pt idx="0">
                      <c:v>France</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{ACFD8F1D-7184-4350-B0BB-BD6780D64C79}</c15:txfldGUID>
                      <c15:f>'Chart 1.7'!$B$68</c15:f>
                      <c15:dlblFieldTableCache>
                        <c:ptCount val="1"/>
                        <c:pt idx="0">
                          <c:v>France</c:v>
                        </c:pt>
                      </c15:dlblFieldTableCache>
                    </c15:dlblFTEntry>
                  </c15:dlblFieldTable>
                  <c15:showDataLabelsRange val="0"/>
                </c:ext>
                <c:ext xmlns:c16="http://schemas.microsoft.com/office/drawing/2014/chart" uri="{C3380CC4-5D6E-409C-BE32-E72D297353CC}">
                  <c16:uniqueId val="{00000008-FAC1-4111-ADE1-DB6BD2FD412E}"/>
                </c:ext>
              </c:extLst>
            </c:dLbl>
            <c:dLbl>
              <c:idx val="9"/>
              <c:tx>
                <c:strRef>
                  <c:f>'Chart 1.7'!$B$69</c:f>
                  <c:strCache>
                    <c:ptCount val="1"/>
                    <c:pt idx="0">
                      <c:v>Germany</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{13E81F47-B827-4924-8F98-1D5C82CADD44}</c15:txfldGUID>
                      <c15:f>'Chart 1.7'!$B$69</c15:f>
                      <c15:dlblFieldTableCache>
                        <c:ptCount val="1"/>
                        <c:pt idx="0">
                          <c:v>Germany</c:v>
                        </c:pt>
                      </c15:dlblFieldTableCache>
                    </c15:dlblFTEntry>
                  </c15:dlblFieldTable>
                  <c15:showDataLabelsRange val="0"/>
                </c:ext>
                <c:ext xmlns:c16="http://schemas.microsoft.com/office/drawing/2014/chart" uri="{C3380CC4-5D6E-409C-BE32-E72D297353CC}">
                  <c16:uniqueId val="{00000009-FAC1-4111-ADE1-DB6BD2FD412E}"/>
                </c:ext>
              </c:extLst>
            </c:dLbl>
            <c:dLbl>
              <c:idx val="10"/>
              <c:layout>
                <c:manualLayout>
                  <c:x val="3.1452991452991454E-3"/>
                  <c:y val="-8.2843530569041562E-3"/>
                </c:manualLayout>
              </c:layout>
              <c:tx>
                <c:strRef>
                  <c:f>'Chart 1.7'!$B$70</c:f>
                  <c:strCache>
                    <c:ptCount val="1"/>
                    <c:pt idx="0">
                      <c:v>Greece</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{694B044F-55B0-414B-9220-27FEA93E6262}</c15:txfldGUID>
                      <c15:f>'Chart 1.7'!$B$70</c15:f>
                      <c15:dlblFieldTableCache>
                        <c:ptCount val="1"/>
                        <c:pt idx="0">
                          <c:v>Greece</c:v>
                        </c:pt>
                      </c15:dlblFieldTableCache>
                    </c15:dlblFTEntry>
                  </c15:dlblFieldTable>
                  <c15:showDataLabelsRange val="0"/>
                </c:ext>
                <c:ext xmlns:c16="http://schemas.microsoft.com/office/drawing/2014/chart" uri="{C3380CC4-5D6E-409C-BE32-E72D297353CC}">
                  <c16:uniqueId val="{0000000A-FAC1-4111-ADE1-DB6BD2FD412E}"/>
                </c:ext>
              </c:extLst>
            </c:dLbl>
            <c:dLbl>
              <c:idx val="11"/>
              <c:layout>
                <c:manualLayout>
                  <c:x val="-4.6930824372759854E-2"/>
                  <c:y val="-2.6395698924731183E-2"/>
                </c:manualLayout>
              </c:layout>
              <c:tx>
                <c:strRef>
                  <c:f>'Chart 1.7'!$B$71</c:f>
                  <c:strCache>
                    <c:ptCount val="1"/>
                    <c:pt idx="0">
                      <c:v>Hungary</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{FC9897BC-5887-4075-BA39-C90005E86125}</c15:txfldGUID>
                      <c15:f>'Chart 1.7'!$B$71</c15:f>
                      <c15:dlblFieldTableCache>
                        <c:ptCount val="1"/>
                        <c:pt idx="0">
                          <c:v>Hungary</c:v>
                        </c:pt>
                      </c15:dlblFieldTableCache>
                    </c15:dlblFTEntry>
                  </c15:dlblFieldTable>
                  <c15:showDataLabelsRange val="0"/>
                </c:ext>
                <c:ext xmlns:c16="http://schemas.microsoft.com/office/drawing/2014/chart" uri="{C3380CC4-5D6E-409C-BE32-E72D297353CC}">
                  <c16:uniqueId val="{0000000B-FAC1-4111-ADE1-DB6BD2FD412E}"/>
                </c:ext>
              </c:extLst>
            </c:dLbl>
            <c:dLbl>
              <c:idx val="12"/>
              <c:tx>
                <c:strRef>
                  <c:f>'Chart 1.7'!$B$72</c:f>
                  <c:strCache>
                    <c:ptCount val="1"/>
                    <c:pt idx="0">
                      <c:v>Ireland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{4F9155E9-346C-4725-A6D1-DDA138AEBBA7}</c15:txfldGUID>
                      <c15:f>'Chart 1.7'!$B$72</c15:f>
                      <c15:dlblFieldTableCache>
                        <c:ptCount val="1"/>
                        <c:pt idx="0">
                          <c:v>Ireland</c:v>
                        </c:pt>
                      </c15:dlblFieldTableCache>
                    </c15:dlblFTEntry>
                  </c15:dlblFieldTable>
                  <c15:showDataLabelsRange val="0"/>
                </c:ext>
                <c:ext xmlns:c16="http://schemas.microsoft.com/office/drawing/2014/chart" uri="{C3380CC4-5D6E-409C-BE32-E72D297353CC}">
                  <c16:uniqueId val="{0000000C-FAC1-4111-ADE1-DB6BD2FD412E}"/>
                </c:ext>
              </c:extLst>
            </c:dLbl>
            <c:dLbl>
              <c:idx val="13"/>
              <c:layout>
                <c:manualLayout>
                  <c:x val="-4.1879893218475898E-3"/>
                  <c:y val="9.2693076577863003E-4"/>
                </c:manualLayout>
              </c:layout>
              <c:tx>
                <c:strRef>
                  <c:f>'Chart 1.7'!$B$73</c:f>
                  <c:strCache>
                    <c:ptCount val="1"/>
                    <c:pt idx="0">
                      <c:v>Italy</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{143D6563-53B4-42B1-9D2D-D1CB5006AC70}</c15:txfldGUID>
                      <c15:f>'Chart 1.7'!$B$73</c15:f>
                      <c15:dlblFieldTableCache>
                        <c:ptCount val="1"/>
                        <c:pt idx="0">
                          <c:v>Italy</c:v>
                        </c:pt>
                      </c15:dlblFieldTableCache>
                    </c15:dlblFTEntry>
                  </c15:dlblFieldTable>
                  <c15:showDataLabelsRange val="0"/>
                </c:ext>
                <c:ext xmlns:c16="http://schemas.microsoft.com/office/drawing/2014/chart" uri="{C3380CC4-5D6E-409C-BE32-E72D297353CC}">
                  <c16:uniqueId val="{0000000D-FAC1-4111-ADE1-DB6BD2FD412E}"/>
                </c:ext>
              </c:extLst>
            </c:dLbl>
            <c:dLbl>
              <c:idx val="14"/>
              <c:tx>
                <c:strRef>
                  <c:f>'Chart 1.7'!$B$74</c:f>
                  <c:strCache>
                    <c:ptCount val="1"/>
                    <c:pt idx="0">
                      <c:v>Latvia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{AD5F6DB3-1064-4152-860B-CD66FE6FA8D8}</c15:txfldGUID>
                      <c15:f>'Chart 1.7'!$B$74</c15:f>
                      <c15:dlblFieldTableCache>
                        <c:ptCount val="1"/>
                        <c:pt idx="0">
                          <c:v>Latvia</c:v>
                        </c:pt>
                      </c15:dlblFieldTableCache>
                    </c15:dlblFTEntry>
                  </c15:dlblFieldTable>
                  <c15:showDataLabelsRange val="0"/>
                </c:ext>
                <c:ext xmlns:c16="http://schemas.microsoft.com/office/drawing/2014/chart" uri="{C3380CC4-5D6E-409C-BE32-E72D297353CC}">
                  <c16:uniqueId val="{0000000E-FAC1-4111-ADE1-DB6BD2FD412E}"/>
                </c:ext>
              </c:extLst>
            </c:dLbl>
            <c:dLbl>
              <c:idx val="15"/>
              <c:tx>
                <c:strRef>
                  <c:f>'Chart 1.7'!$B$75</c:f>
                  <c:strCache>
                    <c:ptCount val="1"/>
                    <c:pt idx="0">
                      <c:v>Lithuania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{37F030E6-05C8-4A67-B514-D1F97687EFBB}</c15:txfldGUID>
                      <c15:f>'Chart 1.7'!$B$75</c15:f>
                      <c15:dlblFieldTableCache>
                        <c:ptCount val="1"/>
                        <c:pt idx="0">
                          <c:v>Lithuania</c:v>
                        </c:pt>
                      </c15:dlblFieldTableCache>
                    </c15:dlblFTEntry>
                  </c15:dlblFieldTable>
                  <c15:showDataLabelsRange val="0"/>
                </c:ext>
                <c:ext xmlns:c16="http://schemas.microsoft.com/office/drawing/2014/chart" uri="{C3380CC4-5D6E-409C-BE32-E72D297353CC}">
                  <c16:uniqueId val="{0000000F-FAC1-4111-ADE1-DB6BD2FD412E}"/>
                </c:ext>
              </c:extLst>
            </c:dLbl>
            <c:dLbl>
              <c:idx val="16"/>
              <c:layout>
                <c:manualLayout>
                  <c:x val="-7.0198924731183212E-3"/>
                  <c:y val="6.3172043010752685E-4"/>
                </c:manualLayout>
              </c:layout>
              <c:tx>
                <c:strRef>
                  <c:f>'Chart 1.7'!$B$76</c:f>
                  <c:strCache>
                    <c:ptCount val="1"/>
                    <c:pt idx="0">
                      <c:v>Netherlands</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{9844B16A-3084-4242-9E13-B71C7D86B012}</c15:txfldGUID>
                      <c15:f>'Chart 1.7'!$B$76</c15:f>
                      <c15:dlblFieldTableCache>
                        <c:ptCount val="1"/>
                        <c:pt idx="0">
                          <c:v>Netherlands</c:v>
                        </c:pt>
                      </c15:dlblFieldTableCache>
                    </c15:dlblFTEntry>
                  </c15:dlblFieldTable>
                  <c15:showDataLabelsRange val="0"/>
                </c:ext>
                <c:ext xmlns:c16="http://schemas.microsoft.com/office/drawing/2014/chart" uri="{C3380CC4-5D6E-409C-BE32-E72D297353CC}">
                  <c16:uniqueId val="{00000010-FAC1-4111-ADE1-DB6BD2FD412E}"/>
                </c:ext>
              </c:extLst>
            </c:dLbl>
            <c:dLbl>
              <c:idx val="17"/>
              <c:tx>
                <c:strRef>
                  <c:f>'Chart 1.7'!$B$77</c:f>
                  <c:strCache>
                    <c:ptCount val="1"/>
                    <c:pt idx="0">
                      <c:v>Poland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{DB6BE8F5-C970-44A6-B6A7-A0D27220A8E7}</c15:txfldGUID>
                      <c15:f>'Chart 1.7'!$B$77</c15:f>
                      <c15:dlblFieldTableCache>
                        <c:ptCount val="1"/>
                        <c:pt idx="0">
                          <c:v>Poland</c:v>
                        </c:pt>
                      </c15:dlblFieldTableCache>
                    </c15:dlblFTEntry>
                  </c15:dlblFieldTable>
                  <c15:showDataLabelsRange val="0"/>
                </c:ext>
                <c:ext xmlns:c16="http://schemas.microsoft.com/office/drawing/2014/chart" uri="{C3380CC4-5D6E-409C-BE32-E72D297353CC}">
                  <c16:uniqueId val="{00000011-FAC1-4111-ADE1-DB6BD2FD412E}"/>
                </c:ext>
              </c:extLst>
            </c:dLbl>
            <c:dLbl>
              <c:idx val="18"/>
              <c:tx>
                <c:rich>
                  <a:bodyPr/>
                  <a:lstStyle/>
                  <a:p>
                    <a:pPr>
                      <a:defRPr sz="800" b="0" i="0" strike="noStrike">
                        <a:latin typeface="Arial"/>
                      </a:defRPr>
                    </a:pPr>
                    <a:r>
                      <a:rPr lang="en-US" sz="800" b="1" i="0" strike="noStrike">
                        <a:solidFill>
                          <a:srgbClr val="C00000"/>
                        </a:solidFill>
                        <a:latin typeface="Arial"/>
                      </a:rPr>
                      <a:t>Portugal</a:t>
                    </a:r>
                  </a:p>
                </c:rich>
              </c:tx>
              <c:spPr/>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FAC1-4111-ADE1-DB6BD2FD412E}"/>
                </c:ext>
              </c:extLst>
            </c:dLbl>
            <c:dLbl>
              <c:idx val="19"/>
              <c:layout>
                <c:manualLayout>
                  <c:x val="-3.9852150537634412E-2"/>
                  <c:y val="2.3660035842293908E-2"/>
                </c:manualLayout>
              </c:layout>
              <c:tx>
                <c:strRef>
                  <c:f>'Chart 1.7'!$B$79</c:f>
                  <c:strCache>
                    <c:ptCount val="1"/>
                    <c:pt idx="0">
                      <c:v>Romania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{502D6E65-E964-4494-BA24-49C196BC9FAC}</c15:txfldGUID>
                      <c15:f>'Chart 1.7'!$B$79</c15:f>
                      <c15:dlblFieldTableCache>
                        <c:ptCount val="1"/>
                        <c:pt idx="0">
                          <c:v>Romania</c:v>
                        </c:pt>
                      </c15:dlblFieldTableCache>
                    </c15:dlblFTEntry>
                  </c15:dlblFieldTable>
                  <c15:showDataLabelsRange val="0"/>
                </c:ext>
                <c:ext xmlns:c16="http://schemas.microsoft.com/office/drawing/2014/chart" uri="{C3380CC4-5D6E-409C-BE32-E72D297353CC}">
                  <c16:uniqueId val="{00000013-FAC1-4111-ADE1-DB6BD2FD412E}"/>
                </c:ext>
              </c:extLst>
            </c:dLbl>
            <c:dLbl>
              <c:idx val="20"/>
              <c:tx>
                <c:strRef>
                  <c:f>'Chart 1.7'!$B$80</c:f>
                  <c:strCache>
                    <c:ptCount val="1"/>
                    <c:pt idx="0">
                      <c:v>Slovakia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{F084A34D-5C1D-485B-9966-0DAF2DBD51B9}</c15:txfldGUID>
                      <c15:f>'Chart 1.7'!$B$80</c15:f>
                      <c15:dlblFieldTableCache>
                        <c:ptCount val="1"/>
                        <c:pt idx="0">
                          <c:v>Slovakia</c:v>
                        </c:pt>
                      </c15:dlblFieldTableCache>
                    </c15:dlblFTEntry>
                  </c15:dlblFieldTable>
                  <c15:showDataLabelsRange val="0"/>
                </c:ext>
                <c:ext xmlns:c16="http://schemas.microsoft.com/office/drawing/2014/chart" uri="{C3380CC4-5D6E-409C-BE32-E72D297353CC}">
                  <c16:uniqueId val="{00000014-FAC1-4111-ADE1-DB6BD2FD412E}"/>
                </c:ext>
              </c:extLst>
            </c:dLbl>
            <c:dLbl>
              <c:idx val="21"/>
              <c:layout>
                <c:manualLayout>
                  <c:x val="-5.6576164874552012E-2"/>
                  <c:y val="2.6177419354838711E-2"/>
                </c:manualLayout>
              </c:layout>
              <c:tx>
                <c:strRef>
                  <c:f>'Chart 1.7'!$B$81</c:f>
                  <c:strCache>
                    <c:ptCount val="1"/>
                    <c:pt idx="0">
                      <c:v>Slovenia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{BC76C28B-BA08-4143-BC11-E567BB41D989}</c15:txfldGUID>
                      <c15:f>'Chart 1.7'!$B$81</c15:f>
                      <c15:dlblFieldTableCache>
                        <c:ptCount val="1"/>
                        <c:pt idx="0">
                          <c:v>Slovenia</c:v>
                        </c:pt>
                      </c15:dlblFieldTableCache>
                    </c15:dlblFTEntry>
                  </c15:dlblFieldTable>
                  <c15:showDataLabelsRange val="0"/>
                </c:ext>
                <c:ext xmlns:c16="http://schemas.microsoft.com/office/drawing/2014/chart" uri="{C3380CC4-5D6E-409C-BE32-E72D297353CC}">
                  <c16:uniqueId val="{00000015-FAC1-4111-ADE1-DB6BD2FD412E}"/>
                </c:ext>
              </c:extLst>
            </c:dLbl>
            <c:dLbl>
              <c:idx val="22"/>
              <c:layout>
                <c:manualLayout>
                  <c:x val="-5.6285125448028696E-2"/>
                  <c:y val="-1.9567741935483912E-2"/>
                </c:manualLayout>
              </c:layout>
              <c:tx>
                <c:strRef>
                  <c:f>'Chart 1.7'!$B$82</c:f>
                  <c:strCache>
                    <c:ptCount val="1"/>
                    <c:pt idx="0">
                      <c:v>Spain</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{C6DD59F9-2955-4C40-8A72-E148A92B22E3}</c15:txfldGUID>
                      <c15:f>'Chart 1.7'!$B$82</c15:f>
                      <c15:dlblFieldTableCache>
                        <c:ptCount val="1"/>
                        <c:pt idx="0">
                          <c:v>Spain</c:v>
                        </c:pt>
                      </c15:dlblFieldTableCache>
                    </c15:dlblFTEntry>
                  </c15:dlblFieldTable>
                  <c15:showDataLabelsRange val="0"/>
                </c:ext>
                <c:ext xmlns:c16="http://schemas.microsoft.com/office/drawing/2014/chart" uri="{C3380CC4-5D6E-409C-BE32-E72D297353CC}">
                  <c16:uniqueId val="{00000016-FAC1-4111-ADE1-DB6BD2FD412E}"/>
                </c:ext>
              </c:extLst>
            </c:dLbl>
            <c:dLbl>
              <c:idx val="23"/>
              <c:tx>
                <c:strRef>
                  <c:f>'Chart 1.7'!$B$83</c:f>
                  <c:strCache>
                    <c:ptCount val="1"/>
                    <c:pt idx="0">
                      <c:v>Sweden</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{DBAF5928-FA05-4E00-9832-2EBE1E1D4B05}</c15:txfldGUID>
                      <c15:f>'Chart 1.7'!$B$83</c15:f>
                      <c15:dlblFieldTableCache>
                        <c:ptCount val="1"/>
                        <c:pt idx="0">
                          <c:v>Sweden</c:v>
                        </c:pt>
                      </c15:dlblFieldTableCache>
                    </c15:dlblFTEntry>
                  </c15:dlblFieldTable>
                  <c15:showDataLabelsRange val="0"/>
                </c:ext>
                <c:ext xmlns:c16="http://schemas.microsoft.com/office/drawing/2014/chart" uri="{C3380CC4-5D6E-409C-BE32-E72D297353CC}">
                  <c16:uniqueId val="{00000017-FAC1-4111-ADE1-DB6BD2FD412E}"/>
                </c:ext>
              </c:extLst>
            </c:dLbl>
            <c:dLbl>
              <c:idx val="24"/>
              <c:layout>
                <c:manualLayout>
                  <c:x val="-9.0186379928315404E-3"/>
                  <c:y val="-1.5015770609318996E-2"/>
                </c:manualLayout>
              </c:layout>
              <c:tx>
                <c:strRef>
                  <c:f>'Chart 1.7'!$B$84</c:f>
                  <c:strCache>
                    <c:ptCount val="1"/>
                    <c:pt idx="0">
                      <c:v>United Kingdom</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{F7A1AA02-A152-43A4-9DA1-414868989FDB}</c15:txfldGUID>
                      <c15:f>'Chart 1.7'!$B$84</c15:f>
                      <c15:dlblFieldTableCache>
                        <c:ptCount val="1"/>
                        <c:pt idx="0">
                          <c:v>United Kingdom</c:v>
                        </c:pt>
                      </c15:dlblFieldTableCache>
                    </c15:dlblFTEntry>
                  </c15:dlblFieldTable>
                  <c15:showDataLabelsRange val="0"/>
                </c:ext>
                <c:ext xmlns:c16="http://schemas.microsoft.com/office/drawing/2014/chart" uri="{C3380CC4-5D6E-409C-BE32-E72D297353CC}">
                  <c16:uniqueId val="{00000018-FAC1-4111-ADE1-DB6BD2FD412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'Chart 1.7'!$C$60:$C$84</c:f>
              <c:numCache>
                <c:formatCode>0.0</c:formatCode>
                <c:ptCount val="25"/>
                <c:pt idx="0">
                  <c:v>6.6701456741872445</c:v>
                </c:pt>
                <c:pt idx="1">
                  <c:v>4.9825895870924457</c:v>
                </c:pt>
                <c:pt idx="2">
                  <c:v>24.222311610727292</c:v>
                </c:pt>
                <c:pt idx="3">
                  <c:v>25.321757312799068</c:v>
                </c:pt>
                <c:pt idx="4">
                  <c:v>9.5817510945484834</c:v>
                </c:pt>
                <c:pt idx="5">
                  <c:v>4.4374308013721206</c:v>
                </c:pt>
                <c:pt idx="6">
                  <c:v>15.57669996886635</c:v>
                </c:pt>
                <c:pt idx="7">
                  <c:v>5.6290358036629913</c:v>
                </c:pt>
                <c:pt idx="8">
                  <c:v>3.5878382030370912</c:v>
                </c:pt>
                <c:pt idx="9">
                  <c:v>4.6014400491645508</c:v>
                </c:pt>
                <c:pt idx="10">
                  <c:v>10.443261554001053</c:v>
                </c:pt>
                <c:pt idx="11">
                  <c:v>7.3953842252092317</c:v>
                </c:pt>
                <c:pt idx="12">
                  <c:v>14.871351509863915</c:v>
                </c:pt>
                <c:pt idx="13">
                  <c:v>5.3898982346349174</c:v>
                </c:pt>
                <c:pt idx="14">
                  <c:v>20.146834750466812</c:v>
                </c:pt>
                <c:pt idx="15">
                  <c:v>24.172911712965291</c:v>
                </c:pt>
                <c:pt idx="16">
                  <c:v>5.6633218116060737</c:v>
                </c:pt>
                <c:pt idx="17">
                  <c:v>12.749085419947178</c:v>
                </c:pt>
                <c:pt idx="18">
                  <c:v>20.412658714229995</c:v>
                </c:pt>
                <c:pt idx="19">
                  <c:v>20.725433552753394</c:v>
                </c:pt>
                <c:pt idx="20">
                  <c:v>7.6864183244215782</c:v>
                </c:pt>
                <c:pt idx="21">
                  <c:v>7.7057354449303785</c:v>
                </c:pt>
                <c:pt idx="22">
                  <c:v>3.1864611584230857</c:v>
                </c:pt>
                <c:pt idx="23">
                  <c:v>3.2436106768112944</c:v>
                </c:pt>
                <c:pt idx="24">
                  <c:v>6.3305006834574629</c:v>
                </c:pt>
              </c:numCache>
            </c:numRef>
          </c:xVal>
          <c:yVal>
            <c:numRef>
              <c:f>'Chart 1.7'!$D$60:$D$84</c:f>
              <c:numCache>
                <c:formatCode>0.0</c:formatCode>
                <c:ptCount val="25"/>
                <c:pt idx="0">
                  <c:v>19.29942041215136</c:v>
                </c:pt>
                <c:pt idx="1">
                  <c:v>17.304102223921827</c:v>
                </c:pt>
                <c:pt idx="2">
                  <c:v>2.6532986876919944</c:v>
                </c:pt>
                <c:pt idx="3">
                  <c:v>12.862887392491794</c:v>
                </c:pt>
                <c:pt idx="4">
                  <c:v>5.0510963600461745</c:v>
                </c:pt>
                <c:pt idx="5">
                  <c:v>12.388619666817617</c:v>
                </c:pt>
                <c:pt idx="6">
                  <c:v>15.022325012683382</c:v>
                </c:pt>
                <c:pt idx="7">
                  <c:v>6.9675446395214484</c:v>
                </c:pt>
                <c:pt idx="8">
                  <c:v>13.060237972180813</c:v>
                </c:pt>
                <c:pt idx="9">
                  <c:v>18.81321892875777</c:v>
                </c:pt>
                <c:pt idx="10">
                  <c:v>12.860489284524615</c:v>
                </c:pt>
                <c:pt idx="11">
                  <c:v>6.0511989731220917</c:v>
                </c:pt>
                <c:pt idx="12">
                  <c:v>17.644633354638387</c:v>
                </c:pt>
                <c:pt idx="13">
                  <c:v>10.563686562702008</c:v>
                </c:pt>
                <c:pt idx="14">
                  <c:v>12.693338253272978</c:v>
                </c:pt>
                <c:pt idx="15">
                  <c:v>5.3331550521233773</c:v>
                </c:pt>
                <c:pt idx="16">
                  <c:v>13.763352666809961</c:v>
                </c:pt>
                <c:pt idx="17">
                  <c:v>2.1593852341577269</c:v>
                </c:pt>
                <c:pt idx="18">
                  <c:v>9.8263390327877413</c:v>
                </c:pt>
                <c:pt idx="19">
                  <c:v>3.6662940992579043</c:v>
                </c:pt>
                <c:pt idx="20">
                  <c:v>3.611243445771088</c:v>
                </c:pt>
                <c:pt idx="21">
                  <c:v>13.370519093457604</c:v>
                </c:pt>
                <c:pt idx="22">
                  <c:v>14.634228972894602</c:v>
                </c:pt>
                <c:pt idx="23">
                  <c:v>19.842107399841769</c:v>
                </c:pt>
                <c:pt idx="24">
                  <c:v>14.144951385582136</c:v>
                </c:pt>
              </c:numCache>
            </c:numRef>
          </c:yVal>
          <c:smooth val="0"/>
          <c:extLst>
            <c:ext xmlns:c16="http://schemas.microsoft.com/office/drawing/2014/chart" uri="{C3380CC4-5D6E-409C-BE32-E72D297353CC}">
              <c16:uniqueId val="{00000018-F0EF-4CE4-BFD8-CB166BDB439E}"/>
            </c:ext>
          </c:extLst>
        </c:ser>
        <c:dLbls>
          <c:showLegendKey val="0"/>
          <c:showVal val="0"/>
          <c:showCatName val="0"/>
          <c:showSerName val="0"/>
          <c:showPercent val="0"/>
          <c:showBubbleSize val="0"/>
        </c:dLbls>
        <c:axId val="224447296"/>
        <c:axId val="224447872"/>
      </c:scatterChart>
      <c:valAx>
        <c:axId val="224447296"/>
        <c:scaling>
          <c:orientation val="minMax"/>
        </c:scaling>
        <c:delete val="0"/>
        <c:axPos val="b"/>
        <c:title>
          <c:tx>
            <c:rich>
              <a:bodyPr/>
              <a:lstStyle/>
              <a:p>
                <a:pPr>
                  <a:defRPr b="0"/>
                </a:pPr>
                <a:r>
                  <a:rPr lang="pt-PT" b="0"/>
                  <a:t>Emigration rate in percentage</a:t>
                </a:r>
              </a:p>
            </c:rich>
          </c:tx>
          <c:overlay val="0"/>
        </c:title>
        <c:numFmt formatCode="0.0" sourceLinked="1"/>
        <c:majorTickMark val="out"/>
        <c:minorTickMark val="in"/>
        <c:tickLblPos val="nextTo"/>
        <c:crossAx val="224447872"/>
        <c:crosses val="autoZero"/>
        <c:crossBetween val="midCat"/>
      </c:valAx>
      <c:valAx>
        <c:axId val="224447872"/>
        <c:scaling>
          <c:orientation val="minMax"/>
          <c:max val="20"/>
          <c:min val="0"/>
        </c:scaling>
        <c:delete val="0"/>
        <c:axPos val="l"/>
        <c:majorGridlines>
          <c:spPr>
            <a:ln>
              <a:noFill/>
            </a:ln>
          </c:spPr>
        </c:majorGridlines>
        <c:title>
          <c:tx>
            <c:rich>
              <a:bodyPr rot="-5400000" vert="horz"/>
              <a:lstStyle/>
              <a:p>
                <a:pPr>
                  <a:defRPr b="0"/>
                </a:pPr>
                <a:r>
                  <a:rPr lang="pt-PT" b="0"/>
                  <a:t>Immigration rate in percentage</a:t>
                </a:r>
              </a:p>
            </c:rich>
          </c:tx>
          <c:overlay val="0"/>
        </c:title>
        <c:numFmt formatCode="0.0" sourceLinked="1"/>
        <c:majorTickMark val="out"/>
        <c:minorTickMark val="in"/>
        <c:tickLblPos val="nextTo"/>
        <c:crossAx val="224447296"/>
        <c:crosses val="autoZero"/>
        <c:crossBetween val="midCat"/>
        <c:majorUnit val="5"/>
        <c:minorUnit val="1"/>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1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xml"/></Relationships>
</file>

<file path=xl/drawings/_rels/drawing1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6.xml"/><Relationship Id="rId1" Type="http://schemas.openxmlformats.org/officeDocument/2006/relationships/chart" Target="../charts/chart5.xml"/></Relationships>
</file>

<file path=xl/drawings/_rels/drawing1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3B34480A-0537-401F-B9D8-D30AA4144A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356780</xdr:colOff>
      <xdr:row>0</xdr:row>
      <xdr:rowOff>288000</xdr:rowOff>
    </xdr:to>
    <xdr:pic>
      <xdr:nvPicPr>
        <xdr:cNvPr id="3" name="Picture 2">
          <a:extLst>
            <a:ext uri="{FF2B5EF4-FFF2-40B4-BE49-F238E27FC236}">
              <a16:creationId xmlns:a16="http://schemas.microsoft.com/office/drawing/2014/main" id="{EC0011AB-CA3A-4F47-ADFA-D7EDEB1818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356780</xdr:colOff>
      <xdr:row>0</xdr:row>
      <xdr:rowOff>288000</xdr:rowOff>
    </xdr:to>
    <xdr:pic>
      <xdr:nvPicPr>
        <xdr:cNvPr id="3" name="Picture 2">
          <a:extLst>
            <a:ext uri="{FF2B5EF4-FFF2-40B4-BE49-F238E27FC236}">
              <a16:creationId xmlns:a16="http://schemas.microsoft.com/office/drawing/2014/main" id="{1464490C-C77C-4C38-BA1E-F8DED540AC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28574</xdr:colOff>
      <xdr:row>2</xdr:row>
      <xdr:rowOff>0</xdr:rowOff>
    </xdr:from>
    <xdr:to>
      <xdr:col>6</xdr:col>
      <xdr:colOff>28574</xdr:colOff>
      <xdr:row>18</xdr:row>
      <xdr:rowOff>0</xdr:rowOff>
    </xdr:to>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356780</xdr:colOff>
      <xdr:row>0</xdr:row>
      <xdr:rowOff>288000</xdr:rowOff>
    </xdr:to>
    <xdr:pic>
      <xdr:nvPicPr>
        <xdr:cNvPr id="3" name="Picture 2">
          <a:extLst>
            <a:ext uri="{FF2B5EF4-FFF2-40B4-BE49-F238E27FC236}">
              <a16:creationId xmlns:a16="http://schemas.microsoft.com/office/drawing/2014/main" id="{A9C1722B-A2B8-48FB-9CD5-202BDDE863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581024</xdr:colOff>
      <xdr:row>18</xdr:row>
      <xdr:rowOff>9525</xdr:rowOff>
    </xdr:from>
    <xdr:to>
      <xdr:col>5</xdr:col>
      <xdr:colOff>1104899</xdr:colOff>
      <xdr:row>35</xdr:row>
      <xdr:rowOff>0</xdr:rowOff>
    </xdr:to>
    <xdr:graphicFrame macro="">
      <xdr:nvGraphicFramePr>
        <xdr:cNvPr id="3" name="Chart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xdr:col>
      <xdr:colOff>356780</xdr:colOff>
      <xdr:row>0</xdr:row>
      <xdr:rowOff>288000</xdr:rowOff>
    </xdr:to>
    <xdr:pic>
      <xdr:nvPicPr>
        <xdr:cNvPr id="4" name="Picture 2">
          <a:extLst>
            <a:ext uri="{FF2B5EF4-FFF2-40B4-BE49-F238E27FC236}">
              <a16:creationId xmlns:a16="http://schemas.microsoft.com/office/drawing/2014/main" id="{662ED8F6-DD60-40BA-8509-79FA1133958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30</xdr:row>
      <xdr:rowOff>180974</xdr:rowOff>
    </xdr:to>
    <xdr:graphicFrame macro="">
      <xdr:nvGraphicFramePr>
        <xdr:cNvPr id="2" name="Chart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356780</xdr:colOff>
      <xdr:row>0</xdr:row>
      <xdr:rowOff>288000</xdr:rowOff>
    </xdr:to>
    <xdr:pic>
      <xdr:nvPicPr>
        <xdr:cNvPr id="3" name="Picture 2">
          <a:extLst>
            <a:ext uri="{FF2B5EF4-FFF2-40B4-BE49-F238E27FC236}">
              <a16:creationId xmlns:a16="http://schemas.microsoft.com/office/drawing/2014/main" id="{B36BCA33-9E46-4D5C-BA28-6D2A104880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581023</xdr:colOff>
      <xdr:row>1</xdr:row>
      <xdr:rowOff>380999</xdr:rowOff>
    </xdr:from>
    <xdr:to>
      <xdr:col>6</xdr:col>
      <xdr:colOff>7873</xdr:colOff>
      <xdr:row>31</xdr:row>
      <xdr:rowOff>55499</xdr:rowOff>
    </xdr:to>
    <xdr:grpSp>
      <xdr:nvGrpSpPr>
        <xdr:cNvPr id="2" name="Group 1">
          <a:extLst>
            <a:ext uri="{FF2B5EF4-FFF2-40B4-BE49-F238E27FC236}">
              <a16:creationId xmlns:a16="http://schemas.microsoft.com/office/drawing/2014/main" id="{00000000-0008-0000-1400-000002000000}"/>
            </a:ext>
          </a:extLst>
        </xdr:cNvPr>
        <xdr:cNvGrpSpPr/>
      </xdr:nvGrpSpPr>
      <xdr:grpSpPr>
        <a:xfrm>
          <a:off x="581023" y="761999"/>
          <a:ext cx="5580000" cy="5580000"/>
          <a:chOff x="581023" y="761999"/>
          <a:chExt cx="5580000" cy="5580000"/>
        </a:xfrm>
      </xdr:grpSpPr>
      <xdr:graphicFrame macro="">
        <xdr:nvGraphicFramePr>
          <xdr:cNvPr id="4" name="Chart 3">
            <a:extLst>
              <a:ext uri="{FF2B5EF4-FFF2-40B4-BE49-F238E27FC236}">
                <a16:creationId xmlns:a16="http://schemas.microsoft.com/office/drawing/2014/main" id="{00000000-0008-0000-1400-000004000000}"/>
              </a:ext>
            </a:extLst>
          </xdr:cNvPr>
          <xdr:cNvGraphicFramePr>
            <a:graphicFrameLocks/>
          </xdr:cNvGraphicFramePr>
        </xdr:nvGraphicFramePr>
        <xdr:xfrm>
          <a:off x="581023" y="761999"/>
          <a:ext cx="5580000" cy="5580000"/>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15" name="Straight Connector 14">
            <a:extLst>
              <a:ext uri="{FF2B5EF4-FFF2-40B4-BE49-F238E27FC236}">
                <a16:creationId xmlns:a16="http://schemas.microsoft.com/office/drawing/2014/main" id="{00000000-0008-0000-1400-00000F000000}"/>
              </a:ext>
            </a:extLst>
          </xdr:cNvPr>
          <xdr:cNvCxnSpPr/>
        </xdr:nvCxnSpPr>
        <xdr:spPr>
          <a:xfrm>
            <a:off x="1209675" y="3400425"/>
            <a:ext cx="4762500" cy="0"/>
          </a:xfrm>
          <a:prstGeom prst="line">
            <a:avLst/>
          </a:prstGeom>
          <a:ln w="12700">
            <a:solidFill>
              <a:schemeClr val="accent1">
                <a:lumMod val="20000"/>
                <a:lumOff val="80000"/>
              </a:schemeClr>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00000000-0008-0000-1400-000014000000}"/>
              </a:ext>
            </a:extLst>
          </xdr:cNvPr>
          <xdr:cNvCxnSpPr/>
        </xdr:nvCxnSpPr>
        <xdr:spPr>
          <a:xfrm>
            <a:off x="3057525" y="990600"/>
            <a:ext cx="0" cy="4819650"/>
          </a:xfrm>
          <a:prstGeom prst="line">
            <a:avLst/>
          </a:prstGeom>
          <a:ln w="12700">
            <a:solidFill>
              <a:schemeClr val="accent1">
                <a:lumMod val="20000"/>
                <a:lumOff val="80000"/>
              </a:schemeClr>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1</xdr:col>
      <xdr:colOff>356780</xdr:colOff>
      <xdr:row>0</xdr:row>
      <xdr:rowOff>288000</xdr:rowOff>
    </xdr:to>
    <xdr:pic>
      <xdr:nvPicPr>
        <xdr:cNvPr id="6" name="Picture 2">
          <a:extLst>
            <a:ext uri="{FF2B5EF4-FFF2-40B4-BE49-F238E27FC236}">
              <a16:creationId xmlns:a16="http://schemas.microsoft.com/office/drawing/2014/main" id="{B788A975-A2D0-4324-B931-1BDE32A682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89B14A3A-6FA8-4FE4-96B9-60B5210DEE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438150</xdr:colOff>
      <xdr:row>4</xdr:row>
      <xdr:rowOff>180975</xdr:rowOff>
    </xdr:from>
    <xdr:to>
      <xdr:col>16</xdr:col>
      <xdr:colOff>9525</xdr:colOff>
      <xdr:row>4</xdr:row>
      <xdr:rowOff>333375</xdr:rowOff>
    </xdr:to>
    <xdr:pic>
      <xdr:nvPicPr>
        <xdr:cNvPr id="2" name="Picture 1" descr="http://www.pordata.pt/Site/img/empty_16x16.pn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704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5</xdr:row>
      <xdr:rowOff>0</xdr:rowOff>
    </xdr:from>
    <xdr:to>
      <xdr:col>13</xdr:col>
      <xdr:colOff>152400</xdr:colOff>
      <xdr:row>5</xdr:row>
      <xdr:rowOff>152400</xdr:rowOff>
    </xdr:to>
    <xdr:pic>
      <xdr:nvPicPr>
        <xdr:cNvPr id="3" name="Picture 2" descr="http://www.pordata.pt/Site/img/empty_16x16.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190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xdr:row>
      <xdr:rowOff>0</xdr:rowOff>
    </xdr:from>
    <xdr:to>
      <xdr:col>13</xdr:col>
      <xdr:colOff>152400</xdr:colOff>
      <xdr:row>6</xdr:row>
      <xdr:rowOff>152400</xdr:rowOff>
    </xdr:to>
    <xdr:pic>
      <xdr:nvPicPr>
        <xdr:cNvPr id="4" name="Picture 3" descr="http://www.pordata.pt/Site/img/empty_16x16.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7</xdr:row>
      <xdr:rowOff>0</xdr:rowOff>
    </xdr:from>
    <xdr:to>
      <xdr:col>13</xdr:col>
      <xdr:colOff>152400</xdr:colOff>
      <xdr:row>7</xdr:row>
      <xdr:rowOff>152400</xdr:rowOff>
    </xdr:to>
    <xdr:pic>
      <xdr:nvPicPr>
        <xdr:cNvPr id="5" name="Picture 4" descr="http://www.pordata.pt/Site/img/empty_16x16.png">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8</xdr:row>
      <xdr:rowOff>0</xdr:rowOff>
    </xdr:from>
    <xdr:to>
      <xdr:col>13</xdr:col>
      <xdr:colOff>152400</xdr:colOff>
      <xdr:row>8</xdr:row>
      <xdr:rowOff>152400</xdr:rowOff>
    </xdr:to>
    <xdr:pic>
      <xdr:nvPicPr>
        <xdr:cNvPr id="6" name="Picture 5" descr="http://www.pordata.pt/Site/img/empty_16x16.pn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9</xdr:row>
      <xdr:rowOff>0</xdr:rowOff>
    </xdr:from>
    <xdr:to>
      <xdr:col>13</xdr:col>
      <xdr:colOff>152400</xdr:colOff>
      <xdr:row>9</xdr:row>
      <xdr:rowOff>152400</xdr:rowOff>
    </xdr:to>
    <xdr:pic>
      <xdr:nvPicPr>
        <xdr:cNvPr id="7" name="Picture 6" descr="http://www.pordata.pt/Site/img/empty_16x16.png">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10</xdr:row>
      <xdr:rowOff>0</xdr:rowOff>
    </xdr:from>
    <xdr:to>
      <xdr:col>13</xdr:col>
      <xdr:colOff>152400</xdr:colOff>
      <xdr:row>10</xdr:row>
      <xdr:rowOff>152400</xdr:rowOff>
    </xdr:to>
    <xdr:pic>
      <xdr:nvPicPr>
        <xdr:cNvPr id="8" name="Picture 7" descr="http://www.pordata.pt/Site/img/empty_16x16.png">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xdr:row>
      <xdr:rowOff>0</xdr:rowOff>
    </xdr:from>
    <xdr:to>
      <xdr:col>13</xdr:col>
      <xdr:colOff>152400</xdr:colOff>
      <xdr:row>11</xdr:row>
      <xdr:rowOff>152400</xdr:rowOff>
    </xdr:to>
    <xdr:pic>
      <xdr:nvPicPr>
        <xdr:cNvPr id="9" name="Picture 8" descr="http://www.pordata.pt/Site/img/empty_16x16.png">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xdr:row>
      <xdr:rowOff>0</xdr:rowOff>
    </xdr:from>
    <xdr:to>
      <xdr:col>13</xdr:col>
      <xdr:colOff>152400</xdr:colOff>
      <xdr:row>12</xdr:row>
      <xdr:rowOff>152400</xdr:rowOff>
    </xdr:to>
    <xdr:pic>
      <xdr:nvPicPr>
        <xdr:cNvPr id="10" name="Picture 9" descr="http://www.pordata.pt/Site/img/empty_16x16.pn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13</xdr:row>
      <xdr:rowOff>0</xdr:rowOff>
    </xdr:from>
    <xdr:to>
      <xdr:col>13</xdr:col>
      <xdr:colOff>152400</xdr:colOff>
      <xdr:row>13</xdr:row>
      <xdr:rowOff>152400</xdr:rowOff>
    </xdr:to>
    <xdr:pic>
      <xdr:nvPicPr>
        <xdr:cNvPr id="11" name="Picture 10" descr="http://www.pordata.pt/Site/img/empty_16x16.png">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14</xdr:row>
      <xdr:rowOff>0</xdr:rowOff>
    </xdr:from>
    <xdr:to>
      <xdr:col>13</xdr:col>
      <xdr:colOff>152400</xdr:colOff>
      <xdr:row>14</xdr:row>
      <xdr:rowOff>152400</xdr:rowOff>
    </xdr:to>
    <xdr:pic>
      <xdr:nvPicPr>
        <xdr:cNvPr id="12" name="Picture 11" descr="http://www.pordata.pt/Site/img/empty_16x16.png">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15</xdr:row>
      <xdr:rowOff>0</xdr:rowOff>
    </xdr:from>
    <xdr:to>
      <xdr:col>13</xdr:col>
      <xdr:colOff>152400</xdr:colOff>
      <xdr:row>15</xdr:row>
      <xdr:rowOff>152400</xdr:rowOff>
    </xdr:to>
    <xdr:pic>
      <xdr:nvPicPr>
        <xdr:cNvPr id="13" name="Picture 12" descr="http://www.pordata.pt/Site/img/empty_16x16.png">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16</xdr:row>
      <xdr:rowOff>0</xdr:rowOff>
    </xdr:from>
    <xdr:to>
      <xdr:col>13</xdr:col>
      <xdr:colOff>152400</xdr:colOff>
      <xdr:row>16</xdr:row>
      <xdr:rowOff>152400</xdr:rowOff>
    </xdr:to>
    <xdr:pic>
      <xdr:nvPicPr>
        <xdr:cNvPr id="14" name="Picture 13" descr="http://www.pordata.pt/Site/img/empty_16x16.pn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356780</xdr:colOff>
      <xdr:row>0</xdr:row>
      <xdr:rowOff>288000</xdr:rowOff>
    </xdr:to>
    <xdr:pic>
      <xdr:nvPicPr>
        <xdr:cNvPr id="15" name="Picture 2">
          <a:extLst>
            <a:ext uri="{FF2B5EF4-FFF2-40B4-BE49-F238E27FC236}">
              <a16:creationId xmlns:a16="http://schemas.microsoft.com/office/drawing/2014/main" id="{0BD1578E-8D7C-43BD-A11A-9B54286C5E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438150</xdr:colOff>
      <xdr:row>2</xdr:row>
      <xdr:rowOff>180975</xdr:rowOff>
    </xdr:from>
    <xdr:to>
      <xdr:col>15</xdr:col>
      <xdr:colOff>9525</xdr:colOff>
      <xdr:row>2</xdr:row>
      <xdr:rowOff>333375</xdr:rowOff>
    </xdr:to>
    <xdr:pic>
      <xdr:nvPicPr>
        <xdr:cNvPr id="2" name="Picture 1" descr="http://www.pordata.pt/Site/img/empty_16x16.pn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895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xdr:row>
      <xdr:rowOff>0</xdr:rowOff>
    </xdr:from>
    <xdr:to>
      <xdr:col>12</xdr:col>
      <xdr:colOff>152400</xdr:colOff>
      <xdr:row>3</xdr:row>
      <xdr:rowOff>152400</xdr:rowOff>
    </xdr:to>
    <xdr:pic>
      <xdr:nvPicPr>
        <xdr:cNvPr id="3" name="Picture 2" descr="http://www.pordata.pt/Site/img/empty_16x16.pn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xdr:row>
      <xdr:rowOff>0</xdr:rowOff>
    </xdr:from>
    <xdr:to>
      <xdr:col>12</xdr:col>
      <xdr:colOff>152400</xdr:colOff>
      <xdr:row>4</xdr:row>
      <xdr:rowOff>152400</xdr:rowOff>
    </xdr:to>
    <xdr:pic>
      <xdr:nvPicPr>
        <xdr:cNvPr id="4" name="Picture 3" descr="http://www.pordata.pt/Site/img/empty_16x16.pn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5</xdr:row>
      <xdr:rowOff>0</xdr:rowOff>
    </xdr:from>
    <xdr:to>
      <xdr:col>12</xdr:col>
      <xdr:colOff>152400</xdr:colOff>
      <xdr:row>5</xdr:row>
      <xdr:rowOff>152400</xdr:rowOff>
    </xdr:to>
    <xdr:pic>
      <xdr:nvPicPr>
        <xdr:cNvPr id="5" name="Picture 4" descr="http://www.pordata.pt/Site/img/empty_16x16.png">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6</xdr:row>
      <xdr:rowOff>0</xdr:rowOff>
    </xdr:from>
    <xdr:to>
      <xdr:col>12</xdr:col>
      <xdr:colOff>152400</xdr:colOff>
      <xdr:row>6</xdr:row>
      <xdr:rowOff>152400</xdr:rowOff>
    </xdr:to>
    <xdr:pic>
      <xdr:nvPicPr>
        <xdr:cNvPr id="6" name="Picture 5" descr="http://www.pordata.pt/Site/img/empty_16x16.png">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7</xdr:row>
      <xdr:rowOff>0</xdr:rowOff>
    </xdr:from>
    <xdr:to>
      <xdr:col>12</xdr:col>
      <xdr:colOff>152400</xdr:colOff>
      <xdr:row>7</xdr:row>
      <xdr:rowOff>152400</xdr:rowOff>
    </xdr:to>
    <xdr:pic>
      <xdr:nvPicPr>
        <xdr:cNvPr id="7" name="Picture 6" descr="http://www.pordata.pt/Site/img/empty_16x16.png">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8</xdr:row>
      <xdr:rowOff>0</xdr:rowOff>
    </xdr:from>
    <xdr:to>
      <xdr:col>12</xdr:col>
      <xdr:colOff>152400</xdr:colOff>
      <xdr:row>8</xdr:row>
      <xdr:rowOff>152400</xdr:rowOff>
    </xdr:to>
    <xdr:pic>
      <xdr:nvPicPr>
        <xdr:cNvPr id="8" name="Picture 7" descr="http://www.pordata.pt/Site/img/empty_16x16.png">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9</xdr:row>
      <xdr:rowOff>0</xdr:rowOff>
    </xdr:from>
    <xdr:to>
      <xdr:col>12</xdr:col>
      <xdr:colOff>152400</xdr:colOff>
      <xdr:row>9</xdr:row>
      <xdr:rowOff>152400</xdr:rowOff>
    </xdr:to>
    <xdr:pic>
      <xdr:nvPicPr>
        <xdr:cNvPr id="9" name="Picture 8" descr="http://www.pordata.pt/Site/img/empty_16x16.png">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10</xdr:row>
      <xdr:rowOff>0</xdr:rowOff>
    </xdr:from>
    <xdr:to>
      <xdr:col>12</xdr:col>
      <xdr:colOff>152400</xdr:colOff>
      <xdr:row>10</xdr:row>
      <xdr:rowOff>152400</xdr:rowOff>
    </xdr:to>
    <xdr:pic>
      <xdr:nvPicPr>
        <xdr:cNvPr id="10" name="Picture 9" descr="http://www.pordata.pt/Site/img/empty_16x16.png">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11</xdr:row>
      <xdr:rowOff>0</xdr:rowOff>
    </xdr:from>
    <xdr:to>
      <xdr:col>12</xdr:col>
      <xdr:colOff>152400</xdr:colOff>
      <xdr:row>11</xdr:row>
      <xdr:rowOff>152400</xdr:rowOff>
    </xdr:to>
    <xdr:pic>
      <xdr:nvPicPr>
        <xdr:cNvPr id="11" name="Picture 10" descr="http://www.pordata.pt/Site/img/empty_16x16.png">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21</xdr:row>
      <xdr:rowOff>0</xdr:rowOff>
    </xdr:from>
    <xdr:to>
      <xdr:col>12</xdr:col>
      <xdr:colOff>152400</xdr:colOff>
      <xdr:row>21</xdr:row>
      <xdr:rowOff>152400</xdr:rowOff>
    </xdr:to>
    <xdr:pic>
      <xdr:nvPicPr>
        <xdr:cNvPr id="12" name="Picture 11" descr="http://www.pordata.pt/Site/img/empty_16x16.png">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22</xdr:row>
      <xdr:rowOff>0</xdr:rowOff>
    </xdr:from>
    <xdr:to>
      <xdr:col>12</xdr:col>
      <xdr:colOff>152400</xdr:colOff>
      <xdr:row>22</xdr:row>
      <xdr:rowOff>152400</xdr:rowOff>
    </xdr:to>
    <xdr:pic>
      <xdr:nvPicPr>
        <xdr:cNvPr id="13" name="Picture 12" descr="http://www.pordata.pt/Site/img/empty_16x16.png">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22</xdr:row>
      <xdr:rowOff>0</xdr:rowOff>
    </xdr:from>
    <xdr:to>
      <xdr:col>12</xdr:col>
      <xdr:colOff>152400</xdr:colOff>
      <xdr:row>22</xdr:row>
      <xdr:rowOff>152400</xdr:rowOff>
    </xdr:to>
    <xdr:pic>
      <xdr:nvPicPr>
        <xdr:cNvPr id="14" name="Picture 13" descr="http://www.pordata.pt/Site/img/empty_16x16.png">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191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356780</xdr:colOff>
      <xdr:row>0</xdr:row>
      <xdr:rowOff>288000</xdr:rowOff>
    </xdr:to>
    <xdr:pic>
      <xdr:nvPicPr>
        <xdr:cNvPr id="15" name="Picture 2">
          <a:extLst>
            <a:ext uri="{FF2B5EF4-FFF2-40B4-BE49-F238E27FC236}">
              <a16:creationId xmlns:a16="http://schemas.microsoft.com/office/drawing/2014/main" id="{5EB03DCD-4653-44EF-A193-D1ADCA9982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77D8C605-8930-4484-92B3-38ADF2574D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E18AE4D0-4629-487A-9BAD-45CFB5062C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449BCE4A-2ACC-445A-82B2-74B7B8EFB1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4FC327A6-7EED-4254-9EB0-5315656C9A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571499</xdr:rowOff>
    </xdr:from>
    <xdr:to>
      <xdr:col>6</xdr:col>
      <xdr:colOff>9525</xdr:colOff>
      <xdr:row>30</xdr:row>
      <xdr:rowOff>180974</xdr:rowOff>
    </xdr:to>
    <xdr:graphicFrame macro="">
      <xdr:nvGraphicFramePr>
        <xdr:cNvPr id="7" name="Chart 6">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356780</xdr:colOff>
      <xdr:row>0</xdr:row>
      <xdr:rowOff>288000</xdr:rowOff>
    </xdr:to>
    <xdr:pic>
      <xdr:nvPicPr>
        <xdr:cNvPr id="3" name="Picture 2">
          <a:extLst>
            <a:ext uri="{FF2B5EF4-FFF2-40B4-BE49-F238E27FC236}">
              <a16:creationId xmlns:a16="http://schemas.microsoft.com/office/drawing/2014/main" id="{AF06D08C-E174-4E15-9F72-9FC22F8121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http://www.observatorioemigracao.pt/np4/8383.html"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1.xml"/><Relationship Id="rId5" Type="http://schemas.openxmlformats.org/officeDocument/2006/relationships/printerSettings" Target="../printerSettings/printerSettings11.bin"/><Relationship Id="rId4" Type="http://schemas.openxmlformats.org/officeDocument/2006/relationships/hyperlink" Target="http://www.observatorioemigracao.pt/np4/8383.html"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2.xml"/><Relationship Id="rId5" Type="http://schemas.openxmlformats.org/officeDocument/2006/relationships/printerSettings" Target="../printerSettings/printerSettings12.bin"/><Relationship Id="rId4" Type="http://schemas.openxmlformats.org/officeDocument/2006/relationships/hyperlink" Target="http://www.observatorioemigracao.pt/np4/8383.html"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http://www.observatorioemigracao.pt/np4/8383.html"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4.xml"/><Relationship Id="rId5" Type="http://schemas.openxmlformats.org/officeDocument/2006/relationships/printerSettings" Target="../printerSettings/printerSettings14.bin"/><Relationship Id="rId4" Type="http://schemas.openxmlformats.org/officeDocument/2006/relationships/hyperlink" Target="http://www.observatorioemigracao.pt/np4/8383.html"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5.xml"/><Relationship Id="rId5" Type="http://schemas.openxmlformats.org/officeDocument/2006/relationships/printerSettings" Target="../printerSettings/printerSettings15.bin"/><Relationship Id="rId4" Type="http://schemas.openxmlformats.org/officeDocument/2006/relationships/hyperlink" Target="http://www.observatorioemigracao.pt/np4/8383.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observatorioemigracao.pt/np4/8383.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www.observatorioemigracao.pt/np4/8383.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www.observatorioemigracao.pt/np4/8383.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www.observatorioemigracao.pt/np4/8383.htm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www.observatorioemigracao.pt/np4/8383.html"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observatorioemigracao.pt/np4/8383.html"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www.observatorioemigracao.pt/np4/8383.html"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http://www.observatorioemigracao.pt/np4/838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
  <sheetViews>
    <sheetView showGridLines="0" tabSelected="1" workbookViewId="0"/>
  </sheetViews>
  <sheetFormatPr defaultColWidth="8.7109375" defaultRowHeight="12" customHeight="1" x14ac:dyDescent="0.25"/>
  <cols>
    <col min="1" max="1" width="8.7109375" style="94"/>
    <col min="2" max="4" width="36.7109375" style="97" customWidth="1"/>
    <col min="5" max="7" width="36.7109375" style="94" customWidth="1"/>
    <col min="8" max="8" width="8.7109375" style="40" customWidth="1"/>
    <col min="9" max="16384" width="8.7109375" style="94"/>
  </cols>
  <sheetData>
    <row r="1" spans="1:13" s="89" customFormat="1" ht="30" customHeight="1" x14ac:dyDescent="0.25">
      <c r="A1" s="26" t="s">
        <v>0</v>
      </c>
      <c r="B1" s="254"/>
      <c r="C1" s="255"/>
      <c r="D1" s="255"/>
      <c r="E1" s="7"/>
      <c r="F1" s="7"/>
      <c r="G1" s="7"/>
      <c r="H1" s="40"/>
      <c r="I1" s="7"/>
      <c r="J1" s="7"/>
      <c r="K1" s="7"/>
      <c r="L1" s="7"/>
      <c r="M1" s="7"/>
    </row>
    <row r="2" spans="1:13" s="90" customFormat="1" ht="30" customHeight="1" x14ac:dyDescent="0.2">
      <c r="A2" s="42"/>
      <c r="B2" s="258" t="s">
        <v>98</v>
      </c>
      <c r="C2" s="259"/>
      <c r="D2" s="259"/>
      <c r="E2" s="259"/>
      <c r="F2" s="259"/>
      <c r="G2" s="259"/>
      <c r="H2" s="260"/>
    </row>
    <row r="3" spans="1:13" s="91" customFormat="1" ht="30" customHeight="1" x14ac:dyDescent="0.25">
      <c r="B3" s="261" t="s">
        <v>5</v>
      </c>
      <c r="C3" s="262"/>
      <c r="D3" s="262"/>
      <c r="E3" s="262"/>
      <c r="F3" s="262"/>
      <c r="G3" s="262"/>
      <c r="H3" s="38"/>
    </row>
    <row r="4" spans="1:13" s="91" customFormat="1" ht="15" customHeight="1" x14ac:dyDescent="0.25">
      <c r="A4" s="60"/>
      <c r="B4" s="256" t="str">
        <f>'Table 1.1'!B2:H2</f>
        <v>Table 1.1 Permanent outflows of Portuguese emigrants: the historical background</v>
      </c>
      <c r="C4" s="257"/>
      <c r="D4" s="257"/>
      <c r="E4" s="263" t="str">
        <f>'Chart 1.1'!B2</f>
        <v>Chart 1.1 Permanent outflows of Portuguese emigrants: the historical background</v>
      </c>
      <c r="F4" s="264"/>
      <c r="G4" s="264"/>
      <c r="H4" s="39"/>
    </row>
    <row r="5" spans="1:13" s="91" customFormat="1" ht="15" customHeight="1" x14ac:dyDescent="0.25">
      <c r="A5" s="60"/>
      <c r="B5" s="256" t="str">
        <f>'Table 1.2'!B2:F2</f>
        <v>Table 1.2 Estimates of the outflows of Portuguese emigrants, 2001-2022</v>
      </c>
      <c r="C5" s="257"/>
      <c r="D5" s="257"/>
      <c r="E5" s="263" t="str">
        <f>'Chart 1.2'!B2</f>
        <v>Chart 1.2 OEm Estimates of the outflows of Portuguese emigrants, 2001-2022</v>
      </c>
      <c r="F5" s="264"/>
      <c r="G5" s="264"/>
      <c r="H5" s="39"/>
    </row>
    <row r="6" spans="1:13" s="91" customFormat="1" ht="15" customHeight="1" x14ac:dyDescent="0.25">
      <c r="A6" s="60"/>
      <c r="B6" s="256" t="str">
        <f>'Table 1.3'!B2:F2</f>
        <v>Table 1.3 Eurostat estimates of Portuguese net migration, 2004-2022</v>
      </c>
      <c r="C6" s="257"/>
      <c r="D6" s="257"/>
      <c r="E6" s="263" t="str">
        <f>'Chart 1.3'!B2</f>
        <v>Chart 1.3 Eurostat estimates of Portuguese permanent outflows and inflows, 2004-2022</v>
      </c>
      <c r="F6" s="264"/>
      <c r="G6" s="264"/>
      <c r="H6" s="39"/>
    </row>
    <row r="7" spans="1:13" s="91" customFormat="1" ht="15" customHeight="1" x14ac:dyDescent="0.25">
      <c r="A7" s="60"/>
      <c r="B7" s="265" t="str">
        <f>'Table 1.4'!B2</f>
        <v>Table 1.4 UN estimates of the stock of Portuguese-born emigrants, 1990-2020</v>
      </c>
      <c r="C7" s="257"/>
      <c r="D7" s="257"/>
      <c r="E7" s="263" t="str">
        <f>'Chart 1.4'!B2</f>
        <v>Chart 1.4 UN estimates of the stock of Portuguese-born emigrants, 1990-2020</v>
      </c>
      <c r="F7" s="264"/>
      <c r="G7" s="264"/>
      <c r="H7" s="38"/>
    </row>
    <row r="8" spans="1:13" s="93" customFormat="1" ht="15" customHeight="1" x14ac:dyDescent="0.2">
      <c r="A8" s="60"/>
      <c r="B8" s="265" t="str">
        <f>'Table 1.5'!B2</f>
        <v>Table 1.5 Stock of Portuguese-born emigrants aged 15 and over in OECD countries by age group and educational attainment, 2000/2001 and 2010/11</v>
      </c>
      <c r="C8" s="257"/>
      <c r="D8" s="257"/>
      <c r="E8" s="263" t="str">
        <f>'Chart 1.5'!B2</f>
        <v>Chart 1.5 Stock of Portuguese-born emigrants aged 15 and over in OECD countries by age group and educational attainment, 2000/2001 and 2010/11</v>
      </c>
      <c r="F8" s="264"/>
      <c r="G8" s="264"/>
      <c r="H8" s="92"/>
    </row>
    <row r="9" spans="1:13" s="91" customFormat="1" ht="15" customHeight="1" x14ac:dyDescent="0.25">
      <c r="A9" s="60"/>
      <c r="B9" s="265" t="str">
        <f>'Table 1.6'!B2</f>
        <v>Table 1.6 Emigrants by country of origin, 2020</v>
      </c>
      <c r="C9" s="257"/>
      <c r="D9" s="257"/>
      <c r="E9" s="263" t="str">
        <f>'Chart 1.6'!B2</f>
        <v>Chart 1.6 Emigrants by country of origin, 2020</v>
      </c>
      <c r="F9" s="264"/>
      <c r="G9" s="264"/>
      <c r="H9" s="38"/>
    </row>
    <row r="10" spans="1:13" s="93" customFormat="1" ht="15" customHeight="1" x14ac:dyDescent="0.2">
      <c r="A10" s="60"/>
      <c r="B10" s="265" t="str">
        <f>'Table 1.7'!B2</f>
        <v>Table 1.7 Emigration and immigration rates in EU countries, 2020</v>
      </c>
      <c r="C10" s="257"/>
      <c r="D10" s="257"/>
      <c r="E10" s="263" t="str">
        <f>'Chart 1.7'!B2</f>
        <v>Chart 1.7 Emigration and immigration rates in EU countries, 2020</v>
      </c>
      <c r="F10" s="264"/>
      <c r="G10" s="264"/>
      <c r="H10" s="38"/>
    </row>
    <row r="11" spans="1:13" s="93" customFormat="1" ht="15" customHeight="1" x14ac:dyDescent="0.2">
      <c r="A11" s="60"/>
      <c r="B11" s="87"/>
      <c r="C11" s="88"/>
      <c r="D11" s="88"/>
      <c r="E11" s="108"/>
      <c r="F11" s="109"/>
      <c r="G11" s="109"/>
      <c r="H11" s="38"/>
    </row>
    <row r="12" spans="1:13" ht="15" customHeight="1" x14ac:dyDescent="0.25">
      <c r="A12" s="61"/>
      <c r="C12" s="239"/>
      <c r="D12" s="239"/>
      <c r="E12" s="108"/>
      <c r="F12" s="109"/>
      <c r="G12" s="109"/>
    </row>
    <row r="13" spans="1:13" ht="15" customHeight="1" x14ac:dyDescent="0.25">
      <c r="A13" s="61"/>
      <c r="C13" s="237"/>
      <c r="D13" s="237"/>
      <c r="E13" s="95"/>
      <c r="F13" s="96"/>
      <c r="G13" s="96"/>
    </row>
    <row r="14" spans="1:13" ht="15" customHeight="1" x14ac:dyDescent="0.25">
      <c r="A14" s="61"/>
      <c r="C14" s="237"/>
      <c r="D14" s="237"/>
      <c r="E14" s="239"/>
      <c r="F14" s="239"/>
      <c r="G14" s="239"/>
    </row>
    <row r="15" spans="1:13" ht="30" customHeight="1" x14ac:dyDescent="0.25">
      <c r="E15" s="237"/>
      <c r="F15" s="237"/>
      <c r="G15" s="40"/>
    </row>
    <row r="16" spans="1:13" s="117" customFormat="1" ht="15" customHeight="1" x14ac:dyDescent="0.25">
      <c r="A16" s="116" t="s">
        <v>6</v>
      </c>
      <c r="B16" s="238" t="s">
        <v>149</v>
      </c>
      <c r="D16" s="240"/>
      <c r="E16" s="237"/>
      <c r="F16" s="237"/>
      <c r="G16" s="40"/>
      <c r="H16" s="40"/>
    </row>
    <row r="17" spans="1:7" s="117" customFormat="1" ht="15" customHeight="1" x14ac:dyDescent="0.25">
      <c r="A17" s="116" t="s">
        <v>1</v>
      </c>
      <c r="B17" s="251" t="s">
        <v>150</v>
      </c>
      <c r="C17" s="251"/>
      <c r="D17" s="97"/>
      <c r="E17" s="94"/>
      <c r="F17" s="94"/>
      <c r="G17" s="94"/>
    </row>
    <row r="18" spans="1:7" s="117" customFormat="1" ht="15" customHeight="1" x14ac:dyDescent="0.25">
      <c r="A18" s="116"/>
      <c r="B18" s="251" t="s">
        <v>151</v>
      </c>
      <c r="C18" s="251"/>
      <c r="D18" s="236"/>
      <c r="E18" s="94"/>
      <c r="F18" s="94"/>
      <c r="G18" s="94"/>
    </row>
    <row r="19" spans="1:7" ht="30" customHeight="1" x14ac:dyDescent="0.25">
      <c r="B19"/>
      <c r="C19"/>
    </row>
    <row r="20" spans="1:7" ht="90" customHeight="1" x14ac:dyDescent="0.25">
      <c r="B20" s="252" t="s">
        <v>79</v>
      </c>
      <c r="C20" s="253"/>
    </row>
    <row r="21" spans="1:7" ht="15" customHeight="1" x14ac:dyDescent="0.25"/>
    <row r="22" spans="1:7" ht="15" customHeight="1" x14ac:dyDescent="0.25"/>
    <row r="23" spans="1:7" ht="15" customHeight="1" x14ac:dyDescent="0.25"/>
    <row r="24" spans="1:7" ht="15" customHeight="1" x14ac:dyDescent="0.25"/>
  </sheetData>
  <mergeCells count="20">
    <mergeCell ref="E6:G6"/>
    <mergeCell ref="E5:G5"/>
    <mergeCell ref="B10:D10"/>
    <mergeCell ref="B9:D9"/>
    <mergeCell ref="B17:C17"/>
    <mergeCell ref="B18:C18"/>
    <mergeCell ref="B20:C20"/>
    <mergeCell ref="B1:D1"/>
    <mergeCell ref="B4:D4"/>
    <mergeCell ref="B2:H2"/>
    <mergeCell ref="B3:G3"/>
    <mergeCell ref="E4:G4"/>
    <mergeCell ref="E9:G9"/>
    <mergeCell ref="B8:D8"/>
    <mergeCell ref="E10:G10"/>
    <mergeCell ref="E7:G7"/>
    <mergeCell ref="B5:D5"/>
    <mergeCell ref="B6:D6"/>
    <mergeCell ref="B7:D7"/>
    <mergeCell ref="E8:G8"/>
  </mergeCells>
  <hyperlinks>
    <hyperlink ref="B4:D4" location="'Table 1.1'!B2" display="'Table 1.1'!B2" xr:uid="{00000000-0004-0000-0000-000001000000}"/>
    <hyperlink ref="B5:D5" location="'Table 1.2'!B2" display="'Table 1.2'!B2" xr:uid="{00000000-0004-0000-0000-000002000000}"/>
    <hyperlink ref="E4:G4" location="'Chart 1.1'!B2" display="'Chart 1.1'!B2" xr:uid="{00000000-0004-0000-0000-000003000000}"/>
    <hyperlink ref="B7:D7" location="'Table 1.4'!B2" display="'Table 1.4'!B2" xr:uid="{00000000-0004-0000-0000-000004000000}"/>
    <hyperlink ref="B8:D8" location="'Table 1.5'!A1" display="'Table 1.5'!A1" xr:uid="{00000000-0004-0000-0000-000006000000}"/>
    <hyperlink ref="B9:D9" location="'Table 1.6'!A1" display="'Table 1.6'!A1" xr:uid="{00000000-0004-0000-0000-000007000000}"/>
    <hyperlink ref="B10:D10" location="'Table 1.7'!A1" display="'Table 1.7'!A1" xr:uid="{00000000-0004-0000-0000-000008000000}"/>
    <hyperlink ref="E5:G5" location="'Chart 1.2'!B2" display="'Chart 1.2'!B2" xr:uid="{00000000-0004-0000-0000-000009000000}"/>
    <hyperlink ref="E7:G7" location="'Chart 1.4'!B2" display="'Chart 1.4'!B2" xr:uid="{00000000-0004-0000-0000-00000A000000}"/>
    <hyperlink ref="E8:G8" location="'Chart 1.5'!B2" display="'Chart 1.5'!B2" xr:uid="{00000000-0004-0000-0000-00000C000000}"/>
    <hyperlink ref="E9:G9" location="'Chart 1.6'!A1" display="'Chart 1.6'!A1" xr:uid="{00000000-0004-0000-0000-00000D000000}"/>
    <hyperlink ref="E10:G10" location="'Chart 1.7'!A1" display="'Chart 1.7'!A1" xr:uid="{00000000-0004-0000-0000-00000E000000}"/>
    <hyperlink ref="B6:D6" location="'Table 1.3'!B2" display="'Table 1.3'!B2" xr:uid="{00000000-0004-0000-0000-00000F000000}"/>
    <hyperlink ref="E6:G6" location="'Chart 1.3'!B2" display="'Chart 1.3'!B2" xr:uid="{00000000-0004-0000-0000-000011000000}"/>
    <hyperlink ref="B17" r:id="rId1" display="http://www.observatorioemigracao.pt/np4/5810.html" xr:uid="{171B5BF4-9864-4C10-B1BF-6F87F95AD168}"/>
    <hyperlink ref="B18" r:id="rId2" display="http://www.observatorioemigracao.pt/np4/5810.html" xr:uid="{25745BFE-DCFB-4487-90D8-ACA1122223C2}"/>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57"/>
  <sheetViews>
    <sheetView showGridLines="0" zoomScaleNormal="100" workbookViewId="0">
      <selection activeCell="C1" sqref="C1"/>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26" t="s">
        <v>0</v>
      </c>
      <c r="B1" s="64"/>
      <c r="C1" s="37" t="s">
        <v>4</v>
      </c>
      <c r="D1" s="2"/>
      <c r="E1" s="2"/>
    </row>
    <row r="2" spans="1:16" s="10" customFormat="1" ht="30" customHeight="1" x14ac:dyDescent="0.25">
      <c r="A2" s="8"/>
      <c r="B2" s="325" t="s">
        <v>144</v>
      </c>
      <c r="C2" s="326"/>
      <c r="D2" s="326"/>
      <c r="E2" s="326"/>
      <c r="F2" s="326"/>
      <c r="G2" s="5"/>
      <c r="H2" s="5"/>
      <c r="I2" s="5"/>
      <c r="J2" s="11"/>
      <c r="K2" s="11"/>
      <c r="L2" s="9"/>
      <c r="M2" s="9"/>
      <c r="N2" s="9"/>
      <c r="O2" s="5"/>
      <c r="P2" s="5"/>
    </row>
    <row r="3" spans="1:16" s="6" customFormat="1" ht="15" customHeight="1" x14ac:dyDescent="0.25">
      <c r="B3" s="53"/>
      <c r="C3" s="54"/>
      <c r="D3" s="54"/>
      <c r="E3" s="54"/>
      <c r="F3" s="54"/>
      <c r="G3" s="5"/>
      <c r="H3" s="5"/>
      <c r="I3" s="5"/>
      <c r="J3" s="5"/>
      <c r="K3" s="5"/>
      <c r="L3" s="5"/>
      <c r="M3" s="5"/>
      <c r="N3" s="5"/>
      <c r="O3" s="5"/>
      <c r="P3" s="5"/>
    </row>
    <row r="4" spans="1:16" s="6" customFormat="1" ht="15" customHeight="1" x14ac:dyDescent="0.25">
      <c r="B4" s="53"/>
      <c r="C4" s="54"/>
      <c r="D4" s="54"/>
      <c r="E4" s="54"/>
      <c r="F4" s="54"/>
      <c r="G4" s="5"/>
      <c r="H4" s="5"/>
      <c r="I4" s="5"/>
      <c r="J4" s="5"/>
      <c r="K4" s="5"/>
      <c r="L4" s="5"/>
      <c r="M4" s="5"/>
      <c r="N4" s="5"/>
      <c r="O4" s="5"/>
      <c r="P4" s="5"/>
    </row>
    <row r="5" spans="1:16" s="6" customFormat="1" ht="15" customHeight="1" x14ac:dyDescent="0.25">
      <c r="B5" s="53"/>
      <c r="C5" s="54"/>
      <c r="D5" s="54"/>
      <c r="E5" s="54"/>
      <c r="F5" s="54"/>
      <c r="G5" s="5"/>
      <c r="H5" s="5"/>
      <c r="I5" s="5"/>
      <c r="J5" s="5"/>
      <c r="K5" s="5"/>
      <c r="L5" s="5"/>
      <c r="M5" s="5"/>
      <c r="N5" s="5"/>
      <c r="O5" s="5"/>
      <c r="P5" s="5"/>
    </row>
    <row r="6" spans="1:16" s="6" customFormat="1" ht="15" customHeight="1" x14ac:dyDescent="0.25">
      <c r="B6" s="53"/>
      <c r="C6" s="54"/>
      <c r="D6" s="54"/>
      <c r="E6" s="54"/>
      <c r="F6" s="54"/>
      <c r="G6" s="5"/>
      <c r="H6" s="5"/>
      <c r="I6" s="5"/>
      <c r="J6" s="5"/>
      <c r="K6" s="5"/>
      <c r="L6" s="5"/>
      <c r="M6" s="5"/>
      <c r="N6" s="5"/>
      <c r="O6" s="5"/>
      <c r="P6" s="5"/>
    </row>
    <row r="7" spans="1:16" s="6" customFormat="1" ht="15" customHeight="1" x14ac:dyDescent="0.25">
      <c r="B7" s="53"/>
      <c r="C7" s="54"/>
      <c r="D7" s="54"/>
      <c r="E7" s="54"/>
      <c r="F7" s="54"/>
      <c r="G7" s="5"/>
      <c r="H7" s="5"/>
      <c r="I7" s="5"/>
      <c r="J7" s="5"/>
      <c r="K7" s="5"/>
      <c r="L7" s="5"/>
      <c r="M7" s="5"/>
      <c r="N7" s="5"/>
      <c r="O7" s="5"/>
      <c r="P7" s="5"/>
    </row>
    <row r="8" spans="1:16" s="6" customFormat="1" ht="15" customHeight="1" x14ac:dyDescent="0.25">
      <c r="B8" s="53"/>
      <c r="C8" s="54"/>
      <c r="D8" s="54"/>
      <c r="E8" s="54"/>
      <c r="F8" s="54"/>
      <c r="G8" s="5"/>
      <c r="H8" s="5"/>
      <c r="I8" s="5"/>
      <c r="J8" s="5"/>
      <c r="K8" s="5"/>
      <c r="L8" s="5"/>
      <c r="M8" s="5"/>
      <c r="N8" s="5"/>
      <c r="O8" s="5"/>
      <c r="P8" s="5"/>
    </row>
    <row r="9" spans="1:16" s="6" customFormat="1" ht="15" customHeight="1" x14ac:dyDescent="0.25">
      <c r="B9" s="53"/>
      <c r="C9" s="54"/>
      <c r="D9" s="54"/>
      <c r="E9" s="54"/>
      <c r="F9" s="54"/>
      <c r="G9" s="5"/>
      <c r="H9" s="5"/>
      <c r="I9" s="5"/>
      <c r="J9" s="5"/>
      <c r="K9" s="5"/>
      <c r="L9" s="5"/>
      <c r="M9" s="5"/>
      <c r="N9" s="5"/>
      <c r="O9" s="5"/>
      <c r="P9" s="5"/>
    </row>
    <row r="10" spans="1:16" s="6" customFormat="1" ht="15" customHeight="1" x14ac:dyDescent="0.25">
      <c r="B10" s="53"/>
      <c r="C10" s="54"/>
      <c r="D10" s="54"/>
      <c r="E10" s="54"/>
      <c r="F10" s="54"/>
      <c r="G10" s="5"/>
      <c r="H10" s="5"/>
      <c r="I10" s="5"/>
      <c r="J10" s="5"/>
      <c r="K10" s="5"/>
      <c r="L10" s="5"/>
      <c r="M10" s="5"/>
      <c r="N10" s="5"/>
      <c r="O10" s="5"/>
      <c r="P10" s="5"/>
    </row>
    <row r="11" spans="1:16" s="6" customFormat="1" ht="15" customHeight="1" x14ac:dyDescent="0.25">
      <c r="B11" s="53"/>
      <c r="C11" s="54"/>
      <c r="D11" s="54"/>
      <c r="E11" s="54"/>
      <c r="F11" s="54"/>
      <c r="G11" s="5"/>
      <c r="H11" s="5"/>
      <c r="I11" s="5"/>
      <c r="J11" s="5"/>
      <c r="K11" s="5"/>
      <c r="L11" s="5"/>
      <c r="M11" s="5"/>
      <c r="N11" s="5"/>
      <c r="O11" s="5"/>
      <c r="P11" s="5"/>
    </row>
    <row r="12" spans="1:16" s="6" customFormat="1" ht="15" customHeight="1" x14ac:dyDescent="0.25">
      <c r="B12" s="53"/>
      <c r="C12" s="54"/>
      <c r="D12" s="54"/>
      <c r="E12" s="54"/>
      <c r="F12" s="54"/>
      <c r="G12" s="5"/>
      <c r="H12" s="5"/>
      <c r="I12" s="5"/>
      <c r="J12" s="5"/>
      <c r="K12" s="5"/>
      <c r="L12" s="5"/>
      <c r="M12" s="5"/>
      <c r="N12" s="5"/>
      <c r="O12" s="5"/>
      <c r="P12" s="5"/>
    </row>
    <row r="13" spans="1:16" s="6" customFormat="1" ht="15" customHeight="1" x14ac:dyDescent="0.25">
      <c r="B13" s="53"/>
      <c r="C13" s="54"/>
      <c r="D13" s="54"/>
      <c r="E13" s="54"/>
      <c r="F13" s="54"/>
      <c r="G13" s="5"/>
      <c r="H13" s="5"/>
      <c r="I13" s="5"/>
      <c r="J13" s="5"/>
      <c r="K13" s="5"/>
      <c r="L13" s="5"/>
      <c r="M13" s="5"/>
      <c r="N13" s="5"/>
      <c r="O13" s="5"/>
      <c r="P13" s="5"/>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 customFormat="1" ht="15" customHeight="1" x14ac:dyDescent="0.25">
      <c r="A20" s="31" t="s">
        <v>8</v>
      </c>
      <c r="B20" s="328" t="s">
        <v>86</v>
      </c>
      <c r="C20" s="297"/>
      <c r="D20" s="297"/>
      <c r="E20" s="297"/>
      <c r="F20" s="297"/>
    </row>
    <row r="21" spans="1:8" s="117" customFormat="1" ht="15" customHeight="1" x14ac:dyDescent="0.25">
      <c r="A21" s="116" t="s">
        <v>6</v>
      </c>
      <c r="B21" s="281" t="s">
        <v>149</v>
      </c>
      <c r="C21" s="282"/>
      <c r="D21" s="282"/>
      <c r="E21" s="282"/>
      <c r="F21" s="282"/>
      <c r="G21" s="282"/>
      <c r="H21" s="40"/>
    </row>
    <row r="22" spans="1:8" s="117" customFormat="1" ht="15" customHeight="1" x14ac:dyDescent="0.25">
      <c r="A22" s="116" t="s">
        <v>1</v>
      </c>
      <c r="B22" s="251" t="s">
        <v>150</v>
      </c>
      <c r="C22" s="251"/>
      <c r="D22" s="251"/>
      <c r="E22" s="251"/>
      <c r="F22" s="251"/>
      <c r="G22" s="40"/>
    </row>
    <row r="23" spans="1:8" s="117" customFormat="1" ht="15" customHeight="1" x14ac:dyDescent="0.25">
      <c r="A23" s="116"/>
      <c r="B23" s="251" t="s">
        <v>151</v>
      </c>
      <c r="C23" s="251"/>
      <c r="D23" s="251"/>
      <c r="E23" s="251"/>
      <c r="F23" s="251"/>
      <c r="G23" s="40"/>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16"/>
      <c r="B48" s="16"/>
      <c r="C48" s="16"/>
      <c r="D48" s="16"/>
      <c r="E48" s="16"/>
      <c r="F48" s="16"/>
      <c r="G48" s="16"/>
      <c r="H48" s="16"/>
      <c r="I48" s="16"/>
    </row>
    <row r="49" spans="1:9" ht="12" customHeight="1" x14ac:dyDescent="0.25">
      <c r="A49" s="16"/>
      <c r="B49" s="16"/>
      <c r="C49" s="16"/>
      <c r="D49" s="16"/>
      <c r="E49" s="16"/>
      <c r="F49" s="16"/>
      <c r="G49" s="16"/>
      <c r="H49" s="16"/>
      <c r="I49" s="16"/>
    </row>
    <row r="50" spans="1:9" ht="12" customHeight="1" x14ac:dyDescent="0.25">
      <c r="A50" s="15"/>
      <c r="B50" s="18"/>
      <c r="C50" s="14"/>
      <c r="D50" s="14"/>
      <c r="E50" s="14"/>
      <c r="F50" s="14"/>
      <c r="G50" s="14"/>
      <c r="H50" s="14"/>
      <c r="I50" s="14"/>
    </row>
    <row r="51" spans="1:9" ht="12" customHeight="1" x14ac:dyDescent="0.25">
      <c r="A51" s="15"/>
      <c r="B51" s="18"/>
      <c r="C51" s="14"/>
      <c r="D51" s="14"/>
      <c r="E51" s="14"/>
      <c r="F51" s="14"/>
      <c r="G51" s="14"/>
      <c r="H51" s="14"/>
      <c r="I51" s="14"/>
    </row>
    <row r="52" spans="1:9" ht="12" customHeight="1" x14ac:dyDescent="0.25">
      <c r="A52" s="15"/>
      <c r="B52" s="19"/>
      <c r="C52" s="12"/>
      <c r="D52" s="12"/>
      <c r="E52" s="12"/>
      <c r="F52" s="12"/>
      <c r="G52" s="12"/>
      <c r="H52" s="12"/>
      <c r="I52" s="12"/>
    </row>
    <row r="53" spans="1:9" ht="12" customHeight="1" x14ac:dyDescent="0.25">
      <c r="A53" s="15"/>
      <c r="B53" s="20"/>
      <c r="C53" s="15"/>
      <c r="D53" s="14"/>
      <c r="E53" s="14"/>
      <c r="F53" s="14"/>
      <c r="G53" s="14"/>
      <c r="H53" s="14"/>
      <c r="I53" s="14"/>
    </row>
    <row r="54" spans="1:9" s="16" customFormat="1" ht="12" customHeight="1" x14ac:dyDescent="0.25">
      <c r="B54" s="18"/>
      <c r="C54" s="14"/>
      <c r="D54" s="13"/>
      <c r="E54" s="13"/>
      <c r="F54" s="13"/>
    </row>
    <row r="55" spans="1:9" s="16" customFormat="1" ht="12" customHeight="1" x14ac:dyDescent="0.25">
      <c r="B55" s="19"/>
      <c r="C55" s="12"/>
      <c r="D55" s="13"/>
      <c r="E55" s="13"/>
      <c r="F55" s="13"/>
    </row>
    <row r="56" spans="1:9" s="16" customFormat="1" ht="12" customHeight="1" x14ac:dyDescent="0.25">
      <c r="B56" s="20"/>
      <c r="C56" s="14"/>
      <c r="D56" s="13"/>
      <c r="E56" s="13"/>
      <c r="F56" s="13"/>
    </row>
    <row r="57" spans="1:9" s="16" customFormat="1" ht="12" customHeight="1" x14ac:dyDescent="0.25"/>
  </sheetData>
  <mergeCells count="5">
    <mergeCell ref="B2:F2"/>
    <mergeCell ref="B20:F20"/>
    <mergeCell ref="B22:F22"/>
    <mergeCell ref="B23:F23"/>
    <mergeCell ref="B21:G21"/>
  </mergeCells>
  <hyperlinks>
    <hyperlink ref="C1" location="Contents!A1" display="[contents Ç]" xr:uid="{00000000-0004-0000-0D00-000000000000}"/>
    <hyperlink ref="B22" r:id="rId1" display="http://www.observatorioemigracao.pt/np4/5810.html" xr:uid="{1D6AFE6A-17CF-40C3-9222-47607DC7897C}"/>
    <hyperlink ref="B22:F22" r:id="rId2" display="http://www.observatorioemigracao.pt/np4EN/8383.html" xr:uid="{D1343FED-0BDB-4991-91C5-E74EED95FE3F}"/>
    <hyperlink ref="B23" r:id="rId3" display="http://www.observatorioemigracao.pt/np4/5810.html" xr:uid="{87513036-48DC-48A3-A5AC-1500EF08A1B1}"/>
    <hyperlink ref="B23:F23" r:id="rId4" display="http://www.observatorioemigracao.pt/np4/8383.html" xr:uid="{0B6B6684-2613-4BE5-99A6-1BEAC47CA746}"/>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57"/>
  <sheetViews>
    <sheetView showGridLines="0" zoomScaleNormal="100" workbookViewId="0">
      <selection activeCell="C1" sqref="C1"/>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26" t="s">
        <v>0</v>
      </c>
      <c r="B1" s="64"/>
      <c r="C1" s="37" t="s">
        <v>4</v>
      </c>
      <c r="D1" s="2"/>
      <c r="E1" s="2"/>
    </row>
    <row r="2" spans="1:16" s="10" customFormat="1" ht="30" customHeight="1" x14ac:dyDescent="0.25">
      <c r="A2" s="8"/>
      <c r="B2" s="325" t="s">
        <v>145</v>
      </c>
      <c r="C2" s="326"/>
      <c r="D2" s="326"/>
      <c r="E2" s="326"/>
      <c r="F2" s="326"/>
      <c r="G2" s="5"/>
      <c r="H2" s="5"/>
      <c r="I2" s="5"/>
      <c r="J2" s="11"/>
      <c r="K2" s="11"/>
      <c r="L2" s="9"/>
      <c r="M2" s="9"/>
      <c r="N2" s="9"/>
      <c r="O2" s="5"/>
      <c r="P2" s="5"/>
    </row>
    <row r="3" spans="1:16" s="6" customFormat="1" ht="15" customHeight="1" x14ac:dyDescent="0.25">
      <c r="B3" s="53"/>
      <c r="C3" s="54"/>
      <c r="D3" s="54"/>
      <c r="E3" s="54"/>
      <c r="F3" s="54"/>
      <c r="G3" s="5"/>
      <c r="H3" s="5"/>
      <c r="I3" s="5"/>
      <c r="J3" s="5"/>
      <c r="K3" s="5"/>
      <c r="L3" s="5"/>
      <c r="M3" s="5"/>
      <c r="N3" s="5"/>
      <c r="O3" s="5"/>
      <c r="P3" s="5"/>
    </row>
    <row r="4" spans="1:16" s="6" customFormat="1" ht="15" customHeight="1" x14ac:dyDescent="0.25">
      <c r="B4" s="53"/>
      <c r="C4" s="54"/>
      <c r="D4" s="54"/>
      <c r="E4" s="54"/>
      <c r="F4" s="54"/>
      <c r="G4" s="5"/>
      <c r="H4" s="5"/>
      <c r="I4" s="5"/>
      <c r="J4" s="5"/>
      <c r="K4" s="5"/>
      <c r="L4" s="5"/>
      <c r="M4" s="5"/>
      <c r="N4" s="5"/>
      <c r="O4" s="5"/>
      <c r="P4" s="5"/>
    </row>
    <row r="5" spans="1:16" s="6" customFormat="1" ht="15" customHeight="1" x14ac:dyDescent="0.25">
      <c r="B5" s="53"/>
      <c r="C5" s="54"/>
      <c r="D5" s="54"/>
      <c r="E5" s="54"/>
      <c r="F5" s="54"/>
      <c r="G5" s="5"/>
      <c r="H5" s="5"/>
      <c r="I5" s="5"/>
      <c r="J5" s="5"/>
      <c r="K5" s="5"/>
      <c r="L5" s="5"/>
      <c r="M5" s="5"/>
      <c r="N5" s="5"/>
      <c r="O5" s="5"/>
      <c r="P5" s="5"/>
    </row>
    <row r="6" spans="1:16" s="6" customFormat="1" ht="15" customHeight="1" x14ac:dyDescent="0.25">
      <c r="B6" s="53"/>
      <c r="C6" s="54"/>
      <c r="D6" s="54"/>
      <c r="E6" s="54"/>
      <c r="F6" s="54"/>
      <c r="G6" s="5"/>
      <c r="H6" s="5"/>
      <c r="I6" s="5"/>
      <c r="J6" s="5"/>
      <c r="K6" s="5"/>
      <c r="L6" s="5"/>
      <c r="M6" s="5"/>
      <c r="N6" s="5"/>
      <c r="O6" s="5"/>
      <c r="P6" s="5"/>
    </row>
    <row r="7" spans="1:16" s="6" customFormat="1" ht="15" customHeight="1" x14ac:dyDescent="0.25">
      <c r="B7" s="53"/>
      <c r="C7" s="54"/>
      <c r="D7" s="54"/>
      <c r="E7" s="54"/>
      <c r="F7" s="54"/>
      <c r="G7" s="5"/>
      <c r="H7" s="5"/>
      <c r="I7" s="5"/>
      <c r="J7" s="5"/>
      <c r="K7" s="5"/>
      <c r="L7" s="5"/>
      <c r="M7" s="5"/>
      <c r="N7" s="5"/>
      <c r="O7" s="5"/>
      <c r="P7" s="5"/>
    </row>
    <row r="8" spans="1:16" s="6" customFormat="1" ht="15" customHeight="1" x14ac:dyDescent="0.25">
      <c r="B8" s="53"/>
      <c r="C8" s="54"/>
      <c r="D8" s="54"/>
      <c r="E8" s="54"/>
      <c r="F8" s="54"/>
      <c r="G8" s="5"/>
      <c r="H8" s="5"/>
      <c r="I8" s="5"/>
      <c r="J8" s="5"/>
      <c r="K8" s="5"/>
      <c r="L8" s="5"/>
      <c r="M8" s="5"/>
      <c r="N8" s="5"/>
      <c r="O8" s="5"/>
      <c r="P8" s="5"/>
    </row>
    <row r="9" spans="1:16" s="6" customFormat="1" ht="15" customHeight="1" x14ac:dyDescent="0.25">
      <c r="B9" s="53"/>
      <c r="C9" s="54"/>
      <c r="D9" s="54"/>
      <c r="E9" s="54"/>
      <c r="F9" s="54"/>
      <c r="G9" s="5"/>
      <c r="H9" s="5"/>
      <c r="I9" s="5"/>
      <c r="J9" s="5"/>
      <c r="K9" s="5"/>
      <c r="L9" s="5"/>
      <c r="M9" s="5"/>
      <c r="N9" s="5"/>
      <c r="O9" s="5"/>
      <c r="P9" s="5"/>
    </row>
    <row r="10" spans="1:16" s="6" customFormat="1" ht="15" customHeight="1" x14ac:dyDescent="0.25">
      <c r="B10" s="53"/>
      <c r="C10" s="54"/>
      <c r="D10" s="54"/>
      <c r="E10" s="54"/>
      <c r="F10" s="54"/>
      <c r="G10" s="5"/>
      <c r="H10" s="5"/>
      <c r="I10" s="5"/>
      <c r="J10" s="5"/>
      <c r="K10" s="5"/>
      <c r="L10" s="5"/>
      <c r="M10" s="5"/>
      <c r="N10" s="5"/>
      <c r="O10" s="5"/>
      <c r="P10" s="5"/>
    </row>
    <row r="11" spans="1:16" s="6" customFormat="1" ht="15" customHeight="1" x14ac:dyDescent="0.25">
      <c r="B11" s="53"/>
      <c r="C11" s="54"/>
      <c r="D11" s="54"/>
      <c r="E11" s="54"/>
      <c r="F11" s="54"/>
      <c r="G11" s="5"/>
      <c r="H11" s="5"/>
      <c r="I11" s="5"/>
      <c r="J11" s="5"/>
      <c r="K11" s="5"/>
      <c r="L11" s="5"/>
      <c r="M11" s="5"/>
      <c r="N11" s="5"/>
      <c r="O11" s="5"/>
      <c r="P11" s="5"/>
    </row>
    <row r="12" spans="1:16" s="6" customFormat="1" ht="15" customHeight="1" x14ac:dyDescent="0.25">
      <c r="B12" s="53"/>
      <c r="C12" s="54"/>
      <c r="D12" s="54"/>
      <c r="E12" s="54"/>
      <c r="F12" s="54"/>
      <c r="G12" s="5"/>
      <c r="H12" s="5"/>
      <c r="I12" s="5"/>
      <c r="J12" s="5"/>
      <c r="K12" s="5"/>
      <c r="L12" s="5"/>
      <c r="M12" s="5"/>
      <c r="N12" s="5"/>
      <c r="O12" s="5"/>
      <c r="P12" s="5"/>
    </row>
    <row r="13" spans="1:16" s="6" customFormat="1" ht="15" customHeight="1" x14ac:dyDescent="0.25">
      <c r="B13" s="53"/>
      <c r="C13" s="54"/>
      <c r="D13" s="54"/>
      <c r="E13" s="54"/>
      <c r="F13" s="54"/>
      <c r="G13" s="5"/>
      <c r="H13" s="5"/>
      <c r="I13" s="5"/>
      <c r="J13" s="5"/>
      <c r="K13" s="5"/>
      <c r="L13" s="5"/>
      <c r="M13" s="5"/>
      <c r="N13" s="5"/>
      <c r="O13" s="5"/>
      <c r="P13" s="5"/>
    </row>
    <row r="14" spans="1:16" ht="15" customHeight="1" x14ac:dyDescent="0.25"/>
    <row r="15" spans="1:16" ht="15" customHeight="1" x14ac:dyDescent="0.25">
      <c r="I15"/>
      <c r="J15"/>
      <c r="K15"/>
    </row>
    <row r="16" spans="1:16" ht="15" customHeight="1" x14ac:dyDescent="0.25">
      <c r="I16"/>
      <c r="J16"/>
      <c r="K16"/>
    </row>
    <row r="17" spans="1:11" ht="15" customHeight="1" x14ac:dyDescent="0.25">
      <c r="I17"/>
      <c r="J17"/>
      <c r="K17"/>
    </row>
    <row r="18" spans="1:11" ht="15" customHeight="1" x14ac:dyDescent="0.25">
      <c r="I18"/>
      <c r="J18"/>
      <c r="K18"/>
    </row>
    <row r="19" spans="1:11" ht="15" customHeight="1" x14ac:dyDescent="0.25">
      <c r="I19"/>
      <c r="J19"/>
      <c r="K19"/>
    </row>
    <row r="20" spans="1:11" s="1" customFormat="1" ht="15" customHeight="1" x14ac:dyDescent="0.25">
      <c r="A20" s="31" t="s">
        <v>8</v>
      </c>
      <c r="B20" s="329" t="s">
        <v>87</v>
      </c>
      <c r="C20" s="297"/>
      <c r="D20" s="297"/>
      <c r="E20" s="297"/>
      <c r="F20" s="297"/>
    </row>
    <row r="21" spans="1:11" s="117" customFormat="1" ht="15" customHeight="1" x14ac:dyDescent="0.25">
      <c r="A21" s="116" t="s">
        <v>6</v>
      </c>
      <c r="B21" s="281" t="s">
        <v>149</v>
      </c>
      <c r="C21" s="282"/>
      <c r="D21" s="282"/>
      <c r="E21" s="282"/>
      <c r="F21" s="282"/>
      <c r="G21" s="282"/>
      <c r="H21" s="40"/>
    </row>
    <row r="22" spans="1:11" s="117" customFormat="1" ht="15" customHeight="1" x14ac:dyDescent="0.25">
      <c r="A22" s="116" t="s">
        <v>1</v>
      </c>
      <c r="B22" s="251" t="s">
        <v>150</v>
      </c>
      <c r="C22" s="251"/>
      <c r="D22" s="251"/>
      <c r="E22" s="251"/>
      <c r="F22" s="251"/>
      <c r="G22" s="40"/>
    </row>
    <row r="23" spans="1:11" s="117" customFormat="1" ht="15" customHeight="1" x14ac:dyDescent="0.25">
      <c r="A23" s="116"/>
      <c r="B23" s="251" t="s">
        <v>151</v>
      </c>
      <c r="C23" s="251"/>
      <c r="D23" s="251"/>
      <c r="E23" s="251"/>
      <c r="F23" s="251"/>
      <c r="G23" s="40"/>
    </row>
    <row r="24" spans="1:11" ht="15" customHeight="1" x14ac:dyDescent="0.25"/>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spans="1:9" ht="15" customHeight="1" x14ac:dyDescent="0.25"/>
    <row r="48" spans="1:9" ht="12" customHeight="1" x14ac:dyDescent="0.25">
      <c r="A48" s="16"/>
      <c r="B48" s="16"/>
      <c r="C48" s="16"/>
      <c r="D48" s="16"/>
      <c r="E48" s="16"/>
      <c r="F48" s="16"/>
      <c r="G48" s="16"/>
      <c r="H48" s="16"/>
      <c r="I48" s="16"/>
    </row>
    <row r="49" spans="1:9" ht="12" customHeight="1" x14ac:dyDescent="0.25">
      <c r="A49" s="16"/>
      <c r="B49" s="16"/>
      <c r="C49" s="16"/>
      <c r="D49" s="16"/>
      <c r="E49" s="16"/>
      <c r="F49" s="16"/>
      <c r="G49" s="16"/>
      <c r="H49" s="16"/>
      <c r="I49" s="16"/>
    </row>
    <row r="50" spans="1:9" ht="12" customHeight="1" x14ac:dyDescent="0.25">
      <c r="A50" s="15"/>
      <c r="B50" s="18"/>
      <c r="C50" s="14"/>
      <c r="D50" s="14"/>
      <c r="E50" s="14"/>
      <c r="F50" s="14"/>
      <c r="G50" s="14"/>
      <c r="H50" s="14"/>
      <c r="I50" s="14"/>
    </row>
    <row r="51" spans="1:9" ht="12" customHeight="1" x14ac:dyDescent="0.25">
      <c r="A51" s="15"/>
      <c r="B51" s="18"/>
      <c r="C51" s="14"/>
      <c r="D51" s="14"/>
      <c r="E51" s="14"/>
      <c r="F51" s="14"/>
      <c r="G51" s="14"/>
      <c r="H51" s="14"/>
      <c r="I51" s="14"/>
    </row>
    <row r="52" spans="1:9" ht="12" customHeight="1" x14ac:dyDescent="0.25">
      <c r="A52" s="15"/>
      <c r="B52" s="19"/>
      <c r="C52" s="12"/>
      <c r="D52" s="12"/>
      <c r="E52" s="12"/>
      <c r="F52" s="12"/>
      <c r="G52" s="12"/>
      <c r="H52" s="12"/>
      <c r="I52" s="12"/>
    </row>
    <row r="53" spans="1:9" ht="12" customHeight="1" x14ac:dyDescent="0.25">
      <c r="A53" s="15"/>
      <c r="B53" s="20"/>
      <c r="C53" s="15"/>
      <c r="D53" s="14"/>
      <c r="E53" s="14"/>
      <c r="F53" s="14"/>
      <c r="G53" s="14"/>
      <c r="H53" s="14"/>
      <c r="I53" s="14"/>
    </row>
    <row r="54" spans="1:9" s="16" customFormat="1" ht="12" customHeight="1" x14ac:dyDescent="0.25">
      <c r="B54" s="18"/>
      <c r="C54" s="14"/>
      <c r="D54" s="13"/>
      <c r="E54" s="13"/>
      <c r="F54" s="13"/>
    </row>
    <row r="55" spans="1:9" s="16" customFormat="1" ht="12" customHeight="1" x14ac:dyDescent="0.25">
      <c r="B55" s="19"/>
      <c r="C55" s="12"/>
      <c r="D55" s="13"/>
      <c r="E55" s="13"/>
      <c r="F55" s="13"/>
    </row>
    <row r="56" spans="1:9" s="16" customFormat="1" ht="12" customHeight="1" x14ac:dyDescent="0.25">
      <c r="B56" s="20"/>
      <c r="C56" s="14"/>
      <c r="D56" s="13"/>
      <c r="E56" s="13"/>
      <c r="F56" s="13"/>
    </row>
    <row r="57" spans="1:9" s="16" customFormat="1" ht="12" customHeight="1" x14ac:dyDescent="0.25"/>
  </sheetData>
  <mergeCells count="5">
    <mergeCell ref="B2:F2"/>
    <mergeCell ref="B20:F20"/>
    <mergeCell ref="B22:F22"/>
    <mergeCell ref="B23:F23"/>
    <mergeCell ref="B21:G21"/>
  </mergeCells>
  <hyperlinks>
    <hyperlink ref="C1" location="Contents!A1" display="[contents Ç]" xr:uid="{00000000-0004-0000-0E00-000000000000}"/>
    <hyperlink ref="B22" r:id="rId1" display="http://www.observatorioemigracao.pt/np4/5810.html" xr:uid="{9FB7AFFF-E061-4F39-9599-65B6C16355A8}"/>
    <hyperlink ref="B22:F22" r:id="rId2" display="http://www.observatorioemigracao.pt/np4EN/8383.html" xr:uid="{38372988-B649-4CB0-A4EE-9D8EACB477CD}"/>
    <hyperlink ref="B23" r:id="rId3" display="http://www.observatorioemigracao.pt/np4/5810.html" xr:uid="{2A3BE643-E326-4EAB-9FD4-73EB2F1CD190}"/>
    <hyperlink ref="B23:F23" r:id="rId4" display="http://www.observatorioemigracao.pt/np4/8383.html" xr:uid="{72A80B02-4821-40DE-9B8F-B44CF72C8485}"/>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59"/>
  <sheetViews>
    <sheetView showGridLines="0" zoomScaleNormal="100" workbookViewId="0">
      <selection activeCell="C1" sqref="C1"/>
    </sheetView>
  </sheetViews>
  <sheetFormatPr defaultColWidth="8.7109375" defaultRowHeight="12" customHeight="1" x14ac:dyDescent="0.25"/>
  <cols>
    <col min="1" max="1" width="8.7109375" style="2"/>
    <col min="2" max="6" width="16.7109375" style="2" customWidth="1"/>
    <col min="7" max="8" width="9" style="2" bestFit="1" customWidth="1"/>
    <col min="9" max="9" width="13.42578125" style="2" customWidth="1"/>
    <col min="10" max="10" width="10.85546875" style="2" bestFit="1" customWidth="1"/>
    <col min="11" max="16384" width="8.7109375" style="2"/>
  </cols>
  <sheetData>
    <row r="1" spans="1:16" s="1" customFormat="1" ht="30" customHeight="1" x14ac:dyDescent="0.25">
      <c r="A1" s="26" t="s">
        <v>0</v>
      </c>
      <c r="B1" s="64"/>
      <c r="C1" s="37" t="s">
        <v>4</v>
      </c>
      <c r="D1" s="2"/>
      <c r="E1" s="2"/>
    </row>
    <row r="2" spans="1:16" s="10" customFormat="1" ht="45" customHeight="1" x14ac:dyDescent="0.25">
      <c r="A2" s="8"/>
      <c r="B2" s="325" t="s">
        <v>146</v>
      </c>
      <c r="C2" s="326"/>
      <c r="D2" s="326"/>
      <c r="E2" s="326"/>
      <c r="F2" s="326"/>
      <c r="G2" s="5"/>
      <c r="H2" s="5"/>
      <c r="I2" s="5"/>
      <c r="J2" s="11"/>
      <c r="K2" s="11"/>
      <c r="L2" s="9"/>
      <c r="M2" s="9"/>
      <c r="N2" s="9"/>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 customFormat="1" ht="45" customHeight="1" x14ac:dyDescent="0.25">
      <c r="A20" s="31" t="s">
        <v>8</v>
      </c>
      <c r="B20" s="296" t="s">
        <v>91</v>
      </c>
      <c r="C20" s="330"/>
      <c r="D20" s="330"/>
      <c r="E20" s="330"/>
      <c r="F20" s="330"/>
      <c r="G20"/>
    </row>
    <row r="21" spans="1:8" s="117" customFormat="1" ht="15" customHeight="1" x14ac:dyDescent="0.25">
      <c r="A21" s="116" t="s">
        <v>6</v>
      </c>
      <c r="B21" s="281" t="s">
        <v>149</v>
      </c>
      <c r="C21" s="282"/>
      <c r="D21" s="282"/>
      <c r="E21" s="282"/>
      <c r="F21" s="282"/>
      <c r="G21" s="282"/>
      <c r="H21" s="40"/>
    </row>
    <row r="22" spans="1:8" s="117" customFormat="1" ht="15" customHeight="1" x14ac:dyDescent="0.25">
      <c r="A22" s="116" t="s">
        <v>1</v>
      </c>
      <c r="B22" s="251" t="s">
        <v>150</v>
      </c>
      <c r="C22" s="251"/>
      <c r="D22" s="251"/>
      <c r="E22" s="251"/>
      <c r="F22" s="251"/>
      <c r="G22" s="40"/>
    </row>
    <row r="23" spans="1:8" s="117" customFormat="1" ht="15" customHeight="1" x14ac:dyDescent="0.25">
      <c r="A23" s="116"/>
      <c r="B23" s="251" t="s">
        <v>151</v>
      </c>
      <c r="C23" s="251"/>
      <c r="D23" s="251"/>
      <c r="E23" s="251"/>
      <c r="F23" s="251"/>
      <c r="G23" s="40"/>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16"/>
      <c r="B48" s="16"/>
      <c r="C48" s="16"/>
      <c r="D48" s="16"/>
      <c r="E48" s="16"/>
      <c r="F48" s="16"/>
      <c r="G48" s="16"/>
      <c r="H48" s="16"/>
      <c r="I48" s="16"/>
    </row>
    <row r="49" spans="1:9" ht="12" customHeight="1" x14ac:dyDescent="0.25">
      <c r="A49" s="16"/>
      <c r="B49" s="16"/>
      <c r="C49" s="16"/>
      <c r="D49" s="16"/>
      <c r="E49" s="16"/>
      <c r="F49" s="16"/>
      <c r="G49" s="16"/>
      <c r="H49" s="16"/>
      <c r="I49" s="16"/>
    </row>
    <row r="50" spans="1:9" ht="12" customHeight="1" x14ac:dyDescent="0.25">
      <c r="A50" s="15"/>
      <c r="B50" s="106"/>
      <c r="C50" s="107" t="s">
        <v>21</v>
      </c>
      <c r="D50" s="107" t="s">
        <v>20</v>
      </c>
      <c r="E50" s="107" t="s">
        <v>59</v>
      </c>
    </row>
    <row r="51" spans="1:9" ht="12" customHeight="1" x14ac:dyDescent="0.25">
      <c r="A51" s="15"/>
      <c r="B51" s="107">
        <v>1990</v>
      </c>
      <c r="C51" s="106">
        <v>1089715</v>
      </c>
      <c r="D51" s="106">
        <v>728841</v>
      </c>
      <c r="E51" s="106">
        <v>53313</v>
      </c>
    </row>
    <row r="52" spans="1:9" ht="12" customHeight="1" x14ac:dyDescent="0.25">
      <c r="A52" s="15"/>
      <c r="B52" s="107">
        <v>1995</v>
      </c>
      <c r="C52" s="106">
        <v>1184057</v>
      </c>
      <c r="D52" s="106">
        <v>684194</v>
      </c>
      <c r="E52" s="106">
        <v>52614</v>
      </c>
    </row>
    <row r="53" spans="1:9" s="16" customFormat="1" ht="12" customHeight="1" x14ac:dyDescent="0.25">
      <c r="B53" s="107">
        <v>2000</v>
      </c>
      <c r="C53" s="106">
        <v>1297016</v>
      </c>
      <c r="D53" s="106">
        <v>643308</v>
      </c>
      <c r="E53" s="106">
        <v>53469</v>
      </c>
    </row>
    <row r="54" spans="1:9" s="16" customFormat="1" ht="12" customHeight="1" x14ac:dyDescent="0.25">
      <c r="B54" s="107">
        <v>2005</v>
      </c>
      <c r="C54" s="106">
        <v>1100126</v>
      </c>
      <c r="D54" s="106">
        <v>582163</v>
      </c>
      <c r="E54" s="106">
        <v>60720</v>
      </c>
    </row>
    <row r="55" spans="1:9" s="16" customFormat="1" ht="12" customHeight="1" x14ac:dyDescent="0.25">
      <c r="B55" s="107">
        <v>2010</v>
      </c>
      <c r="C55" s="106">
        <v>1336076</v>
      </c>
      <c r="D55" s="106">
        <v>536732</v>
      </c>
      <c r="E55" s="106">
        <v>54589</v>
      </c>
    </row>
    <row r="56" spans="1:9" s="16" customFormat="1" ht="12" customHeight="1" x14ac:dyDescent="0.25">
      <c r="B56" s="107">
        <v>2015</v>
      </c>
      <c r="C56" s="106">
        <v>1382204</v>
      </c>
      <c r="D56" s="106">
        <v>541673</v>
      </c>
      <c r="E56" s="106">
        <v>47778</v>
      </c>
    </row>
    <row r="57" spans="1:9" ht="12" customHeight="1" x14ac:dyDescent="0.25">
      <c r="B57" s="107">
        <v>2017</v>
      </c>
      <c r="C57" s="106">
        <v>1502151</v>
      </c>
      <c r="D57" s="106">
        <v>592642</v>
      </c>
      <c r="E57" s="106">
        <v>171942</v>
      </c>
    </row>
    <row r="58" spans="1:9" ht="12" customHeight="1" x14ac:dyDescent="0.25">
      <c r="B58" s="107">
        <v>2019</v>
      </c>
      <c r="C58" s="106">
        <v>1493128</v>
      </c>
      <c r="D58" s="106">
        <v>1051484</v>
      </c>
      <c r="E58" s="106">
        <v>86947</v>
      </c>
    </row>
    <row r="59" spans="1:9" ht="12" customHeight="1" x14ac:dyDescent="0.25">
      <c r="B59" s="2">
        <v>2020</v>
      </c>
      <c r="C59" s="2">
        <v>1451252</v>
      </c>
      <c r="D59" s="2">
        <v>579178</v>
      </c>
      <c r="E59" s="2">
        <v>50989</v>
      </c>
    </row>
  </sheetData>
  <mergeCells count="5">
    <mergeCell ref="B2:F2"/>
    <mergeCell ref="B20:F20"/>
    <mergeCell ref="B22:F22"/>
    <mergeCell ref="B23:F23"/>
    <mergeCell ref="B21:G21"/>
  </mergeCells>
  <hyperlinks>
    <hyperlink ref="C1" location="Contents!A1" display="[contents Ç]" xr:uid="{00000000-0004-0000-0F00-000000000000}"/>
    <hyperlink ref="B22" r:id="rId1" display="http://www.observatorioemigracao.pt/np4/5810.html" xr:uid="{79A753F1-8EAF-4711-8DFC-D68C39558CEA}"/>
    <hyperlink ref="B22:F22" r:id="rId2" display="http://www.observatorioemigracao.pt/np4EN/8383.html" xr:uid="{88719DE1-0CCA-428C-993C-A77C77098D12}"/>
    <hyperlink ref="B23" r:id="rId3" display="http://www.observatorioemigracao.pt/np4/5810.html" xr:uid="{F05102EE-7626-439D-898B-46B79BF79C38}"/>
    <hyperlink ref="B23:F23" r:id="rId4" display="http://www.observatorioemigracao.pt/np4/8383.html" xr:uid="{5CCFAEA6-B89D-4A31-BF2B-D67774CD2934}"/>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74"/>
  <sheetViews>
    <sheetView showGridLines="0" zoomScaleNormal="100" workbookViewId="0">
      <selection activeCell="C1" sqref="C1"/>
    </sheetView>
  </sheetViews>
  <sheetFormatPr defaultColWidth="8.7109375" defaultRowHeight="12" customHeight="1" x14ac:dyDescent="0.25"/>
  <cols>
    <col min="1" max="1" width="8.7109375" style="2"/>
    <col min="2" max="6" width="16.7109375" style="2" customWidth="1"/>
    <col min="7" max="16384" width="8.7109375" style="2"/>
  </cols>
  <sheetData>
    <row r="1" spans="1:10" s="1" customFormat="1" ht="30" customHeight="1" x14ac:dyDescent="0.25">
      <c r="A1" s="26" t="s">
        <v>0</v>
      </c>
      <c r="B1" s="64"/>
      <c r="C1" s="37" t="s">
        <v>4</v>
      </c>
      <c r="D1" s="2"/>
      <c r="E1" s="2"/>
    </row>
    <row r="2" spans="1:10" s="10" customFormat="1" ht="45" customHeight="1" x14ac:dyDescent="0.25">
      <c r="A2" s="8"/>
      <c r="B2" s="325" t="s">
        <v>97</v>
      </c>
      <c r="C2" s="326"/>
      <c r="D2" s="326"/>
      <c r="E2" s="326"/>
      <c r="F2" s="326"/>
      <c r="G2" s="5"/>
      <c r="H2" s="5"/>
      <c r="I2" s="5"/>
      <c r="J2" s="5"/>
    </row>
    <row r="3" spans="1:10" ht="15" customHeight="1" x14ac:dyDescent="0.25">
      <c r="A3"/>
    </row>
    <row r="4" spans="1:10" ht="15" customHeight="1" x14ac:dyDescent="0.25">
      <c r="A4"/>
    </row>
    <row r="5" spans="1:10" ht="15" customHeight="1" x14ac:dyDescent="0.25">
      <c r="A5"/>
    </row>
    <row r="6" spans="1:10" ht="15" customHeight="1" x14ac:dyDescent="0.25">
      <c r="A6"/>
    </row>
    <row r="7" spans="1:10" ht="15" customHeight="1" x14ac:dyDescent="0.25">
      <c r="A7"/>
    </row>
    <row r="8" spans="1:10" ht="15" customHeight="1" x14ac:dyDescent="0.25">
      <c r="A8"/>
    </row>
    <row r="9" spans="1:10" ht="15" customHeight="1" x14ac:dyDescent="0.25">
      <c r="A9"/>
    </row>
    <row r="10" spans="1:10" ht="15" customHeight="1" x14ac:dyDescent="0.25">
      <c r="A10"/>
    </row>
    <row r="11" spans="1:10" ht="15" customHeight="1" x14ac:dyDescent="0.25">
      <c r="A11"/>
    </row>
    <row r="12" spans="1:10" ht="15" customHeight="1" x14ac:dyDescent="0.25">
      <c r="A12"/>
    </row>
    <row r="13" spans="1:10" ht="15" customHeight="1" x14ac:dyDescent="0.25">
      <c r="A13"/>
    </row>
    <row r="14" spans="1:10" ht="15" customHeight="1" x14ac:dyDescent="0.25">
      <c r="A14"/>
    </row>
    <row r="15" spans="1:10" ht="15" customHeight="1" x14ac:dyDescent="0.25">
      <c r="A15"/>
    </row>
    <row r="16" spans="1:10" ht="15" customHeight="1" x14ac:dyDescent="0.25">
      <c r="A16"/>
    </row>
    <row r="17" spans="1:1" ht="15" customHeight="1" x14ac:dyDescent="0.25">
      <c r="A17"/>
    </row>
    <row r="18" spans="1:1" ht="15" customHeight="1" x14ac:dyDescent="0.25">
      <c r="A18"/>
    </row>
    <row r="19" spans="1:1" ht="15" customHeight="1" x14ac:dyDescent="0.25">
      <c r="A19"/>
    </row>
    <row r="20" spans="1:1" ht="15" customHeight="1" x14ac:dyDescent="0.25">
      <c r="A20"/>
    </row>
    <row r="21" spans="1:1" ht="15" customHeight="1" x14ac:dyDescent="0.25">
      <c r="A21"/>
    </row>
    <row r="22" spans="1:1" ht="15" customHeight="1" x14ac:dyDescent="0.25">
      <c r="A22"/>
    </row>
    <row r="23" spans="1:1" ht="15" customHeight="1" x14ac:dyDescent="0.25">
      <c r="A23"/>
    </row>
    <row r="24" spans="1:1" ht="15" customHeight="1" x14ac:dyDescent="0.25">
      <c r="A24"/>
    </row>
    <row r="25" spans="1:1" ht="15" customHeight="1" x14ac:dyDescent="0.25">
      <c r="A25"/>
    </row>
    <row r="26" spans="1:1" ht="15" customHeight="1" x14ac:dyDescent="0.25">
      <c r="A26"/>
    </row>
    <row r="27" spans="1:1" ht="15" customHeight="1" x14ac:dyDescent="0.25">
      <c r="A27"/>
    </row>
    <row r="28" spans="1:1" ht="15" customHeight="1" x14ac:dyDescent="0.25">
      <c r="A28"/>
    </row>
    <row r="29" spans="1:1" ht="15" customHeight="1" x14ac:dyDescent="0.25">
      <c r="A29"/>
    </row>
    <row r="30" spans="1:1" ht="15" customHeight="1" x14ac:dyDescent="0.25">
      <c r="A30"/>
    </row>
    <row r="31" spans="1:1" ht="15" customHeight="1" x14ac:dyDescent="0.25">
      <c r="A31"/>
    </row>
    <row r="32" spans="1:1" ht="15" customHeight="1" x14ac:dyDescent="0.25">
      <c r="A32"/>
    </row>
    <row r="33" spans="1:8" ht="15" customHeight="1" x14ac:dyDescent="0.25">
      <c r="A33"/>
    </row>
    <row r="34" spans="1:8" ht="15" customHeight="1" x14ac:dyDescent="0.25">
      <c r="A34"/>
    </row>
    <row r="35" spans="1:8" ht="15" customHeight="1" x14ac:dyDescent="0.25"/>
    <row r="36" spans="1:8" ht="15" customHeight="1" x14ac:dyDescent="0.25"/>
    <row r="37" spans="1:8" s="1" customFormat="1" ht="15" customHeight="1" x14ac:dyDescent="0.25">
      <c r="A37" s="31" t="s">
        <v>8</v>
      </c>
      <c r="B37" s="331" t="s">
        <v>88</v>
      </c>
      <c r="C37" s="320"/>
      <c r="D37" s="320"/>
      <c r="E37" s="320"/>
      <c r="F37" s="320"/>
    </row>
    <row r="38" spans="1:8" s="117" customFormat="1" ht="15" customHeight="1" x14ac:dyDescent="0.25">
      <c r="A38" s="116" t="s">
        <v>6</v>
      </c>
      <c r="B38" s="281" t="s">
        <v>149</v>
      </c>
      <c r="C38" s="282"/>
      <c r="D38" s="282"/>
      <c r="E38" s="282"/>
      <c r="F38" s="282"/>
      <c r="G38" s="282"/>
      <c r="H38" s="40"/>
    </row>
    <row r="39" spans="1:8" s="117" customFormat="1" ht="15" customHeight="1" x14ac:dyDescent="0.25">
      <c r="A39" s="116" t="s">
        <v>1</v>
      </c>
      <c r="B39" s="251" t="s">
        <v>150</v>
      </c>
      <c r="C39" s="251"/>
      <c r="D39" s="251"/>
      <c r="E39" s="251"/>
      <c r="F39" s="251"/>
      <c r="G39" s="40"/>
    </row>
    <row r="40" spans="1:8" s="117" customFormat="1" ht="15" customHeight="1" x14ac:dyDescent="0.25">
      <c r="A40" s="116"/>
      <c r="B40" s="251" t="s">
        <v>151</v>
      </c>
      <c r="C40" s="251"/>
      <c r="D40" s="251"/>
      <c r="E40" s="251"/>
      <c r="F40" s="251"/>
      <c r="G40" s="40"/>
    </row>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47" spans="1:8" ht="15" customHeight="1" x14ac:dyDescent="0.25"/>
    <row r="48" spans="1:8" ht="15" customHeight="1" x14ac:dyDescent="0.25"/>
    <row r="59" spans="1:8" ht="15" customHeight="1" x14ac:dyDescent="0.25"/>
    <row r="60" spans="1:8" ht="15" customHeight="1" x14ac:dyDescent="0.25">
      <c r="B60" s="81"/>
      <c r="C60" s="81">
        <v>2001</v>
      </c>
      <c r="D60" s="81">
        <v>2011</v>
      </c>
      <c r="F60"/>
      <c r="G60"/>
      <c r="H60"/>
    </row>
    <row r="61" spans="1:8" ht="15" customHeight="1" x14ac:dyDescent="0.25">
      <c r="B61" s="81" t="s">
        <v>15</v>
      </c>
      <c r="C61" s="81"/>
      <c r="D61" s="81"/>
      <c r="F61"/>
      <c r="G61"/>
      <c r="H61"/>
    </row>
    <row r="62" spans="1:8" ht="15" customHeight="1" x14ac:dyDescent="0.25">
      <c r="B62" s="81" t="s">
        <v>52</v>
      </c>
      <c r="C62" s="82">
        <v>82.238</v>
      </c>
      <c r="D62" s="82">
        <v>77</v>
      </c>
      <c r="F62"/>
      <c r="G62"/>
      <c r="H62"/>
    </row>
    <row r="63" spans="1:8" ht="15" customHeight="1" x14ac:dyDescent="0.25">
      <c r="B63" s="81" t="s">
        <v>53</v>
      </c>
      <c r="C63" s="82">
        <v>1058.4749999999999</v>
      </c>
      <c r="D63" s="82">
        <v>1154</v>
      </c>
      <c r="F63"/>
      <c r="G63"/>
      <c r="H63"/>
    </row>
    <row r="64" spans="1:8" ht="15" customHeight="1" x14ac:dyDescent="0.25">
      <c r="A64" s="16"/>
      <c r="B64" s="81" t="s">
        <v>63</v>
      </c>
      <c r="C64" s="82">
        <v>119.536</v>
      </c>
      <c r="D64" s="82">
        <v>205</v>
      </c>
      <c r="E64" s="16"/>
      <c r="F64"/>
      <c r="G64"/>
      <c r="H64"/>
    </row>
    <row r="65" spans="1:8" ht="15" customHeight="1" x14ac:dyDescent="0.25">
      <c r="A65" s="16"/>
      <c r="B65" s="81" t="s">
        <v>51</v>
      </c>
      <c r="C65" s="82"/>
      <c r="D65" s="82"/>
      <c r="E65" s="16"/>
      <c r="F65"/>
      <c r="G65"/>
      <c r="H65"/>
    </row>
    <row r="66" spans="1:8" ht="15" customHeight="1" x14ac:dyDescent="0.25">
      <c r="A66" s="15"/>
      <c r="B66" s="81" t="s">
        <v>64</v>
      </c>
      <c r="C66" s="82">
        <v>847.125</v>
      </c>
      <c r="D66" s="82">
        <v>875.79899999999998</v>
      </c>
      <c r="E66" s="14"/>
      <c r="F66"/>
      <c r="G66"/>
      <c r="H66"/>
    </row>
    <row r="67" spans="1:8" ht="15" customHeight="1" x14ac:dyDescent="0.25">
      <c r="A67" s="15"/>
      <c r="B67" s="81" t="s">
        <v>67</v>
      </c>
      <c r="C67" s="82">
        <v>295.08600000000001</v>
      </c>
      <c r="D67" s="82">
        <v>384.411</v>
      </c>
      <c r="E67" s="14"/>
      <c r="F67"/>
      <c r="G67"/>
      <c r="H67"/>
    </row>
    <row r="68" spans="1:8" ht="15" customHeight="1" x14ac:dyDescent="0.25">
      <c r="A68" s="15"/>
      <c r="B68" s="81" t="s">
        <v>66</v>
      </c>
      <c r="C68" s="82">
        <v>77.876000000000005</v>
      </c>
      <c r="D68" s="82">
        <v>151.22399999999999</v>
      </c>
      <c r="E68" s="12"/>
      <c r="F68"/>
      <c r="G68"/>
      <c r="H68"/>
    </row>
    <row r="69" spans="1:8" ht="15" customHeight="1" x14ac:dyDescent="0.25">
      <c r="A69" s="15"/>
      <c r="B69" s="81"/>
      <c r="C69" s="82"/>
      <c r="D69" s="82"/>
      <c r="E69" s="14"/>
      <c r="F69"/>
      <c r="G69"/>
      <c r="H69"/>
    </row>
    <row r="70" spans="1:8" s="16" customFormat="1" ht="15" customHeight="1" x14ac:dyDescent="0.25">
      <c r="B70" s="18"/>
      <c r="C70" s="14"/>
      <c r="D70" s="13"/>
      <c r="E70" s="13"/>
      <c r="F70"/>
      <c r="G70"/>
      <c r="H70"/>
    </row>
    <row r="71" spans="1:8" s="16" customFormat="1" ht="15" customHeight="1" x14ac:dyDescent="0.25">
      <c r="B71" s="19"/>
      <c r="C71" s="12"/>
      <c r="D71" s="13"/>
      <c r="E71" s="13"/>
      <c r="F71"/>
      <c r="G71"/>
      <c r="H71"/>
    </row>
    <row r="72" spans="1:8" s="16" customFormat="1" ht="15" customHeight="1" x14ac:dyDescent="0.25">
      <c r="B72" s="20"/>
      <c r="C72" s="14"/>
      <c r="D72" s="13"/>
      <c r="E72" s="13"/>
      <c r="F72"/>
      <c r="G72"/>
      <c r="H72"/>
    </row>
    <row r="73" spans="1:8" s="16" customFormat="1" ht="15" customHeight="1" x14ac:dyDescent="0.25">
      <c r="F73"/>
      <c r="G73"/>
      <c r="H73"/>
    </row>
    <row r="74" spans="1:8" ht="15" customHeight="1" x14ac:dyDescent="0.25">
      <c r="F74"/>
      <c r="G74"/>
      <c r="H74"/>
    </row>
  </sheetData>
  <mergeCells count="5">
    <mergeCell ref="B39:F39"/>
    <mergeCell ref="B2:F2"/>
    <mergeCell ref="B37:F37"/>
    <mergeCell ref="B40:F40"/>
    <mergeCell ref="B38:G38"/>
  </mergeCells>
  <hyperlinks>
    <hyperlink ref="C1" location="Contents!A1" display="[contents Ç]" xr:uid="{00000000-0004-0000-1100-000000000000}"/>
    <hyperlink ref="B39" r:id="rId1" display="http://www.observatorioemigracao.pt/np4/5810.html" xr:uid="{31ADB01F-6AC1-41FC-BA43-F6A7CABB82E5}"/>
    <hyperlink ref="B39:F39" r:id="rId2" display="http://www.observatorioemigracao.pt/np4EN/8383.html" xr:uid="{B4ECE93B-DD2E-4161-8CC1-7865466C4CCB}"/>
    <hyperlink ref="B40" r:id="rId3" display="http://www.observatorioemigracao.pt/np4/5810.html" xr:uid="{44459F65-7D3B-431C-A23F-22E29022BC0C}"/>
    <hyperlink ref="B40:F40" r:id="rId4" display="http://www.observatorioemigracao.pt/np4/8383.html" xr:uid="{47FFAA4F-773E-4BAD-B527-AA40A1CF63EE}"/>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70"/>
  <sheetViews>
    <sheetView showGridLines="0" zoomScaleNormal="100" workbookViewId="0">
      <selection activeCell="C1" sqref="C1"/>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26" t="s">
        <v>93</v>
      </c>
      <c r="B1" s="64"/>
      <c r="C1" s="37" t="s">
        <v>4</v>
      </c>
      <c r="D1" s="2"/>
      <c r="E1" s="2"/>
    </row>
    <row r="2" spans="1:16" s="10" customFormat="1" ht="30" customHeight="1" x14ac:dyDescent="0.25">
      <c r="A2" s="8"/>
      <c r="B2" s="325" t="s">
        <v>147</v>
      </c>
      <c r="C2" s="326"/>
      <c r="D2" s="326"/>
      <c r="E2" s="326"/>
      <c r="F2" s="326"/>
      <c r="G2" s="5"/>
      <c r="H2" s="5"/>
      <c r="I2" s="5"/>
      <c r="J2" s="11"/>
      <c r="K2" s="11"/>
      <c r="L2" s="9"/>
      <c r="M2" s="9"/>
      <c r="N2" s="9"/>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s="1" customFormat="1" ht="45" customHeight="1" x14ac:dyDescent="0.25">
      <c r="A33" s="31" t="s">
        <v>8</v>
      </c>
      <c r="B33" s="296" t="s">
        <v>148</v>
      </c>
      <c r="C33" s="330"/>
      <c r="D33" s="330"/>
      <c r="E33" s="330"/>
      <c r="F33" s="330"/>
    </row>
    <row r="34" spans="1:8" s="117" customFormat="1" ht="15" customHeight="1" x14ac:dyDescent="0.25">
      <c r="A34" s="116" t="s">
        <v>6</v>
      </c>
      <c r="B34" s="281" t="s">
        <v>149</v>
      </c>
      <c r="C34" s="282"/>
      <c r="D34" s="282"/>
      <c r="E34" s="282"/>
      <c r="F34" s="282"/>
      <c r="G34" s="282"/>
      <c r="H34" s="40"/>
    </row>
    <row r="35" spans="1:8" s="117" customFormat="1" ht="15" customHeight="1" x14ac:dyDescent="0.25">
      <c r="A35" s="116" t="s">
        <v>1</v>
      </c>
      <c r="B35" s="251" t="s">
        <v>150</v>
      </c>
      <c r="C35" s="251"/>
      <c r="D35" s="251"/>
      <c r="E35" s="251"/>
      <c r="F35" s="251"/>
      <c r="G35" s="40"/>
    </row>
    <row r="36" spans="1:8" s="117" customFormat="1" ht="15" customHeight="1" x14ac:dyDescent="0.25">
      <c r="A36" s="116"/>
      <c r="B36" s="251" t="s">
        <v>151</v>
      </c>
      <c r="C36" s="251"/>
      <c r="D36" s="251"/>
      <c r="E36" s="251"/>
      <c r="F36" s="251"/>
      <c r="G36" s="40"/>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61" spans="1:9" ht="12" customHeight="1" x14ac:dyDescent="0.25">
      <c r="A61" s="16"/>
      <c r="B61" s="16"/>
      <c r="C61" s="16"/>
      <c r="D61" s="16"/>
      <c r="E61" s="16"/>
      <c r="F61" s="16"/>
      <c r="G61" s="16"/>
      <c r="H61" s="16"/>
      <c r="I61" s="16"/>
    </row>
    <row r="62" spans="1:9" ht="12" customHeight="1" x14ac:dyDescent="0.25">
      <c r="A62" s="16"/>
      <c r="B62" s="16"/>
      <c r="C62" s="16"/>
      <c r="D62" s="16"/>
      <c r="E62" s="16"/>
      <c r="F62" s="16"/>
      <c r="G62" s="16"/>
      <c r="H62" s="16"/>
      <c r="I62" s="16"/>
    </row>
    <row r="63" spans="1:9" ht="12" customHeight="1" x14ac:dyDescent="0.25">
      <c r="A63" s="15"/>
      <c r="B63" s="18"/>
      <c r="C63" s="14"/>
      <c r="D63" s="14"/>
      <c r="E63" s="14"/>
      <c r="F63" s="14"/>
      <c r="G63" s="14"/>
      <c r="H63" s="14"/>
      <c r="I63" s="14"/>
    </row>
    <row r="64" spans="1:9" ht="12" customHeight="1" x14ac:dyDescent="0.25">
      <c r="A64" s="15"/>
      <c r="B64" s="18"/>
      <c r="C64" s="14"/>
      <c r="D64" s="14"/>
      <c r="E64" s="14"/>
      <c r="F64" s="14"/>
      <c r="G64" s="14"/>
      <c r="H64" s="14"/>
      <c r="I64" s="14"/>
    </row>
    <row r="65" spans="1:9" ht="12" customHeight="1" x14ac:dyDescent="0.25">
      <c r="A65" s="15"/>
      <c r="B65" s="19"/>
      <c r="C65" s="12"/>
      <c r="D65" s="12"/>
      <c r="E65" s="12"/>
      <c r="F65" s="12"/>
      <c r="G65" s="12"/>
      <c r="H65" s="12"/>
      <c r="I65" s="12"/>
    </row>
    <row r="66" spans="1:9" ht="12" customHeight="1" x14ac:dyDescent="0.25">
      <c r="A66" s="15"/>
      <c r="B66" s="20"/>
      <c r="C66" s="15"/>
      <c r="D66" s="14"/>
      <c r="E66" s="14"/>
      <c r="F66" s="14"/>
      <c r="G66" s="14"/>
      <c r="H66" s="14"/>
      <c r="I66" s="14"/>
    </row>
    <row r="67" spans="1:9" s="16" customFormat="1" ht="12" customHeight="1" x14ac:dyDescent="0.25">
      <c r="B67" s="18"/>
      <c r="C67" s="14"/>
      <c r="D67" s="13"/>
      <c r="E67" s="13"/>
      <c r="F67" s="13"/>
    </row>
    <row r="68" spans="1:9" s="16" customFormat="1" ht="12" customHeight="1" x14ac:dyDescent="0.25">
      <c r="B68" s="19"/>
      <c r="C68" s="12"/>
      <c r="D68" s="13"/>
      <c r="E68" s="13"/>
      <c r="F68" s="13"/>
    </row>
    <row r="69" spans="1:9" s="16" customFormat="1" ht="12" customHeight="1" x14ac:dyDescent="0.25">
      <c r="B69" s="20"/>
      <c r="C69" s="14"/>
      <c r="D69" s="13"/>
      <c r="E69" s="13"/>
      <c r="F69" s="13"/>
    </row>
    <row r="70" spans="1:9" s="16" customFormat="1" ht="12" customHeight="1" x14ac:dyDescent="0.25"/>
  </sheetData>
  <mergeCells count="5">
    <mergeCell ref="B2:F2"/>
    <mergeCell ref="B33:F33"/>
    <mergeCell ref="B35:F35"/>
    <mergeCell ref="B36:F36"/>
    <mergeCell ref="B34:G34"/>
  </mergeCells>
  <hyperlinks>
    <hyperlink ref="C1" location="Contents!A1" display="[contents Ç]" xr:uid="{00000000-0004-0000-1300-000000000000}"/>
    <hyperlink ref="B35" r:id="rId1" display="http://www.observatorioemigracao.pt/np4/5810.html" xr:uid="{B2CB91B7-AA9B-4DA6-9C5A-63EF55B181D1}"/>
    <hyperlink ref="B35:F35" r:id="rId2" display="http://www.observatorioemigracao.pt/np4EN/8383.html" xr:uid="{12EF2A26-6D2D-419E-AF14-05194E01A721}"/>
    <hyperlink ref="B36" r:id="rId3" display="http://www.observatorioemigracao.pt/np4/5810.html" xr:uid="{0EFFE16F-0DCB-408A-BFBC-18DA0A89B711}"/>
    <hyperlink ref="B36:F36" r:id="rId4" display="http://www.observatorioemigracao.pt/np4/8383.html" xr:uid="{F8C36F20-2833-411F-AD6B-1E6FAAA3C26E}"/>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85"/>
  <sheetViews>
    <sheetView showGridLines="0" zoomScaleNormal="100" workbookViewId="0">
      <selection activeCell="C1" sqref="C1"/>
    </sheetView>
  </sheetViews>
  <sheetFormatPr defaultColWidth="8.7109375" defaultRowHeight="12" customHeight="1" x14ac:dyDescent="0.25"/>
  <cols>
    <col min="1" max="1" width="8.7109375" style="2"/>
    <col min="2" max="6" width="16.7109375" style="2" customWidth="1"/>
    <col min="7" max="8" width="14.42578125" style="2" bestFit="1" customWidth="1"/>
    <col min="9" max="16384" width="8.7109375" style="2"/>
  </cols>
  <sheetData>
    <row r="1" spans="1:16" s="1" customFormat="1" ht="30" customHeight="1" x14ac:dyDescent="0.25">
      <c r="A1" s="26" t="s">
        <v>0</v>
      </c>
      <c r="B1" s="64"/>
      <c r="C1" s="37" t="s">
        <v>4</v>
      </c>
      <c r="D1" s="2"/>
      <c r="E1" s="2"/>
    </row>
    <row r="2" spans="1:16" s="10" customFormat="1" ht="30" customHeight="1" x14ac:dyDescent="0.25">
      <c r="A2" s="8"/>
      <c r="B2" s="332" t="s">
        <v>153</v>
      </c>
      <c r="C2" s="333"/>
      <c r="D2" s="333"/>
      <c r="E2" s="333"/>
      <c r="F2" s="333"/>
      <c r="G2" s="5"/>
      <c r="H2" s="5"/>
      <c r="I2" s="5"/>
      <c r="J2" s="11"/>
      <c r="K2" s="11"/>
      <c r="L2" s="9"/>
      <c r="M2" s="9"/>
      <c r="N2" s="9"/>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ht="45" customHeight="1" x14ac:dyDescent="0.25">
      <c r="A33" s="31" t="s">
        <v>50</v>
      </c>
      <c r="B33" s="334" t="s">
        <v>90</v>
      </c>
      <c r="C33" s="322"/>
      <c r="D33" s="322"/>
      <c r="E33" s="322"/>
      <c r="F33" s="322"/>
    </row>
    <row r="34" spans="1:8" s="1" customFormat="1" ht="45" customHeight="1" x14ac:dyDescent="0.25">
      <c r="A34" s="31" t="s">
        <v>8</v>
      </c>
      <c r="B34" s="296" t="s">
        <v>152</v>
      </c>
      <c r="C34" s="330"/>
      <c r="D34" s="330"/>
      <c r="E34" s="330"/>
      <c r="F34" s="330"/>
    </row>
    <row r="35" spans="1:8" s="117" customFormat="1" ht="15" customHeight="1" x14ac:dyDescent="0.25">
      <c r="A35" s="116" t="s">
        <v>6</v>
      </c>
      <c r="B35" s="281" t="s">
        <v>149</v>
      </c>
      <c r="C35" s="282"/>
      <c r="D35" s="282"/>
      <c r="E35" s="282"/>
      <c r="F35" s="282"/>
      <c r="G35" s="282"/>
      <c r="H35" s="40"/>
    </row>
    <row r="36" spans="1:8" s="117" customFormat="1" ht="15" customHeight="1" x14ac:dyDescent="0.25">
      <c r="A36" s="116" t="s">
        <v>1</v>
      </c>
      <c r="B36" s="251" t="s">
        <v>150</v>
      </c>
      <c r="C36" s="251"/>
      <c r="D36" s="251"/>
      <c r="E36" s="251"/>
      <c r="F36" s="251"/>
      <c r="G36" s="40"/>
    </row>
    <row r="37" spans="1:8" s="117" customFormat="1" ht="15" customHeight="1" x14ac:dyDescent="0.25">
      <c r="A37" s="116"/>
      <c r="B37" s="251" t="s">
        <v>151</v>
      </c>
      <c r="C37" s="251"/>
      <c r="D37" s="251"/>
      <c r="E37" s="251"/>
      <c r="F37" s="251"/>
      <c r="G37" s="40"/>
    </row>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60" spans="2:9" ht="12" customHeight="1" x14ac:dyDescent="0.25">
      <c r="B60" s="77" t="s">
        <v>41</v>
      </c>
      <c r="C60" s="111">
        <v>6.6701456741872445</v>
      </c>
      <c r="D60" s="111">
        <v>19.29942041215136</v>
      </c>
      <c r="F60"/>
      <c r="G60"/>
      <c r="H60"/>
    </row>
    <row r="61" spans="2:9" ht="12" customHeight="1" x14ac:dyDescent="0.25">
      <c r="B61" s="77" t="s">
        <v>23</v>
      </c>
      <c r="C61" s="111">
        <v>4.9825895870924457</v>
      </c>
      <c r="D61" s="111">
        <v>17.304102223921827</v>
      </c>
      <c r="F61"/>
      <c r="G61"/>
      <c r="H61"/>
    </row>
    <row r="62" spans="2:9" ht="12" customHeight="1" x14ac:dyDescent="0.25">
      <c r="B62" s="77" t="s">
        <v>24</v>
      </c>
      <c r="C62" s="111">
        <v>24.222311610727292</v>
      </c>
      <c r="D62" s="111">
        <v>2.6532986876919944</v>
      </c>
      <c r="E62" s="16"/>
      <c r="F62"/>
      <c r="G62"/>
      <c r="H62"/>
      <c r="I62" s="16"/>
    </row>
    <row r="63" spans="2:9" ht="12" customHeight="1" x14ac:dyDescent="0.25">
      <c r="B63" s="77" t="s">
        <v>32</v>
      </c>
      <c r="C63" s="111">
        <v>25.321757312799068</v>
      </c>
      <c r="D63" s="111">
        <v>12.862887392491794</v>
      </c>
      <c r="E63" s="14"/>
      <c r="F63"/>
      <c r="G63"/>
      <c r="H63"/>
      <c r="I63" s="14"/>
    </row>
    <row r="64" spans="2:9" ht="12" customHeight="1" x14ac:dyDescent="0.25">
      <c r="B64" s="77" t="s">
        <v>25</v>
      </c>
      <c r="C64" s="111">
        <v>9.5817510945484834</v>
      </c>
      <c r="D64" s="111">
        <v>5.0510963600461745</v>
      </c>
      <c r="E64" s="14"/>
      <c r="F64"/>
      <c r="G64"/>
      <c r="H64"/>
      <c r="I64" s="14"/>
    </row>
    <row r="65" spans="1:9" ht="12" customHeight="1" x14ac:dyDescent="0.25">
      <c r="B65" s="77" t="s">
        <v>26</v>
      </c>
      <c r="C65" s="111">
        <v>4.4374308013721206</v>
      </c>
      <c r="D65" s="111">
        <v>12.388619666817617</v>
      </c>
      <c r="E65" s="12"/>
      <c r="F65"/>
      <c r="G65"/>
      <c r="H65"/>
      <c r="I65" s="12"/>
    </row>
    <row r="66" spans="1:9" ht="12" customHeight="1" x14ac:dyDescent="0.25">
      <c r="B66" s="77" t="s">
        <v>28</v>
      </c>
      <c r="C66" s="111">
        <v>15.57669996886635</v>
      </c>
      <c r="D66" s="111">
        <v>15.022325012683382</v>
      </c>
      <c r="E66" s="14"/>
      <c r="F66"/>
      <c r="G66"/>
      <c r="H66"/>
      <c r="I66" s="14"/>
    </row>
    <row r="67" spans="1:9" s="16" customFormat="1" ht="12" customHeight="1" x14ac:dyDescent="0.25">
      <c r="A67" s="2"/>
      <c r="B67" s="77" t="s">
        <v>46</v>
      </c>
      <c r="C67" s="111">
        <v>5.6290358036629913</v>
      </c>
      <c r="D67" s="111">
        <v>6.9675446395214484</v>
      </c>
      <c r="E67" s="13"/>
      <c r="F67"/>
      <c r="G67"/>
      <c r="H67"/>
    </row>
    <row r="68" spans="1:9" s="16" customFormat="1" ht="12" customHeight="1" x14ac:dyDescent="0.25">
      <c r="A68" s="2"/>
      <c r="B68" s="77" t="s">
        <v>58</v>
      </c>
      <c r="C68" s="111">
        <v>3.5878382030370912</v>
      </c>
      <c r="D68" s="111">
        <v>13.060237972180813</v>
      </c>
      <c r="E68" s="13"/>
      <c r="F68"/>
      <c r="G68"/>
      <c r="H68"/>
    </row>
    <row r="69" spans="1:9" s="16" customFormat="1" ht="12" customHeight="1" x14ac:dyDescent="0.25">
      <c r="A69" s="2"/>
      <c r="B69" s="77" t="s">
        <v>27</v>
      </c>
      <c r="C69" s="111">
        <v>4.6014400491645508</v>
      </c>
      <c r="D69" s="111">
        <v>18.81321892875777</v>
      </c>
      <c r="E69" s="13"/>
      <c r="F69"/>
      <c r="G69"/>
      <c r="H69"/>
    </row>
    <row r="70" spans="1:9" s="16" customFormat="1" ht="12" customHeight="1" x14ac:dyDescent="0.25">
      <c r="A70" s="2"/>
      <c r="B70" s="77" t="s">
        <v>30</v>
      </c>
      <c r="C70" s="111">
        <v>10.443261554001053</v>
      </c>
      <c r="D70" s="111">
        <v>12.860489284524615</v>
      </c>
      <c r="F70"/>
      <c r="G70"/>
      <c r="H70"/>
    </row>
    <row r="71" spans="1:9" ht="12" customHeight="1" x14ac:dyDescent="0.25">
      <c r="B71" s="77" t="s">
        <v>38</v>
      </c>
      <c r="C71" s="111">
        <v>7.3953842252092317</v>
      </c>
      <c r="D71" s="111">
        <v>6.0511989731220917</v>
      </c>
      <c r="F71"/>
      <c r="G71"/>
      <c r="H71"/>
    </row>
    <row r="72" spans="1:9" ht="12" customHeight="1" x14ac:dyDescent="0.25">
      <c r="B72" s="77" t="s">
        <v>29</v>
      </c>
      <c r="C72" s="111">
        <v>14.871351509863915</v>
      </c>
      <c r="D72" s="111">
        <v>17.644633354638387</v>
      </c>
      <c r="F72"/>
      <c r="G72"/>
      <c r="H72"/>
    </row>
    <row r="73" spans="1:9" ht="12" customHeight="1" x14ac:dyDescent="0.25">
      <c r="B73" s="77" t="s">
        <v>33</v>
      </c>
      <c r="C73" s="111">
        <v>5.3898982346349174</v>
      </c>
      <c r="D73" s="111">
        <v>10.563686562702008</v>
      </c>
      <c r="F73"/>
      <c r="G73"/>
      <c r="H73"/>
    </row>
    <row r="74" spans="1:9" ht="12" customHeight="1" x14ac:dyDescent="0.25">
      <c r="B74" s="77" t="s">
        <v>35</v>
      </c>
      <c r="C74" s="111">
        <v>20.146834750466812</v>
      </c>
      <c r="D74" s="111">
        <v>12.693338253272978</v>
      </c>
      <c r="F74"/>
      <c r="G74"/>
      <c r="H74"/>
    </row>
    <row r="75" spans="1:9" ht="12" customHeight="1" x14ac:dyDescent="0.25">
      <c r="B75" s="77" t="s">
        <v>36</v>
      </c>
      <c r="C75" s="111">
        <v>24.172911712965291</v>
      </c>
      <c r="D75" s="111">
        <v>5.3331550521233773</v>
      </c>
      <c r="F75"/>
      <c r="G75"/>
      <c r="H75"/>
    </row>
    <row r="76" spans="1:9" ht="12" customHeight="1" x14ac:dyDescent="0.25">
      <c r="B76" s="77" t="s">
        <v>40</v>
      </c>
      <c r="C76" s="111">
        <v>5.6633218116060737</v>
      </c>
      <c r="D76" s="111">
        <v>13.763352666809961</v>
      </c>
      <c r="F76"/>
      <c r="G76"/>
      <c r="H76"/>
    </row>
    <row r="77" spans="1:9" ht="12" customHeight="1" x14ac:dyDescent="0.25">
      <c r="B77" s="112" t="s">
        <v>42</v>
      </c>
      <c r="C77" s="111">
        <v>12.749085419947178</v>
      </c>
      <c r="D77" s="111">
        <v>2.1593852341577269</v>
      </c>
      <c r="F77"/>
      <c r="G77"/>
      <c r="H77"/>
    </row>
    <row r="78" spans="1:9" ht="12" customHeight="1" x14ac:dyDescent="0.25">
      <c r="B78" s="79" t="s">
        <v>3</v>
      </c>
      <c r="C78" s="111">
        <v>20.412658714229995</v>
      </c>
      <c r="D78" s="111">
        <v>9.8263390327877413</v>
      </c>
      <c r="F78"/>
      <c r="G78"/>
      <c r="H78"/>
    </row>
    <row r="79" spans="1:9" ht="12" customHeight="1" x14ac:dyDescent="0.25">
      <c r="B79" s="77" t="s">
        <v>43</v>
      </c>
      <c r="C79" s="111">
        <v>20.725433552753394</v>
      </c>
      <c r="D79" s="111">
        <v>3.6662940992579043</v>
      </c>
      <c r="F79"/>
      <c r="G79"/>
      <c r="H79"/>
    </row>
    <row r="80" spans="1:9" ht="12" customHeight="1" x14ac:dyDescent="0.25">
      <c r="B80" s="77" t="s">
        <v>45</v>
      </c>
      <c r="C80" s="111">
        <v>7.6864183244215782</v>
      </c>
      <c r="D80" s="111">
        <v>3.611243445771088</v>
      </c>
      <c r="F80"/>
      <c r="G80"/>
      <c r="H80"/>
    </row>
    <row r="81" spans="2:8" ht="12" customHeight="1" x14ac:dyDescent="0.25">
      <c r="B81" s="77" t="s">
        <v>44</v>
      </c>
      <c r="C81" s="111">
        <v>7.7057354449303785</v>
      </c>
      <c r="D81" s="111">
        <v>13.370519093457604</v>
      </c>
      <c r="F81"/>
      <c r="G81"/>
      <c r="H81"/>
    </row>
    <row r="82" spans="2:8" ht="12" customHeight="1" x14ac:dyDescent="0.2">
      <c r="B82" s="77" t="s">
        <v>31</v>
      </c>
      <c r="C82" s="111">
        <v>3.1864611584230857</v>
      </c>
      <c r="D82" s="111">
        <v>14.634228972894602</v>
      </c>
    </row>
    <row r="83" spans="2:8" ht="12" customHeight="1" x14ac:dyDescent="0.2">
      <c r="B83" s="77" t="s">
        <v>47</v>
      </c>
      <c r="C83" s="111">
        <v>3.2436106768112944</v>
      </c>
      <c r="D83" s="111">
        <v>19.842107399841769</v>
      </c>
    </row>
    <row r="84" spans="2:8" ht="12" customHeight="1" x14ac:dyDescent="0.2">
      <c r="B84" s="77" t="s">
        <v>48</v>
      </c>
      <c r="C84" s="78">
        <v>6.3305006834574629</v>
      </c>
      <c r="D84" s="78">
        <v>14.144951385582136</v>
      </c>
    </row>
    <row r="85" spans="2:8" ht="12" customHeight="1" x14ac:dyDescent="0.2">
      <c r="B85" s="79" t="s">
        <v>80</v>
      </c>
      <c r="C85" s="113">
        <f>AVERAGE(C60:C84)</f>
        <v>10.989354715167169</v>
      </c>
      <c r="D85" s="113">
        <f>AVERAGE(D60:D84)</f>
        <v>11.343506964288327</v>
      </c>
    </row>
  </sheetData>
  <mergeCells count="6">
    <mergeCell ref="B37:F37"/>
    <mergeCell ref="B2:F2"/>
    <mergeCell ref="B34:F34"/>
    <mergeCell ref="B36:F36"/>
    <mergeCell ref="B33:F33"/>
    <mergeCell ref="B35:G35"/>
  </mergeCells>
  <hyperlinks>
    <hyperlink ref="C1" location="Contents!A1" display="[contents Ç]" xr:uid="{00000000-0004-0000-1400-000000000000}"/>
    <hyperlink ref="B36" r:id="rId1" display="http://www.observatorioemigracao.pt/np4/5810.html" xr:uid="{70A84B8D-787F-47B1-90C4-44FFC981F69A}"/>
    <hyperlink ref="B36:F36" r:id="rId2" display="http://www.observatorioemigracao.pt/np4EN/8383.html" xr:uid="{A32258E9-70AD-4EF7-ABEA-9966042E6AFD}"/>
    <hyperlink ref="B37" r:id="rId3" display="http://www.observatorioemigracao.pt/np4/5810.html" xr:uid="{B238B395-52A2-4E9B-8D40-287902EE39F0}"/>
    <hyperlink ref="B37:F37" r:id="rId4" display="http://www.observatorioemigracao.pt/np4/8383.html" xr:uid="{E9700A5F-BC06-4989-8858-87BF61506D49}"/>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6"/>
  <sheetViews>
    <sheetView showGridLines="0" zoomScaleNormal="100" workbookViewId="0">
      <selection activeCell="C1" sqref="C1"/>
    </sheetView>
  </sheetViews>
  <sheetFormatPr defaultColWidth="8.7109375" defaultRowHeight="12" customHeight="1" x14ac:dyDescent="0.25"/>
  <cols>
    <col min="1" max="1" width="8.7109375" style="1"/>
    <col min="2" max="2" width="8.7109375" style="1" customWidth="1"/>
    <col min="3" max="8" width="12.7109375" style="1" customWidth="1"/>
    <col min="9" max="9" width="8.7109375" style="1"/>
    <col min="11" max="16384" width="8.7109375" style="1"/>
  </cols>
  <sheetData>
    <row r="1" spans="1:8" ht="30" customHeight="1" x14ac:dyDescent="0.25">
      <c r="A1" s="26" t="s">
        <v>0</v>
      </c>
      <c r="B1" s="64"/>
      <c r="C1" s="37" t="s">
        <v>4</v>
      </c>
      <c r="D1" s="27"/>
      <c r="E1" s="7"/>
      <c r="F1" s="7"/>
      <c r="G1" s="7"/>
    </row>
    <row r="2" spans="1:8" ht="30" customHeight="1" thickBot="1" x14ac:dyDescent="0.3">
      <c r="B2" s="270" t="s">
        <v>95</v>
      </c>
      <c r="C2" s="270"/>
      <c r="D2" s="270"/>
      <c r="E2" s="271"/>
      <c r="F2" s="271"/>
      <c r="G2" s="271"/>
      <c r="H2" s="271"/>
    </row>
    <row r="3" spans="1:8" ht="30" customHeight="1" x14ac:dyDescent="0.25">
      <c r="B3" s="272" t="s">
        <v>9</v>
      </c>
      <c r="C3" s="274" t="s">
        <v>2</v>
      </c>
      <c r="D3" s="276" t="s">
        <v>69</v>
      </c>
      <c r="E3" s="277"/>
      <c r="F3" s="278"/>
      <c r="G3" s="279" t="s">
        <v>70</v>
      </c>
      <c r="H3" s="280"/>
    </row>
    <row r="4" spans="1:8" ht="30" customHeight="1" x14ac:dyDescent="0.25">
      <c r="B4" s="273"/>
      <c r="C4" s="275"/>
      <c r="D4" s="47" t="s">
        <v>20</v>
      </c>
      <c r="E4" s="48" t="s">
        <v>21</v>
      </c>
      <c r="F4" s="49" t="s">
        <v>22</v>
      </c>
      <c r="G4" s="98" t="s">
        <v>71</v>
      </c>
      <c r="H4" s="99" t="s">
        <v>72</v>
      </c>
    </row>
    <row r="5" spans="1:8" ht="15" customHeight="1" x14ac:dyDescent="0.25">
      <c r="B5" s="127">
        <v>1901</v>
      </c>
      <c r="C5" s="128">
        <v>20646</v>
      </c>
      <c r="D5" s="128">
        <v>18426</v>
      </c>
      <c r="E5" s="129">
        <v>207</v>
      </c>
      <c r="F5" s="130">
        <v>2013</v>
      </c>
      <c r="G5" s="129">
        <v>3097</v>
      </c>
      <c r="H5" s="128">
        <f>C5-G5</f>
        <v>17549</v>
      </c>
    </row>
    <row r="6" spans="1:8" ht="15" customHeight="1" x14ac:dyDescent="0.25">
      <c r="B6" s="131">
        <v>1902</v>
      </c>
      <c r="C6" s="121">
        <v>24170</v>
      </c>
      <c r="D6" s="121">
        <v>21916</v>
      </c>
      <c r="E6" s="122">
        <v>290</v>
      </c>
      <c r="F6" s="123">
        <v>1964</v>
      </c>
      <c r="G6" s="122">
        <v>3626</v>
      </c>
      <c r="H6" s="121">
        <f>C6-G6</f>
        <v>20544</v>
      </c>
    </row>
    <row r="7" spans="1:8" ht="15" customHeight="1" x14ac:dyDescent="0.25">
      <c r="B7" s="131">
        <v>1903</v>
      </c>
      <c r="C7" s="121">
        <v>21611</v>
      </c>
      <c r="D7" s="121">
        <v>19339</v>
      </c>
      <c r="E7" s="122">
        <v>320</v>
      </c>
      <c r="F7" s="123">
        <v>1952</v>
      </c>
      <c r="G7" s="122">
        <v>3242</v>
      </c>
      <c r="H7" s="121">
        <f t="shared" ref="H7:H70" si="0">C7-G7</f>
        <v>18369</v>
      </c>
    </row>
    <row r="8" spans="1:8" ht="15" customHeight="1" x14ac:dyDescent="0.25">
      <c r="B8" s="131">
        <v>1904</v>
      </c>
      <c r="C8" s="121">
        <v>28304</v>
      </c>
      <c r="D8" s="121">
        <v>25963</v>
      </c>
      <c r="E8" s="122">
        <v>379</v>
      </c>
      <c r="F8" s="123">
        <v>1962</v>
      </c>
      <c r="G8" s="122">
        <v>4246</v>
      </c>
      <c r="H8" s="121">
        <f t="shared" si="0"/>
        <v>24058</v>
      </c>
    </row>
    <row r="9" spans="1:8" ht="15" customHeight="1" x14ac:dyDescent="0.25">
      <c r="B9" s="131">
        <v>1905</v>
      </c>
      <c r="C9" s="121">
        <v>33610</v>
      </c>
      <c r="D9" s="121">
        <v>31227</v>
      </c>
      <c r="E9" s="122">
        <v>292</v>
      </c>
      <c r="F9" s="123">
        <v>2091</v>
      </c>
      <c r="G9" s="122">
        <v>5042</v>
      </c>
      <c r="H9" s="121">
        <f t="shared" si="0"/>
        <v>28568</v>
      </c>
    </row>
    <row r="10" spans="1:8" ht="15" customHeight="1" x14ac:dyDescent="0.25">
      <c r="B10" s="131">
        <v>1906</v>
      </c>
      <c r="C10" s="121">
        <v>38093</v>
      </c>
      <c r="D10" s="121">
        <v>34094</v>
      </c>
      <c r="E10" s="122">
        <v>369</v>
      </c>
      <c r="F10" s="123">
        <v>3630</v>
      </c>
      <c r="G10" s="122">
        <v>5714</v>
      </c>
      <c r="H10" s="121">
        <f t="shared" si="0"/>
        <v>32379</v>
      </c>
    </row>
    <row r="11" spans="1:8" ht="15" customHeight="1" x14ac:dyDescent="0.25">
      <c r="B11" s="131">
        <v>1907</v>
      </c>
      <c r="C11" s="121">
        <v>41950</v>
      </c>
      <c r="D11" s="121">
        <v>40152</v>
      </c>
      <c r="E11" s="122">
        <v>106</v>
      </c>
      <c r="F11" s="123">
        <v>1692</v>
      </c>
      <c r="G11" s="122">
        <v>6293</v>
      </c>
      <c r="H11" s="121">
        <f t="shared" si="0"/>
        <v>35657</v>
      </c>
    </row>
    <row r="12" spans="1:8" ht="15" customHeight="1" x14ac:dyDescent="0.25">
      <c r="B12" s="131">
        <v>1908</v>
      </c>
      <c r="C12" s="121">
        <v>40995</v>
      </c>
      <c r="D12" s="121">
        <v>40046</v>
      </c>
      <c r="E12" s="122">
        <v>83</v>
      </c>
      <c r="F12" s="123">
        <v>866</v>
      </c>
      <c r="G12" s="122">
        <v>6022</v>
      </c>
      <c r="H12" s="121">
        <f t="shared" si="0"/>
        <v>34973</v>
      </c>
    </row>
    <row r="13" spans="1:8" ht="15" customHeight="1" x14ac:dyDescent="0.25">
      <c r="B13" s="131">
        <v>1909</v>
      </c>
      <c r="C13" s="121">
        <v>37451</v>
      </c>
      <c r="D13" s="121">
        <v>37295</v>
      </c>
      <c r="E13" s="122">
        <v>67</v>
      </c>
      <c r="F13" s="123">
        <v>89</v>
      </c>
      <c r="G13" s="122">
        <v>5733</v>
      </c>
      <c r="H13" s="121">
        <f t="shared" si="0"/>
        <v>31718</v>
      </c>
    </row>
    <row r="14" spans="1:8" ht="15" customHeight="1" x14ac:dyDescent="0.25">
      <c r="B14" s="131">
        <v>1910</v>
      </c>
      <c r="C14" s="121">
        <v>39675</v>
      </c>
      <c r="D14" s="121">
        <v>39359</v>
      </c>
      <c r="E14" s="122">
        <v>48</v>
      </c>
      <c r="F14" s="123">
        <v>268</v>
      </c>
      <c r="G14" s="122">
        <v>5927</v>
      </c>
      <c r="H14" s="121">
        <f t="shared" si="0"/>
        <v>33748</v>
      </c>
    </row>
    <row r="15" spans="1:8" ht="15" customHeight="1" x14ac:dyDescent="0.25">
      <c r="B15" s="131">
        <v>1911</v>
      </c>
      <c r="C15" s="121">
        <v>59549</v>
      </c>
      <c r="D15" s="121">
        <v>59150</v>
      </c>
      <c r="E15" s="122">
        <v>253</v>
      </c>
      <c r="F15" s="123">
        <v>146</v>
      </c>
      <c r="G15" s="122">
        <v>4176</v>
      </c>
      <c r="H15" s="121">
        <f t="shared" si="0"/>
        <v>55373</v>
      </c>
    </row>
    <row r="16" spans="1:8" ht="15" customHeight="1" x14ac:dyDescent="0.25">
      <c r="B16" s="131">
        <v>1912</v>
      </c>
      <c r="C16" s="121">
        <v>88834</v>
      </c>
      <c r="D16" s="121">
        <v>88383</v>
      </c>
      <c r="E16" s="122">
        <v>329</v>
      </c>
      <c r="F16" s="123">
        <v>122</v>
      </c>
      <c r="G16" s="122">
        <v>6225</v>
      </c>
      <c r="H16" s="121">
        <f t="shared" si="0"/>
        <v>82609</v>
      </c>
    </row>
    <row r="17" spans="2:8" ht="15" customHeight="1" x14ac:dyDescent="0.25">
      <c r="B17" s="131">
        <v>1913</v>
      </c>
      <c r="C17" s="121">
        <v>77425</v>
      </c>
      <c r="D17" s="121">
        <v>77015</v>
      </c>
      <c r="E17" s="122">
        <v>407</v>
      </c>
      <c r="F17" s="123">
        <v>3</v>
      </c>
      <c r="G17" s="122">
        <v>5435</v>
      </c>
      <c r="H17" s="121">
        <f t="shared" si="0"/>
        <v>71990</v>
      </c>
    </row>
    <row r="18" spans="2:8" ht="15" customHeight="1" x14ac:dyDescent="0.25">
      <c r="B18" s="131">
        <v>1914</v>
      </c>
      <c r="C18" s="121">
        <v>25730</v>
      </c>
      <c r="D18" s="121">
        <v>25576</v>
      </c>
      <c r="E18" s="122">
        <v>114</v>
      </c>
      <c r="F18" s="123">
        <v>40</v>
      </c>
      <c r="G18" s="122">
        <v>1801</v>
      </c>
      <c r="H18" s="121">
        <f t="shared" si="0"/>
        <v>23929</v>
      </c>
    </row>
    <row r="19" spans="2:8" ht="15" customHeight="1" x14ac:dyDescent="0.25">
      <c r="B19" s="131">
        <v>1915</v>
      </c>
      <c r="C19" s="121">
        <v>19314</v>
      </c>
      <c r="D19" s="121">
        <v>18830</v>
      </c>
      <c r="E19" s="122">
        <v>390</v>
      </c>
      <c r="F19" s="123">
        <v>94</v>
      </c>
      <c r="G19" s="122">
        <v>1352</v>
      </c>
      <c r="H19" s="121">
        <f t="shared" si="0"/>
        <v>17962</v>
      </c>
    </row>
    <row r="20" spans="2:8" ht="15" customHeight="1" x14ac:dyDescent="0.25">
      <c r="B20" s="131">
        <v>1916</v>
      </c>
      <c r="C20" s="121">
        <v>24897</v>
      </c>
      <c r="D20" s="121">
        <v>21662</v>
      </c>
      <c r="E20" s="122">
        <v>2292</v>
      </c>
      <c r="F20" s="123">
        <v>943</v>
      </c>
      <c r="G20" s="122">
        <v>1743</v>
      </c>
      <c r="H20" s="121">
        <f t="shared" si="0"/>
        <v>23154</v>
      </c>
    </row>
    <row r="21" spans="2:8" ht="15" customHeight="1" x14ac:dyDescent="0.25">
      <c r="B21" s="131">
        <v>1917</v>
      </c>
      <c r="C21" s="121">
        <v>15825</v>
      </c>
      <c r="D21" s="121">
        <v>11593</v>
      </c>
      <c r="E21" s="122">
        <v>3381</v>
      </c>
      <c r="F21" s="123">
        <v>851</v>
      </c>
      <c r="G21" s="122">
        <v>1108</v>
      </c>
      <c r="H21" s="121">
        <f t="shared" si="0"/>
        <v>14717</v>
      </c>
    </row>
    <row r="22" spans="2:8" ht="15" customHeight="1" x14ac:dyDescent="0.25">
      <c r="B22" s="131">
        <v>1918</v>
      </c>
      <c r="C22" s="121">
        <v>11853</v>
      </c>
      <c r="D22" s="121">
        <v>7663</v>
      </c>
      <c r="E22" s="122">
        <v>3219</v>
      </c>
      <c r="F22" s="123">
        <v>971</v>
      </c>
      <c r="G22" s="122">
        <v>830</v>
      </c>
      <c r="H22" s="121">
        <f t="shared" si="0"/>
        <v>11023</v>
      </c>
    </row>
    <row r="23" spans="2:8" ht="15" customHeight="1" x14ac:dyDescent="0.25">
      <c r="B23" s="131">
        <v>1919</v>
      </c>
      <c r="C23" s="121">
        <v>37138</v>
      </c>
      <c r="D23" s="121">
        <v>26883</v>
      </c>
      <c r="E23" s="122">
        <v>7989</v>
      </c>
      <c r="F23" s="123">
        <v>2266</v>
      </c>
      <c r="G23" s="122">
        <v>2600</v>
      </c>
      <c r="H23" s="121">
        <f t="shared" si="0"/>
        <v>34538</v>
      </c>
    </row>
    <row r="24" spans="2:8" ht="15" customHeight="1" x14ac:dyDescent="0.25">
      <c r="B24" s="131">
        <v>1920</v>
      </c>
      <c r="C24" s="121">
        <v>64783</v>
      </c>
      <c r="D24" s="121">
        <v>58618</v>
      </c>
      <c r="E24" s="122">
        <v>5008</v>
      </c>
      <c r="F24" s="123">
        <v>1157</v>
      </c>
      <c r="G24" s="122">
        <v>4535</v>
      </c>
      <c r="H24" s="121">
        <f t="shared" si="0"/>
        <v>60248</v>
      </c>
    </row>
    <row r="25" spans="2:8" ht="15" customHeight="1" x14ac:dyDescent="0.25">
      <c r="B25" s="131">
        <v>1921</v>
      </c>
      <c r="C25" s="121">
        <v>24597</v>
      </c>
      <c r="D25" s="121">
        <v>18387</v>
      </c>
      <c r="E25" s="122">
        <v>5167</v>
      </c>
      <c r="F25" s="123">
        <v>1043</v>
      </c>
      <c r="G25" s="122">
        <v>1722</v>
      </c>
      <c r="H25" s="121">
        <f t="shared" si="0"/>
        <v>22875</v>
      </c>
    </row>
    <row r="26" spans="2:8" ht="15" customHeight="1" x14ac:dyDescent="0.25">
      <c r="B26" s="131">
        <v>1922</v>
      </c>
      <c r="C26" s="121">
        <v>39795</v>
      </c>
      <c r="D26" s="121">
        <v>30536</v>
      </c>
      <c r="E26" s="122">
        <v>8488</v>
      </c>
      <c r="F26" s="123">
        <v>771</v>
      </c>
      <c r="G26" s="122">
        <v>2786</v>
      </c>
      <c r="H26" s="121">
        <f t="shared" si="0"/>
        <v>37009</v>
      </c>
    </row>
    <row r="27" spans="2:8" ht="15" customHeight="1" x14ac:dyDescent="0.25">
      <c r="B27" s="131">
        <v>1923</v>
      </c>
      <c r="C27" s="121">
        <v>40171</v>
      </c>
      <c r="D27" s="121">
        <v>28395</v>
      </c>
      <c r="E27" s="122">
        <v>11195</v>
      </c>
      <c r="F27" s="123">
        <v>581</v>
      </c>
      <c r="G27" s="122">
        <v>2812</v>
      </c>
      <c r="H27" s="121">
        <f t="shared" si="0"/>
        <v>37359</v>
      </c>
    </row>
    <row r="28" spans="2:8" ht="15" customHeight="1" x14ac:dyDescent="0.25">
      <c r="B28" s="131">
        <v>1924</v>
      </c>
      <c r="C28" s="121">
        <v>29710</v>
      </c>
      <c r="D28" s="121">
        <v>17294</v>
      </c>
      <c r="E28" s="122">
        <v>12003</v>
      </c>
      <c r="F28" s="123">
        <v>413</v>
      </c>
      <c r="G28" s="122">
        <v>2080</v>
      </c>
      <c r="H28" s="121">
        <f t="shared" si="0"/>
        <v>27630</v>
      </c>
    </row>
    <row r="29" spans="2:8" ht="15" customHeight="1" x14ac:dyDescent="0.25">
      <c r="B29" s="131">
        <v>1925</v>
      </c>
      <c r="C29" s="121">
        <v>22884</v>
      </c>
      <c r="D29" s="121">
        <v>15697</v>
      </c>
      <c r="E29" s="122">
        <v>6818</v>
      </c>
      <c r="F29" s="123">
        <v>369</v>
      </c>
      <c r="G29" s="122">
        <v>1602</v>
      </c>
      <c r="H29" s="121">
        <f t="shared" si="0"/>
        <v>21282</v>
      </c>
    </row>
    <row r="30" spans="2:8" ht="15" customHeight="1" x14ac:dyDescent="0.25">
      <c r="B30" s="131">
        <v>1926</v>
      </c>
      <c r="C30" s="121">
        <v>42067</v>
      </c>
      <c r="D30" s="121">
        <v>34538</v>
      </c>
      <c r="E30" s="122">
        <v>7087</v>
      </c>
      <c r="F30" s="123">
        <v>442</v>
      </c>
      <c r="G30" s="122">
        <v>2945</v>
      </c>
      <c r="H30" s="121">
        <f t="shared" si="0"/>
        <v>39122</v>
      </c>
    </row>
    <row r="31" spans="2:8" ht="15" customHeight="1" x14ac:dyDescent="0.25">
      <c r="B31" s="131">
        <v>1927</v>
      </c>
      <c r="C31" s="121">
        <v>27674</v>
      </c>
      <c r="D31" s="121">
        <v>24375</v>
      </c>
      <c r="E31" s="122">
        <v>3073</v>
      </c>
      <c r="F31" s="123">
        <v>226</v>
      </c>
      <c r="G31" s="122">
        <v>1937</v>
      </c>
      <c r="H31" s="121">
        <f t="shared" si="0"/>
        <v>25737</v>
      </c>
    </row>
    <row r="32" spans="2:8" ht="15" customHeight="1" x14ac:dyDescent="0.25">
      <c r="B32" s="131">
        <v>1928</v>
      </c>
      <c r="C32" s="121">
        <v>34297</v>
      </c>
      <c r="D32" s="121">
        <v>32084</v>
      </c>
      <c r="E32" s="122">
        <v>2013</v>
      </c>
      <c r="F32" s="123">
        <v>200</v>
      </c>
      <c r="G32" s="122">
        <v>2401</v>
      </c>
      <c r="H32" s="121">
        <f t="shared" si="0"/>
        <v>31896</v>
      </c>
    </row>
    <row r="33" spans="2:8" ht="15" customHeight="1" x14ac:dyDescent="0.25">
      <c r="B33" s="131">
        <v>1929</v>
      </c>
      <c r="C33" s="121">
        <v>40361</v>
      </c>
      <c r="D33" s="121">
        <v>35898</v>
      </c>
      <c r="E33" s="122">
        <v>4122</v>
      </c>
      <c r="F33" s="123">
        <v>341</v>
      </c>
      <c r="G33" s="122">
        <v>2825</v>
      </c>
      <c r="H33" s="121">
        <f t="shared" si="0"/>
        <v>37536</v>
      </c>
    </row>
    <row r="34" spans="2:8" ht="15" customHeight="1" x14ac:dyDescent="0.25">
      <c r="B34" s="131">
        <v>1930</v>
      </c>
      <c r="C34" s="121">
        <v>23196</v>
      </c>
      <c r="D34" s="121">
        <v>15805</v>
      </c>
      <c r="E34" s="122">
        <v>7014</v>
      </c>
      <c r="F34" s="123">
        <v>377</v>
      </c>
      <c r="G34" s="122">
        <v>1624</v>
      </c>
      <c r="H34" s="121">
        <f t="shared" si="0"/>
        <v>21572</v>
      </c>
    </row>
    <row r="35" spans="2:8" ht="15" customHeight="1" x14ac:dyDescent="0.25">
      <c r="B35" s="131">
        <v>1931</v>
      </c>
      <c r="C35" s="121">
        <v>6033</v>
      </c>
      <c r="D35" s="121">
        <v>4055</v>
      </c>
      <c r="E35" s="122">
        <v>1328</v>
      </c>
      <c r="F35" s="123">
        <v>650</v>
      </c>
      <c r="G35" s="122" t="s">
        <v>49</v>
      </c>
      <c r="H35" s="121">
        <v>6033</v>
      </c>
    </row>
    <row r="36" spans="2:8" ht="15" customHeight="1" x14ac:dyDescent="0.25">
      <c r="B36" s="131">
        <v>1932</v>
      </c>
      <c r="C36" s="121">
        <v>5909</v>
      </c>
      <c r="D36" s="121">
        <v>5151</v>
      </c>
      <c r="E36" s="122">
        <v>557</v>
      </c>
      <c r="F36" s="123">
        <v>201</v>
      </c>
      <c r="G36" s="122" t="s">
        <v>49</v>
      </c>
      <c r="H36" s="121">
        <v>5909</v>
      </c>
    </row>
    <row r="37" spans="2:8" ht="15" customHeight="1" x14ac:dyDescent="0.25">
      <c r="B37" s="131">
        <v>1933</v>
      </c>
      <c r="C37" s="121">
        <v>8905</v>
      </c>
      <c r="D37" s="121">
        <v>7872</v>
      </c>
      <c r="E37" s="122">
        <v>720</v>
      </c>
      <c r="F37" s="123">
        <v>313</v>
      </c>
      <c r="G37" s="122" t="s">
        <v>49</v>
      </c>
      <c r="H37" s="121">
        <v>8905</v>
      </c>
    </row>
    <row r="38" spans="2:8" ht="15" customHeight="1" x14ac:dyDescent="0.25">
      <c r="B38" s="131">
        <v>1934</v>
      </c>
      <c r="C38" s="121">
        <v>7472</v>
      </c>
      <c r="D38" s="121">
        <v>6491</v>
      </c>
      <c r="E38" s="122">
        <v>623</v>
      </c>
      <c r="F38" s="123">
        <v>358</v>
      </c>
      <c r="G38" s="122" t="s">
        <v>49</v>
      </c>
      <c r="H38" s="121">
        <v>7472</v>
      </c>
    </row>
    <row r="39" spans="2:8" ht="15" customHeight="1" x14ac:dyDescent="0.25">
      <c r="B39" s="131">
        <v>1935</v>
      </c>
      <c r="C39" s="121">
        <v>9140</v>
      </c>
      <c r="D39" s="121">
        <v>8228</v>
      </c>
      <c r="E39" s="122">
        <v>434</v>
      </c>
      <c r="F39" s="123">
        <v>478</v>
      </c>
      <c r="G39" s="122" t="s">
        <v>49</v>
      </c>
      <c r="H39" s="121">
        <v>9140</v>
      </c>
    </row>
    <row r="40" spans="2:8" ht="15" customHeight="1" x14ac:dyDescent="0.25">
      <c r="B40" s="131">
        <v>1936</v>
      </c>
      <c r="C40" s="121">
        <v>12484</v>
      </c>
      <c r="D40" s="121">
        <v>12024</v>
      </c>
      <c r="E40" s="122" t="s">
        <v>49</v>
      </c>
      <c r="F40" s="123">
        <v>460</v>
      </c>
      <c r="G40" s="122" t="s">
        <v>49</v>
      </c>
      <c r="H40" s="121">
        <v>12484</v>
      </c>
    </row>
    <row r="41" spans="2:8" ht="15" customHeight="1" x14ac:dyDescent="0.25">
      <c r="B41" s="131">
        <v>1937</v>
      </c>
      <c r="C41" s="121">
        <v>14667</v>
      </c>
      <c r="D41" s="121">
        <v>13505</v>
      </c>
      <c r="E41" s="122" t="s">
        <v>49</v>
      </c>
      <c r="F41" s="123">
        <v>1162</v>
      </c>
      <c r="G41" s="122" t="s">
        <v>49</v>
      </c>
      <c r="H41" s="121">
        <v>14667</v>
      </c>
    </row>
    <row r="42" spans="2:8" ht="15" customHeight="1" x14ac:dyDescent="0.25">
      <c r="B42" s="131">
        <v>1938</v>
      </c>
      <c r="C42" s="121">
        <v>13609</v>
      </c>
      <c r="D42" s="121">
        <v>11290</v>
      </c>
      <c r="E42" s="122" t="s">
        <v>49</v>
      </c>
      <c r="F42" s="123">
        <v>2319</v>
      </c>
      <c r="G42" s="122" t="s">
        <v>49</v>
      </c>
      <c r="H42" s="121">
        <v>13609</v>
      </c>
    </row>
    <row r="43" spans="2:8" ht="15" customHeight="1" x14ac:dyDescent="0.25">
      <c r="B43" s="131">
        <v>1939</v>
      </c>
      <c r="C43" s="121">
        <v>17807</v>
      </c>
      <c r="D43" s="121">
        <v>17466</v>
      </c>
      <c r="E43" s="122" t="s">
        <v>49</v>
      </c>
      <c r="F43" s="123">
        <v>341</v>
      </c>
      <c r="G43" s="122" t="s">
        <v>49</v>
      </c>
      <c r="H43" s="121">
        <v>17807</v>
      </c>
    </row>
    <row r="44" spans="2:8" ht="15" customHeight="1" x14ac:dyDescent="0.25">
      <c r="B44" s="131">
        <v>1940</v>
      </c>
      <c r="C44" s="121">
        <v>13226</v>
      </c>
      <c r="D44" s="121">
        <v>13013</v>
      </c>
      <c r="E44" s="122" t="s">
        <v>49</v>
      </c>
      <c r="F44" s="123">
        <v>213</v>
      </c>
      <c r="G44" s="122" t="s">
        <v>49</v>
      </c>
      <c r="H44" s="121">
        <v>13226</v>
      </c>
    </row>
    <row r="45" spans="2:8" ht="15" customHeight="1" x14ac:dyDescent="0.25">
      <c r="B45" s="131">
        <v>1941</v>
      </c>
      <c r="C45" s="121">
        <v>6260</v>
      </c>
      <c r="D45" s="121">
        <v>6191</v>
      </c>
      <c r="E45" s="122" t="s">
        <v>49</v>
      </c>
      <c r="F45" s="123">
        <v>69</v>
      </c>
      <c r="G45" s="122" t="s">
        <v>49</v>
      </c>
      <c r="H45" s="121">
        <v>6260</v>
      </c>
    </row>
    <row r="46" spans="2:8" ht="15" customHeight="1" x14ac:dyDescent="0.25">
      <c r="B46" s="131">
        <v>1942</v>
      </c>
      <c r="C46" s="121">
        <v>2214</v>
      </c>
      <c r="D46" s="121">
        <v>2108</v>
      </c>
      <c r="E46" s="122" t="s">
        <v>49</v>
      </c>
      <c r="F46" s="123">
        <v>106</v>
      </c>
      <c r="G46" s="122" t="s">
        <v>49</v>
      </c>
      <c r="H46" s="121">
        <v>2214</v>
      </c>
    </row>
    <row r="47" spans="2:8" ht="15" customHeight="1" x14ac:dyDescent="0.25">
      <c r="B47" s="131">
        <v>1943</v>
      </c>
      <c r="C47" s="121">
        <v>893</v>
      </c>
      <c r="D47" s="121">
        <v>660</v>
      </c>
      <c r="E47" s="122" t="s">
        <v>49</v>
      </c>
      <c r="F47" s="123">
        <v>233</v>
      </c>
      <c r="G47" s="122" t="s">
        <v>49</v>
      </c>
      <c r="H47" s="121">
        <v>893</v>
      </c>
    </row>
    <row r="48" spans="2:8" ht="15" customHeight="1" x14ac:dyDescent="0.25">
      <c r="B48" s="131">
        <v>1944</v>
      </c>
      <c r="C48" s="121">
        <v>2424</v>
      </c>
      <c r="D48" s="121">
        <v>2168</v>
      </c>
      <c r="E48" s="122" t="s">
        <v>49</v>
      </c>
      <c r="F48" s="123">
        <v>256</v>
      </c>
      <c r="G48" s="122" t="s">
        <v>49</v>
      </c>
      <c r="H48" s="121">
        <v>2424</v>
      </c>
    </row>
    <row r="49" spans="2:8" ht="15" customHeight="1" x14ac:dyDescent="0.25">
      <c r="B49" s="131">
        <v>1945</v>
      </c>
      <c r="C49" s="121">
        <v>5938</v>
      </c>
      <c r="D49" s="121">
        <v>5728</v>
      </c>
      <c r="E49" s="122" t="s">
        <v>49</v>
      </c>
      <c r="F49" s="123">
        <v>210</v>
      </c>
      <c r="G49" s="122" t="s">
        <v>49</v>
      </c>
      <c r="H49" s="121">
        <v>5938</v>
      </c>
    </row>
    <row r="50" spans="2:8" ht="15" customHeight="1" x14ac:dyDescent="0.25">
      <c r="B50" s="131">
        <v>1946</v>
      </c>
      <c r="C50" s="121">
        <v>8275</v>
      </c>
      <c r="D50" s="121">
        <v>8123</v>
      </c>
      <c r="E50" s="122" t="s">
        <v>49</v>
      </c>
      <c r="F50" s="123">
        <v>152</v>
      </c>
      <c r="G50" s="122" t="s">
        <v>49</v>
      </c>
      <c r="H50" s="121">
        <v>8275</v>
      </c>
    </row>
    <row r="51" spans="2:8" ht="15" customHeight="1" x14ac:dyDescent="0.25">
      <c r="B51" s="131">
        <v>1947</v>
      </c>
      <c r="C51" s="121">
        <v>12838</v>
      </c>
      <c r="D51" s="121">
        <v>12128</v>
      </c>
      <c r="E51" s="122" t="s">
        <v>49</v>
      </c>
      <c r="F51" s="123">
        <v>710</v>
      </c>
      <c r="G51" s="122" t="s">
        <v>49</v>
      </c>
      <c r="H51" s="121">
        <v>12838</v>
      </c>
    </row>
    <row r="52" spans="2:8" ht="15" customHeight="1" x14ac:dyDescent="0.25">
      <c r="B52" s="131">
        <v>1948</v>
      </c>
      <c r="C52" s="121">
        <v>12343</v>
      </c>
      <c r="D52" s="121">
        <v>11474</v>
      </c>
      <c r="E52" s="122" t="s">
        <v>49</v>
      </c>
      <c r="F52" s="123">
        <v>869</v>
      </c>
      <c r="G52" s="122" t="s">
        <v>49</v>
      </c>
      <c r="H52" s="121">
        <v>12343</v>
      </c>
    </row>
    <row r="53" spans="2:8" ht="15" customHeight="1" x14ac:dyDescent="0.25">
      <c r="B53" s="131">
        <v>1949</v>
      </c>
      <c r="C53" s="121">
        <v>17296</v>
      </c>
      <c r="D53" s="121">
        <v>15647</v>
      </c>
      <c r="E53" s="122" t="s">
        <v>49</v>
      </c>
      <c r="F53" s="123">
        <v>1649</v>
      </c>
      <c r="G53" s="122" t="s">
        <v>49</v>
      </c>
      <c r="H53" s="121">
        <v>17296</v>
      </c>
    </row>
    <row r="54" spans="2:8" ht="15" customHeight="1" x14ac:dyDescent="0.25">
      <c r="B54" s="131">
        <v>1950</v>
      </c>
      <c r="C54" s="121">
        <v>21892</v>
      </c>
      <c r="D54" s="121">
        <v>21491</v>
      </c>
      <c r="E54" s="122">
        <v>401</v>
      </c>
      <c r="F54" s="123" t="s">
        <v>49</v>
      </c>
      <c r="G54" s="122" t="s">
        <v>49</v>
      </c>
      <c r="H54" s="121">
        <v>21892</v>
      </c>
    </row>
    <row r="55" spans="2:8" ht="15" customHeight="1" x14ac:dyDescent="0.25">
      <c r="B55" s="131">
        <v>1951</v>
      </c>
      <c r="C55" s="121">
        <v>34015</v>
      </c>
      <c r="D55" s="121">
        <v>33341</v>
      </c>
      <c r="E55" s="122">
        <v>674</v>
      </c>
      <c r="F55" s="123" t="s">
        <v>49</v>
      </c>
      <c r="G55" s="122">
        <v>351</v>
      </c>
      <c r="H55" s="121">
        <f t="shared" si="0"/>
        <v>33664</v>
      </c>
    </row>
    <row r="56" spans="2:8" ht="15" customHeight="1" x14ac:dyDescent="0.25">
      <c r="B56" s="131">
        <v>1952</v>
      </c>
      <c r="C56" s="121">
        <v>47407</v>
      </c>
      <c r="D56" s="121">
        <v>46544</v>
      </c>
      <c r="E56" s="122">
        <v>863</v>
      </c>
      <c r="F56" s="123" t="s">
        <v>49</v>
      </c>
      <c r="G56" s="122">
        <v>389</v>
      </c>
      <c r="H56" s="121">
        <f t="shared" si="0"/>
        <v>47018</v>
      </c>
    </row>
    <row r="57" spans="2:8" ht="15" customHeight="1" x14ac:dyDescent="0.25">
      <c r="B57" s="131">
        <v>1953</v>
      </c>
      <c r="C57" s="121">
        <v>39962</v>
      </c>
      <c r="D57" s="121">
        <v>39026</v>
      </c>
      <c r="E57" s="122">
        <v>936</v>
      </c>
      <c r="F57" s="123" t="s">
        <v>49</v>
      </c>
      <c r="G57" s="122">
        <v>276</v>
      </c>
      <c r="H57" s="121">
        <f t="shared" si="0"/>
        <v>39686</v>
      </c>
    </row>
    <row r="58" spans="2:8" ht="15" customHeight="1" x14ac:dyDescent="0.25">
      <c r="B58" s="131">
        <v>1954</v>
      </c>
      <c r="C58" s="121">
        <v>41190</v>
      </c>
      <c r="D58" s="121">
        <v>40234</v>
      </c>
      <c r="E58" s="122">
        <v>956</v>
      </c>
      <c r="F58" s="123" t="s">
        <v>49</v>
      </c>
      <c r="G58" s="122">
        <v>179</v>
      </c>
      <c r="H58" s="121">
        <f t="shared" si="0"/>
        <v>41011</v>
      </c>
    </row>
    <row r="59" spans="2:8" ht="15" customHeight="1" x14ac:dyDescent="0.25">
      <c r="B59" s="131">
        <v>1955</v>
      </c>
      <c r="C59" s="121">
        <v>30147</v>
      </c>
      <c r="D59" s="121">
        <v>28690</v>
      </c>
      <c r="E59" s="122">
        <v>1457</v>
      </c>
      <c r="F59" s="123" t="s">
        <v>49</v>
      </c>
      <c r="G59" s="122">
        <v>351</v>
      </c>
      <c r="H59" s="121">
        <f t="shared" si="0"/>
        <v>29796</v>
      </c>
    </row>
    <row r="60" spans="2:8" ht="15" customHeight="1" x14ac:dyDescent="0.25">
      <c r="B60" s="131">
        <v>1956</v>
      </c>
      <c r="C60" s="121">
        <v>28096</v>
      </c>
      <c r="D60" s="121">
        <v>26072</v>
      </c>
      <c r="E60" s="122">
        <v>2024</v>
      </c>
      <c r="F60" s="123" t="s">
        <v>49</v>
      </c>
      <c r="G60" s="122">
        <v>1079</v>
      </c>
      <c r="H60" s="121">
        <f t="shared" si="0"/>
        <v>27017</v>
      </c>
    </row>
    <row r="61" spans="2:8" ht="15" customHeight="1" x14ac:dyDescent="0.25">
      <c r="B61" s="131">
        <v>1957</v>
      </c>
      <c r="C61" s="121">
        <v>33894</v>
      </c>
      <c r="D61" s="121">
        <v>32150</v>
      </c>
      <c r="E61" s="122">
        <v>1744</v>
      </c>
      <c r="F61" s="123" t="s">
        <v>49</v>
      </c>
      <c r="G61" s="122">
        <v>1538</v>
      </c>
      <c r="H61" s="121">
        <f t="shared" si="0"/>
        <v>32356</v>
      </c>
    </row>
    <row r="62" spans="2:8" ht="15" customHeight="1" x14ac:dyDescent="0.25">
      <c r="B62" s="131">
        <v>1958</v>
      </c>
      <c r="C62" s="121">
        <v>35600</v>
      </c>
      <c r="D62" s="121">
        <v>29207</v>
      </c>
      <c r="E62" s="122">
        <v>6393</v>
      </c>
      <c r="F62" s="123" t="s">
        <v>49</v>
      </c>
      <c r="G62" s="122">
        <v>1570</v>
      </c>
      <c r="H62" s="121">
        <f t="shared" si="0"/>
        <v>34030</v>
      </c>
    </row>
    <row r="63" spans="2:8" ht="15" customHeight="1" x14ac:dyDescent="0.25">
      <c r="B63" s="131">
        <v>1959</v>
      </c>
      <c r="C63" s="121">
        <v>34754</v>
      </c>
      <c r="D63" s="121">
        <v>29780</v>
      </c>
      <c r="E63" s="122">
        <v>4974</v>
      </c>
      <c r="F63" s="123" t="s">
        <v>49</v>
      </c>
      <c r="G63" s="122">
        <v>1296</v>
      </c>
      <c r="H63" s="121">
        <f t="shared" si="0"/>
        <v>33458</v>
      </c>
    </row>
    <row r="64" spans="2:8" ht="15" customHeight="1" x14ac:dyDescent="0.25">
      <c r="B64" s="131">
        <v>1960</v>
      </c>
      <c r="C64" s="121">
        <v>35159</v>
      </c>
      <c r="D64" s="121">
        <v>28513</v>
      </c>
      <c r="E64" s="122">
        <v>6646</v>
      </c>
      <c r="F64" s="123" t="s">
        <v>49</v>
      </c>
      <c r="G64" s="122">
        <v>2841</v>
      </c>
      <c r="H64" s="121">
        <f t="shared" si="0"/>
        <v>32318</v>
      </c>
    </row>
    <row r="65" spans="1:8" ht="15" customHeight="1" x14ac:dyDescent="0.25">
      <c r="B65" s="131">
        <v>1961</v>
      </c>
      <c r="C65" s="121">
        <v>38572</v>
      </c>
      <c r="D65" s="121">
        <v>27499</v>
      </c>
      <c r="E65" s="122">
        <v>11073</v>
      </c>
      <c r="F65" s="123" t="s">
        <v>49</v>
      </c>
      <c r="G65" s="122">
        <v>5046</v>
      </c>
      <c r="H65" s="121">
        <f t="shared" si="0"/>
        <v>33526</v>
      </c>
    </row>
    <row r="66" spans="1:8" ht="15" customHeight="1" x14ac:dyDescent="0.25">
      <c r="B66" s="131">
        <v>1962</v>
      </c>
      <c r="C66" s="121">
        <v>43002</v>
      </c>
      <c r="D66" s="121">
        <v>24376</v>
      </c>
      <c r="E66" s="122">
        <v>18626</v>
      </c>
      <c r="F66" s="123" t="s">
        <v>49</v>
      </c>
      <c r="G66" s="122">
        <v>9463</v>
      </c>
      <c r="H66" s="121">
        <f t="shared" si="0"/>
        <v>33539</v>
      </c>
    </row>
    <row r="67" spans="1:8" ht="15" customHeight="1" x14ac:dyDescent="0.25">
      <c r="B67" s="131">
        <v>1963</v>
      </c>
      <c r="C67" s="121">
        <v>55218</v>
      </c>
      <c r="D67" s="121">
        <v>22420</v>
      </c>
      <c r="E67" s="122">
        <v>32798</v>
      </c>
      <c r="F67" s="123" t="s">
        <v>49</v>
      </c>
      <c r="G67" s="122">
        <v>17389</v>
      </c>
      <c r="H67" s="121">
        <f t="shared" si="0"/>
        <v>37829</v>
      </c>
    </row>
    <row r="68" spans="1:8" ht="15" customHeight="1" x14ac:dyDescent="0.25">
      <c r="B68" s="131">
        <v>1964</v>
      </c>
      <c r="C68" s="121">
        <v>75576</v>
      </c>
      <c r="D68" s="121">
        <v>17232</v>
      </c>
      <c r="E68" s="122">
        <v>58344</v>
      </c>
      <c r="F68" s="123" t="s">
        <v>49</v>
      </c>
      <c r="G68" s="122">
        <v>32256</v>
      </c>
      <c r="H68" s="121">
        <f t="shared" si="0"/>
        <v>43320</v>
      </c>
    </row>
    <row r="69" spans="1:8" ht="15" customHeight="1" x14ac:dyDescent="0.25">
      <c r="B69" s="131">
        <v>1965</v>
      </c>
      <c r="C69" s="121">
        <v>91488</v>
      </c>
      <c r="D69" s="121">
        <v>17557</v>
      </c>
      <c r="E69" s="122">
        <v>73931</v>
      </c>
      <c r="F69" s="123" t="s">
        <v>49</v>
      </c>
      <c r="G69" s="122">
        <v>28736</v>
      </c>
      <c r="H69" s="121">
        <f t="shared" si="0"/>
        <v>62752</v>
      </c>
    </row>
    <row r="70" spans="1:8" ht="15" customHeight="1" x14ac:dyDescent="0.25">
      <c r="B70" s="131">
        <v>1966</v>
      </c>
      <c r="C70" s="121">
        <v>111995</v>
      </c>
      <c r="D70" s="121">
        <v>33266</v>
      </c>
      <c r="E70" s="122">
        <v>78729</v>
      </c>
      <c r="F70" s="123" t="s">
        <v>49</v>
      </c>
      <c r="G70" s="122">
        <v>20388</v>
      </c>
      <c r="H70" s="121">
        <f t="shared" si="0"/>
        <v>91607</v>
      </c>
    </row>
    <row r="71" spans="1:8" ht="15" customHeight="1" x14ac:dyDescent="0.25">
      <c r="B71" s="131">
        <v>1967</v>
      </c>
      <c r="C71" s="121">
        <v>94712</v>
      </c>
      <c r="D71" s="121">
        <v>28584</v>
      </c>
      <c r="E71" s="122">
        <v>66128</v>
      </c>
      <c r="F71" s="123" t="s">
        <v>49</v>
      </c>
      <c r="G71" s="122">
        <v>16197</v>
      </c>
      <c r="H71" s="121">
        <f t="shared" ref="H71:H77" si="1">C71-G71</f>
        <v>78515</v>
      </c>
    </row>
    <row r="72" spans="1:8" ht="15" customHeight="1" x14ac:dyDescent="0.25">
      <c r="B72" s="131">
        <v>1968</v>
      </c>
      <c r="C72" s="121">
        <v>96227</v>
      </c>
      <c r="D72" s="121">
        <v>27014</v>
      </c>
      <c r="E72" s="122">
        <v>69213</v>
      </c>
      <c r="F72" s="123" t="s">
        <v>49</v>
      </c>
      <c r="G72" s="122">
        <v>27246</v>
      </c>
      <c r="H72" s="121">
        <f t="shared" si="1"/>
        <v>68981</v>
      </c>
    </row>
    <row r="73" spans="1:8" ht="15" customHeight="1" x14ac:dyDescent="0.25">
      <c r="B73" s="131">
        <v>1969</v>
      </c>
      <c r="C73" s="121">
        <v>155672</v>
      </c>
      <c r="D73" s="121">
        <v>27383</v>
      </c>
      <c r="E73" s="122">
        <v>128289</v>
      </c>
      <c r="F73" s="123" t="s">
        <v>49</v>
      </c>
      <c r="G73" s="122">
        <v>85507</v>
      </c>
      <c r="H73" s="121">
        <f t="shared" si="1"/>
        <v>70165</v>
      </c>
    </row>
    <row r="74" spans="1:8" ht="15" customHeight="1" x14ac:dyDescent="0.25">
      <c r="B74" s="131">
        <v>1970</v>
      </c>
      <c r="C74" s="121">
        <v>183205</v>
      </c>
      <c r="D74" s="121">
        <v>22659</v>
      </c>
      <c r="E74" s="122">
        <v>160546</v>
      </c>
      <c r="F74" s="123" t="s">
        <v>49</v>
      </c>
      <c r="G74" s="122">
        <v>116845</v>
      </c>
      <c r="H74" s="121">
        <f t="shared" si="1"/>
        <v>66360</v>
      </c>
    </row>
    <row r="75" spans="1:8" ht="15" customHeight="1" x14ac:dyDescent="0.25">
      <c r="B75" s="131">
        <v>1971</v>
      </c>
      <c r="C75" s="121">
        <v>158473</v>
      </c>
      <c r="D75" s="121">
        <v>21962</v>
      </c>
      <c r="E75" s="122">
        <v>136511</v>
      </c>
      <c r="F75" s="123" t="s">
        <v>49</v>
      </c>
      <c r="G75" s="122">
        <v>108073</v>
      </c>
      <c r="H75" s="121">
        <f t="shared" si="1"/>
        <v>50400</v>
      </c>
    </row>
    <row r="76" spans="1:8" ht="15" customHeight="1" x14ac:dyDescent="0.25">
      <c r="B76" s="131">
        <v>1972</v>
      </c>
      <c r="C76" s="121">
        <v>115545</v>
      </c>
      <c r="D76" s="121">
        <v>20122</v>
      </c>
      <c r="E76" s="122">
        <v>95423</v>
      </c>
      <c r="F76" s="123" t="s">
        <v>49</v>
      </c>
      <c r="G76" s="122">
        <v>61461</v>
      </c>
      <c r="H76" s="121">
        <f t="shared" si="1"/>
        <v>54084</v>
      </c>
    </row>
    <row r="77" spans="1:8" ht="15" customHeight="1" thickBot="1" x14ac:dyDescent="0.3">
      <c r="B77" s="132">
        <v>1973</v>
      </c>
      <c r="C77" s="124">
        <v>129732</v>
      </c>
      <c r="D77" s="124">
        <v>22091</v>
      </c>
      <c r="E77" s="125">
        <v>107641</v>
      </c>
      <c r="F77" s="126" t="s">
        <v>49</v>
      </c>
      <c r="G77" s="125">
        <v>50215</v>
      </c>
      <c r="H77" s="124">
        <f t="shared" si="1"/>
        <v>79517</v>
      </c>
    </row>
    <row r="78" spans="1:8" ht="15" customHeight="1" x14ac:dyDescent="0.25">
      <c r="B78" s="3"/>
      <c r="C78" s="3"/>
      <c r="D78" s="3"/>
      <c r="E78" s="4"/>
      <c r="F78" s="4"/>
      <c r="G78" s="4"/>
      <c r="H78" s="4"/>
    </row>
    <row r="79" spans="1:8" ht="30" customHeight="1" x14ac:dyDescent="0.25">
      <c r="A79" s="31" t="s">
        <v>8</v>
      </c>
      <c r="B79" s="268" t="s">
        <v>82</v>
      </c>
      <c r="C79" s="269"/>
      <c r="D79" s="269"/>
      <c r="E79" s="269"/>
      <c r="F79" s="269"/>
      <c r="G79" s="269"/>
      <c r="H79" s="269"/>
    </row>
    <row r="80" spans="1:8" s="117" customFormat="1" ht="15" customHeight="1" x14ac:dyDescent="0.25">
      <c r="A80" s="116" t="s">
        <v>6</v>
      </c>
      <c r="B80" s="281" t="s">
        <v>149</v>
      </c>
      <c r="C80" s="282"/>
      <c r="D80" s="282"/>
      <c r="E80" s="282"/>
      <c r="F80" s="282"/>
      <c r="G80" s="282"/>
      <c r="H80" s="40"/>
    </row>
    <row r="81" spans="1:8" s="117" customFormat="1" ht="15" customHeight="1" x14ac:dyDescent="0.25">
      <c r="A81" s="116" t="s">
        <v>1</v>
      </c>
      <c r="B81" s="251" t="s">
        <v>150</v>
      </c>
      <c r="C81" s="251"/>
      <c r="D81" s="251"/>
      <c r="E81" s="251"/>
      <c r="F81" s="251"/>
      <c r="G81" s="40"/>
    </row>
    <row r="82" spans="1:8" s="117" customFormat="1" ht="15" customHeight="1" x14ac:dyDescent="0.25">
      <c r="A82" s="116"/>
      <c r="B82" s="251" t="s">
        <v>151</v>
      </c>
      <c r="C82" s="251"/>
      <c r="D82" s="251"/>
      <c r="E82" s="251"/>
      <c r="F82" s="251"/>
      <c r="G82" s="40"/>
    </row>
    <row r="83" spans="1:8" ht="15" customHeight="1" x14ac:dyDescent="0.25"/>
    <row r="84" spans="1:8" ht="15" customHeight="1" x14ac:dyDescent="0.25">
      <c r="C84" s="266"/>
      <c r="D84" s="267"/>
      <c r="E84" s="267"/>
      <c r="F84" s="267"/>
      <c r="G84" s="267"/>
      <c r="H84" s="267"/>
    </row>
    <row r="85" spans="1:8" ht="15" customHeight="1" x14ac:dyDescent="0.25"/>
    <row r="86" spans="1:8" ht="15" customHeight="1" x14ac:dyDescent="0.25"/>
    <row r="87" spans="1:8" ht="15" customHeight="1" x14ac:dyDescent="0.25"/>
    <row r="88" spans="1:8" ht="15" customHeight="1" x14ac:dyDescent="0.25"/>
    <row r="89" spans="1:8" ht="15" customHeight="1" x14ac:dyDescent="0.25"/>
    <row r="90" spans="1:8" ht="15" customHeight="1" x14ac:dyDescent="0.25"/>
    <row r="91" spans="1:8" ht="15" customHeight="1" x14ac:dyDescent="0.25"/>
    <row r="92" spans="1:8" ht="15" customHeight="1" x14ac:dyDescent="0.25"/>
    <row r="93" spans="1:8" ht="15" customHeight="1" x14ac:dyDescent="0.25"/>
    <row r="94" spans="1:8" ht="15" customHeight="1" x14ac:dyDescent="0.25"/>
    <row r="95" spans="1:8" ht="15" customHeight="1" x14ac:dyDescent="0.25"/>
    <row r="96" spans="1:8" ht="15" customHeight="1" x14ac:dyDescent="0.25"/>
  </sheetData>
  <mergeCells count="10">
    <mergeCell ref="C84:H84"/>
    <mergeCell ref="B79:H79"/>
    <mergeCell ref="B2:H2"/>
    <mergeCell ref="B3:B4"/>
    <mergeCell ref="C3:C4"/>
    <mergeCell ref="D3:F3"/>
    <mergeCell ref="G3:H3"/>
    <mergeCell ref="B81:F81"/>
    <mergeCell ref="B82:F82"/>
    <mergeCell ref="B80:G80"/>
  </mergeCells>
  <hyperlinks>
    <hyperlink ref="C1" location="Contents!A1" display="[contents Ç]" xr:uid="{00000000-0004-0000-0300-000000000000}"/>
    <hyperlink ref="B81" r:id="rId1" display="http://www.observatorioemigracao.pt/np4/5810.html" xr:uid="{EA3330FD-D772-4FBF-A8D4-8F9F6547685A}"/>
    <hyperlink ref="B81:F81" r:id="rId2" display="http://www.observatorioemigracao.pt/np4EN/8383.html" xr:uid="{DA00DB55-26B0-4123-8AF3-4AA9CA403A6E}"/>
    <hyperlink ref="B82" r:id="rId3" display="http://www.observatorioemigracao.pt/np4/5810.html" xr:uid="{33DD1125-D47E-44B5-9090-71B9C5F85E70}"/>
    <hyperlink ref="B82:F82" r:id="rId4" display="http://www.observatorioemigracao.pt/np4/8383.html" xr:uid="{91AD367D-3CE1-4137-BC8B-C9E161AA7B50}"/>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4"/>
  <sheetViews>
    <sheetView showGridLines="0" zoomScaleNormal="100" workbookViewId="0">
      <selection activeCell="C1" sqref="C1"/>
    </sheetView>
  </sheetViews>
  <sheetFormatPr defaultColWidth="8.7109375" defaultRowHeight="12" customHeight="1" x14ac:dyDescent="0.25"/>
  <cols>
    <col min="1" max="1" width="8.7109375" style="1"/>
    <col min="2" max="2" width="8.7109375" style="1" customWidth="1"/>
    <col min="3" max="6" width="16.7109375" style="1" customWidth="1"/>
    <col min="7" max="10" width="8.7109375" style="1"/>
    <col min="12" max="16384" width="8.7109375" style="1"/>
  </cols>
  <sheetData>
    <row r="1" spans="1:18" ht="30" customHeight="1" x14ac:dyDescent="0.25">
      <c r="A1" s="26" t="s">
        <v>0</v>
      </c>
      <c r="B1" s="64"/>
      <c r="C1" s="37" t="s">
        <v>4</v>
      </c>
      <c r="D1" s="30"/>
      <c r="E1" s="7"/>
      <c r="F1" s="7"/>
      <c r="G1" s="7"/>
      <c r="K1" s="1"/>
      <c r="N1"/>
    </row>
    <row r="2" spans="1:18" s="17" customFormat="1" ht="30" customHeight="1" thickBot="1" x14ac:dyDescent="0.3">
      <c r="B2" s="270" t="s">
        <v>99</v>
      </c>
      <c r="C2" s="271"/>
      <c r="D2" s="271"/>
      <c r="E2" s="271"/>
      <c r="F2" s="271"/>
      <c r="K2"/>
    </row>
    <row r="3" spans="1:18" s="17" customFormat="1" ht="30" customHeight="1" x14ac:dyDescent="0.25">
      <c r="B3" s="272" t="s">
        <v>9</v>
      </c>
      <c r="C3" s="294" t="s">
        <v>8</v>
      </c>
      <c r="D3" s="295"/>
      <c r="E3" s="295"/>
      <c r="F3" s="295"/>
      <c r="G3" s="295"/>
      <c r="H3" s="295"/>
      <c r="I3" s="295"/>
      <c r="K3"/>
    </row>
    <row r="4" spans="1:18" ht="45" customHeight="1" x14ac:dyDescent="0.25">
      <c r="B4" s="286"/>
      <c r="C4" s="283" t="s">
        <v>62</v>
      </c>
      <c r="D4" s="284"/>
      <c r="E4" s="285"/>
      <c r="F4" s="288" t="s">
        <v>77</v>
      </c>
      <c r="G4" s="289"/>
      <c r="H4" s="289"/>
      <c r="I4" s="289"/>
      <c r="M4"/>
      <c r="N4"/>
      <c r="O4"/>
      <c r="P4"/>
      <c r="Q4"/>
      <c r="R4"/>
    </row>
    <row r="5" spans="1:18" ht="30" customHeight="1" x14ac:dyDescent="0.25">
      <c r="B5" s="287"/>
      <c r="C5" s="50" t="s">
        <v>2</v>
      </c>
      <c r="D5" s="86" t="s">
        <v>10</v>
      </c>
      <c r="E5" s="51" t="s">
        <v>11</v>
      </c>
      <c r="F5" s="290" t="s">
        <v>78</v>
      </c>
      <c r="G5" s="291"/>
      <c r="H5" s="292" t="s">
        <v>81</v>
      </c>
      <c r="I5" s="293"/>
      <c r="M5"/>
      <c r="N5"/>
      <c r="O5"/>
      <c r="P5"/>
      <c r="Q5"/>
      <c r="R5"/>
    </row>
    <row r="6" spans="1:18" ht="15" customHeight="1" x14ac:dyDescent="0.25">
      <c r="B6" s="144">
        <v>2001</v>
      </c>
      <c r="C6" s="145">
        <v>20589</v>
      </c>
      <c r="D6" s="146">
        <v>5762</v>
      </c>
      <c r="E6" s="147">
        <v>14827</v>
      </c>
      <c r="F6" s="148">
        <v>40000</v>
      </c>
      <c r="G6" s="149"/>
      <c r="H6" s="148">
        <v>45000</v>
      </c>
      <c r="I6" s="149" t="s">
        <v>92</v>
      </c>
      <c r="L6"/>
      <c r="M6"/>
      <c r="N6"/>
      <c r="O6"/>
      <c r="P6"/>
      <c r="Q6"/>
      <c r="R6"/>
    </row>
    <row r="7" spans="1:18" ht="15" customHeight="1" x14ac:dyDescent="0.25">
      <c r="B7" s="131">
        <v>2002</v>
      </c>
      <c r="C7" s="133">
        <v>27358</v>
      </c>
      <c r="D7" s="134">
        <v>8813</v>
      </c>
      <c r="E7" s="135">
        <v>18545</v>
      </c>
      <c r="F7" s="136">
        <v>50000</v>
      </c>
      <c r="G7" s="150"/>
      <c r="H7" s="136">
        <v>50000</v>
      </c>
      <c r="I7" s="150"/>
      <c r="L7"/>
      <c r="M7"/>
      <c r="N7"/>
      <c r="O7"/>
      <c r="P7"/>
      <c r="Q7"/>
      <c r="R7"/>
    </row>
    <row r="8" spans="1:18" ht="15" customHeight="1" x14ac:dyDescent="0.25">
      <c r="B8" s="131">
        <v>2003</v>
      </c>
      <c r="C8" s="133">
        <v>27008</v>
      </c>
      <c r="D8" s="134">
        <v>6687</v>
      </c>
      <c r="E8" s="135">
        <v>20321</v>
      </c>
      <c r="F8" s="136">
        <v>60000</v>
      </c>
      <c r="G8" s="150"/>
      <c r="H8" s="136">
        <v>60000</v>
      </c>
      <c r="I8" s="150"/>
      <c r="L8"/>
      <c r="M8"/>
      <c r="N8"/>
      <c r="O8"/>
      <c r="P8"/>
      <c r="Q8"/>
      <c r="R8"/>
    </row>
    <row r="9" spans="1:18" ht="15" customHeight="1" x14ac:dyDescent="0.25">
      <c r="B9" s="131">
        <v>2004</v>
      </c>
      <c r="C9" s="133" t="s">
        <v>49</v>
      </c>
      <c r="D9" s="134">
        <v>6757</v>
      </c>
      <c r="E9" s="135" t="s">
        <v>49</v>
      </c>
      <c r="F9" s="136">
        <v>70000</v>
      </c>
      <c r="G9" s="150"/>
      <c r="H9" s="136">
        <v>70000</v>
      </c>
      <c r="I9" s="150"/>
      <c r="L9"/>
      <c r="M9"/>
      <c r="N9"/>
      <c r="O9"/>
      <c r="P9"/>
      <c r="Q9"/>
      <c r="R9"/>
    </row>
    <row r="10" spans="1:18" ht="15" customHeight="1" x14ac:dyDescent="0.25">
      <c r="B10" s="131">
        <v>2005</v>
      </c>
      <c r="C10" s="133" t="s">
        <v>49</v>
      </c>
      <c r="D10" s="134">
        <v>6360</v>
      </c>
      <c r="E10" s="135" t="s">
        <v>49</v>
      </c>
      <c r="F10" s="136">
        <v>65000</v>
      </c>
      <c r="G10" s="150"/>
      <c r="H10" s="136">
        <v>65000</v>
      </c>
      <c r="I10" s="150"/>
      <c r="L10"/>
      <c r="M10"/>
      <c r="N10"/>
      <c r="O10"/>
      <c r="P10"/>
      <c r="Q10"/>
      <c r="R10"/>
    </row>
    <row r="11" spans="1:18" ht="15" customHeight="1" x14ac:dyDescent="0.25">
      <c r="B11" s="131">
        <v>2006</v>
      </c>
      <c r="C11" s="133" t="s">
        <v>49</v>
      </c>
      <c r="D11" s="134">
        <v>5600</v>
      </c>
      <c r="E11" s="135" t="s">
        <v>49</v>
      </c>
      <c r="F11" s="136">
        <v>75000</v>
      </c>
      <c r="G11" s="150"/>
      <c r="H11" s="136">
        <v>75000</v>
      </c>
      <c r="I11" s="150"/>
      <c r="L11"/>
      <c r="M11"/>
      <c r="N11"/>
      <c r="O11"/>
      <c r="P11"/>
      <c r="Q11"/>
      <c r="R11"/>
    </row>
    <row r="12" spans="1:18" ht="15" customHeight="1" x14ac:dyDescent="0.25">
      <c r="B12" s="131">
        <v>2007</v>
      </c>
      <c r="C12" s="133" t="s">
        <v>49</v>
      </c>
      <c r="D12" s="134">
        <v>7890</v>
      </c>
      <c r="E12" s="135" t="s">
        <v>49</v>
      </c>
      <c r="F12" s="136">
        <v>85000</v>
      </c>
      <c r="G12" s="150"/>
      <c r="H12" s="136">
        <v>90000</v>
      </c>
      <c r="I12" s="150" t="s">
        <v>92</v>
      </c>
      <c r="L12"/>
      <c r="M12"/>
      <c r="N12"/>
      <c r="O12"/>
      <c r="P12"/>
      <c r="Q12"/>
      <c r="R12"/>
    </row>
    <row r="13" spans="1:18" ht="15" customHeight="1" x14ac:dyDescent="0.25">
      <c r="B13" s="131">
        <v>2008</v>
      </c>
      <c r="C13" s="133" t="s">
        <v>49</v>
      </c>
      <c r="D13" s="134">
        <v>20357</v>
      </c>
      <c r="E13" s="135" t="s">
        <v>49</v>
      </c>
      <c r="F13" s="136">
        <v>85000</v>
      </c>
      <c r="G13" s="150"/>
      <c r="H13" s="136">
        <v>85000</v>
      </c>
      <c r="I13" s="150"/>
      <c r="L13"/>
      <c r="M13"/>
      <c r="N13"/>
      <c r="O13"/>
      <c r="P13"/>
      <c r="Q13"/>
      <c r="R13"/>
    </row>
    <row r="14" spans="1:18" ht="15" customHeight="1" x14ac:dyDescent="0.25">
      <c r="B14" s="131">
        <v>2009</v>
      </c>
      <c r="C14" s="133" t="s">
        <v>49</v>
      </c>
      <c r="D14" s="134">
        <v>16899</v>
      </c>
      <c r="E14" s="135" t="s">
        <v>49</v>
      </c>
      <c r="F14" s="136">
        <v>70000</v>
      </c>
      <c r="G14" s="150"/>
      <c r="H14" s="136">
        <v>75000</v>
      </c>
      <c r="I14" s="150" t="s">
        <v>92</v>
      </c>
      <c r="J14"/>
      <c r="L14"/>
      <c r="M14"/>
      <c r="N14"/>
      <c r="O14"/>
      <c r="P14"/>
      <c r="Q14"/>
      <c r="R14"/>
    </row>
    <row r="15" spans="1:18" ht="15" customHeight="1" x14ac:dyDescent="0.25">
      <c r="B15" s="131">
        <v>2010</v>
      </c>
      <c r="C15" s="133" t="s">
        <v>49</v>
      </c>
      <c r="D15" s="134">
        <v>23760</v>
      </c>
      <c r="E15" s="135" t="s">
        <v>49</v>
      </c>
      <c r="F15" s="136">
        <v>65000</v>
      </c>
      <c r="G15" s="150"/>
      <c r="H15" s="136">
        <v>70000</v>
      </c>
      <c r="I15" s="150" t="s">
        <v>92</v>
      </c>
      <c r="J15"/>
      <c r="L15"/>
      <c r="M15"/>
      <c r="N15"/>
      <c r="O15"/>
      <c r="P15"/>
      <c r="Q15"/>
      <c r="R15"/>
    </row>
    <row r="16" spans="1:18" s="115" customFormat="1" ht="15" customHeight="1" x14ac:dyDescent="0.25">
      <c r="B16" s="137">
        <v>2011</v>
      </c>
      <c r="C16" s="138">
        <v>100978</v>
      </c>
      <c r="D16" s="139">
        <v>43998</v>
      </c>
      <c r="E16" s="140">
        <v>56980</v>
      </c>
      <c r="F16" s="141">
        <v>85000</v>
      </c>
      <c r="G16" s="142"/>
      <c r="H16" s="141">
        <v>85000</v>
      </c>
      <c r="I16" s="142"/>
      <c r="J16"/>
      <c r="K16"/>
      <c r="L16"/>
      <c r="M16"/>
      <c r="N16"/>
      <c r="O16"/>
      <c r="P16"/>
      <c r="Q16"/>
      <c r="R16"/>
    </row>
    <row r="17" spans="1:18" s="115" customFormat="1" ht="15" customHeight="1" x14ac:dyDescent="0.25">
      <c r="B17" s="137">
        <v>2012</v>
      </c>
      <c r="C17" s="138">
        <v>121418</v>
      </c>
      <c r="D17" s="139">
        <v>51958</v>
      </c>
      <c r="E17" s="140">
        <v>69460</v>
      </c>
      <c r="F17" s="141">
        <v>105000</v>
      </c>
      <c r="G17" s="142"/>
      <c r="H17" s="141">
        <v>105000</v>
      </c>
      <c r="I17" s="142"/>
      <c r="J17"/>
      <c r="K17"/>
      <c r="L17"/>
      <c r="M17"/>
      <c r="N17"/>
      <c r="O17"/>
      <c r="P17"/>
      <c r="Q17"/>
      <c r="R17"/>
    </row>
    <row r="18" spans="1:18" s="115" customFormat="1" ht="15" customHeight="1" x14ac:dyDescent="0.25">
      <c r="B18" s="137">
        <v>2013</v>
      </c>
      <c r="C18" s="138">
        <v>128108</v>
      </c>
      <c r="D18" s="139">
        <v>53786</v>
      </c>
      <c r="E18" s="140">
        <v>74322</v>
      </c>
      <c r="F18" s="141">
        <v>120000</v>
      </c>
      <c r="G18" s="142"/>
      <c r="H18" s="141">
        <v>120000</v>
      </c>
      <c r="I18" s="142"/>
      <c r="J18"/>
      <c r="K18"/>
      <c r="L18"/>
      <c r="M18"/>
      <c r="N18"/>
      <c r="O18"/>
      <c r="P18"/>
      <c r="Q18"/>
      <c r="R18"/>
    </row>
    <row r="19" spans="1:18" s="115" customFormat="1" ht="15" customHeight="1" x14ac:dyDescent="0.25">
      <c r="B19" s="151">
        <v>2014</v>
      </c>
      <c r="C19" s="138">
        <v>134624</v>
      </c>
      <c r="D19" s="139">
        <v>49572</v>
      </c>
      <c r="E19" s="140">
        <v>85052</v>
      </c>
      <c r="F19" s="141">
        <v>110000</v>
      </c>
      <c r="G19" s="152"/>
      <c r="H19" s="141">
        <v>115000</v>
      </c>
      <c r="I19" s="152" t="s">
        <v>92</v>
      </c>
      <c r="J19"/>
      <c r="K19"/>
      <c r="L19"/>
      <c r="M19"/>
      <c r="N19"/>
      <c r="O19"/>
      <c r="P19"/>
      <c r="Q19"/>
      <c r="R19"/>
    </row>
    <row r="20" spans="1:18" s="115" customFormat="1" ht="15" customHeight="1" x14ac:dyDescent="0.25">
      <c r="B20" s="137">
        <v>2015</v>
      </c>
      <c r="C20" s="138">
        <v>101203</v>
      </c>
      <c r="D20" s="139">
        <v>40377</v>
      </c>
      <c r="E20" s="140">
        <v>60826</v>
      </c>
      <c r="F20" s="141">
        <v>105000</v>
      </c>
      <c r="G20" s="142"/>
      <c r="H20" s="141">
        <v>115000</v>
      </c>
      <c r="I20" s="142" t="s">
        <v>92</v>
      </c>
      <c r="J20"/>
      <c r="K20"/>
      <c r="L20"/>
      <c r="M20"/>
      <c r="N20"/>
      <c r="O20"/>
      <c r="P20"/>
      <c r="Q20"/>
      <c r="R20"/>
    </row>
    <row r="21" spans="1:18" s="115" customFormat="1" ht="15" customHeight="1" x14ac:dyDescent="0.25">
      <c r="B21" s="137">
        <v>2016</v>
      </c>
      <c r="C21" s="138">
        <v>97151</v>
      </c>
      <c r="D21" s="139">
        <v>38273</v>
      </c>
      <c r="E21" s="140">
        <v>58878</v>
      </c>
      <c r="F21" s="141">
        <v>95000</v>
      </c>
      <c r="G21" s="142"/>
      <c r="H21" s="141">
        <v>100000</v>
      </c>
      <c r="I21" s="142" t="s">
        <v>92</v>
      </c>
      <c r="J21"/>
      <c r="K21"/>
      <c r="L21"/>
      <c r="M21"/>
      <c r="N21"/>
      <c r="O21"/>
      <c r="P21"/>
      <c r="Q21"/>
      <c r="R21"/>
    </row>
    <row r="22" spans="1:18" s="115" customFormat="1" ht="15" customHeight="1" x14ac:dyDescent="0.25">
      <c r="B22" s="131">
        <v>2017</v>
      </c>
      <c r="C22" s="133">
        <v>81051</v>
      </c>
      <c r="D22" s="134">
        <v>31753</v>
      </c>
      <c r="E22" s="135">
        <v>49298</v>
      </c>
      <c r="F22" s="136">
        <v>80000</v>
      </c>
      <c r="G22" s="143"/>
      <c r="H22" s="136">
        <v>85000</v>
      </c>
      <c r="I22" s="143" t="s">
        <v>92</v>
      </c>
      <c r="J22"/>
      <c r="K22"/>
      <c r="L22"/>
      <c r="M22"/>
      <c r="N22"/>
      <c r="O22"/>
      <c r="P22"/>
      <c r="Q22"/>
      <c r="R22"/>
    </row>
    <row r="23" spans="1:18" s="115" customFormat="1" ht="15" customHeight="1" x14ac:dyDescent="0.25">
      <c r="B23" s="131">
        <v>2018</v>
      </c>
      <c r="C23" s="133">
        <v>81754</v>
      </c>
      <c r="D23" s="134">
        <v>31600</v>
      </c>
      <c r="E23" s="135">
        <v>50154</v>
      </c>
      <c r="F23" s="136">
        <v>75000</v>
      </c>
      <c r="G23" s="143"/>
      <c r="H23" s="136">
        <v>80000</v>
      </c>
      <c r="I23" s="143" t="s">
        <v>92</v>
      </c>
      <c r="J23"/>
      <c r="K23"/>
      <c r="L23"/>
      <c r="M23"/>
      <c r="N23"/>
      <c r="O23"/>
      <c r="P23"/>
      <c r="Q23"/>
      <c r="R23"/>
    </row>
    <row r="24" spans="1:18" s="115" customFormat="1" ht="15" customHeight="1" x14ac:dyDescent="0.25">
      <c r="B24" s="222">
        <v>2019</v>
      </c>
      <c r="C24" s="223">
        <v>77040</v>
      </c>
      <c r="D24" s="224">
        <v>28219</v>
      </c>
      <c r="E24" s="225">
        <v>48821</v>
      </c>
      <c r="F24" s="226">
        <v>80000</v>
      </c>
      <c r="G24" s="227"/>
      <c r="H24" s="226" t="s">
        <v>49</v>
      </c>
      <c r="I24" s="227"/>
      <c r="J24"/>
      <c r="K24"/>
      <c r="L24"/>
      <c r="M24"/>
      <c r="N24"/>
      <c r="O24"/>
      <c r="P24"/>
      <c r="Q24"/>
      <c r="R24"/>
    </row>
    <row r="25" spans="1:18" s="115" customFormat="1" ht="15" customHeight="1" x14ac:dyDescent="0.25">
      <c r="B25" s="222">
        <v>2020</v>
      </c>
      <c r="C25" s="223">
        <v>68209</v>
      </c>
      <c r="D25" s="224">
        <v>25886</v>
      </c>
      <c r="E25" s="225">
        <v>42323</v>
      </c>
      <c r="F25" s="226">
        <v>45000</v>
      </c>
      <c r="G25" s="227"/>
      <c r="H25" s="226" t="s">
        <v>49</v>
      </c>
      <c r="I25" s="227"/>
      <c r="J25"/>
      <c r="K25"/>
      <c r="L25"/>
      <c r="M25"/>
      <c r="N25"/>
      <c r="O25"/>
      <c r="P25"/>
      <c r="Q25"/>
      <c r="R25"/>
    </row>
    <row r="26" spans="1:18" s="115" customFormat="1" ht="15" customHeight="1" x14ac:dyDescent="0.25">
      <c r="B26" s="222">
        <v>2021</v>
      </c>
      <c r="C26" s="223">
        <v>65983</v>
      </c>
      <c r="D26" s="224">
        <v>25079</v>
      </c>
      <c r="E26" s="225">
        <v>40904</v>
      </c>
      <c r="F26" s="226">
        <v>65000</v>
      </c>
      <c r="G26" s="227"/>
      <c r="H26" s="226" t="s">
        <v>49</v>
      </c>
      <c r="I26" s="227"/>
      <c r="J26"/>
      <c r="K26"/>
      <c r="L26"/>
      <c r="M26"/>
      <c r="N26"/>
      <c r="O26"/>
      <c r="P26"/>
      <c r="Q26"/>
      <c r="R26"/>
    </row>
    <row r="27" spans="1:18" s="115" customFormat="1" ht="15" customHeight="1" thickBot="1" x14ac:dyDescent="0.3">
      <c r="B27" s="132">
        <v>2022</v>
      </c>
      <c r="C27" s="153">
        <v>71717</v>
      </c>
      <c r="D27" s="154">
        <v>30954</v>
      </c>
      <c r="E27" s="155">
        <v>40763</v>
      </c>
      <c r="F27" s="156">
        <v>70000</v>
      </c>
      <c r="G27" s="157"/>
      <c r="H27" s="158" t="s">
        <v>49</v>
      </c>
      <c r="I27" s="157"/>
      <c r="J27"/>
      <c r="K27"/>
      <c r="L27"/>
      <c r="M27"/>
      <c r="N27"/>
      <c r="O27"/>
      <c r="P27"/>
      <c r="Q27"/>
      <c r="R27"/>
    </row>
    <row r="28" spans="1:18" ht="15" customHeight="1" x14ac:dyDescent="0.25">
      <c r="H28"/>
      <c r="I28"/>
      <c r="J28"/>
      <c r="L28"/>
      <c r="M28"/>
      <c r="N28"/>
      <c r="O28"/>
      <c r="P28"/>
      <c r="Q28"/>
      <c r="R28"/>
    </row>
    <row r="29" spans="1:18" s="110" customFormat="1" ht="15" customHeight="1" x14ac:dyDescent="0.25">
      <c r="A29" s="31" t="s">
        <v>50</v>
      </c>
      <c r="B29" s="298" t="s">
        <v>154</v>
      </c>
      <c r="C29" s="298"/>
      <c r="D29" s="298"/>
      <c r="E29" s="298"/>
      <c r="F29" s="298"/>
      <c r="G29" s="298"/>
      <c r="H29" s="298"/>
      <c r="I29" s="298"/>
      <c r="K29"/>
      <c r="L29"/>
      <c r="M29"/>
    </row>
    <row r="30" spans="1:18" ht="45" customHeight="1" x14ac:dyDescent="0.25">
      <c r="A30" s="31" t="s">
        <v>8</v>
      </c>
      <c r="B30" s="296" t="s">
        <v>94</v>
      </c>
      <c r="C30" s="297"/>
      <c r="D30" s="297"/>
      <c r="E30" s="297"/>
      <c r="F30" s="297"/>
      <c r="G30" s="297"/>
      <c r="H30" s="297"/>
      <c r="I30" s="297"/>
    </row>
    <row r="31" spans="1:18" s="117" customFormat="1" ht="15" customHeight="1" x14ac:dyDescent="0.25">
      <c r="A31" s="116" t="s">
        <v>6</v>
      </c>
      <c r="B31" s="281" t="s">
        <v>149</v>
      </c>
      <c r="C31" s="282"/>
      <c r="D31" s="282"/>
      <c r="E31" s="282"/>
      <c r="F31" s="282"/>
      <c r="G31" s="282"/>
      <c r="H31" s="40"/>
    </row>
    <row r="32" spans="1:18" s="117" customFormat="1" ht="15" customHeight="1" x14ac:dyDescent="0.25">
      <c r="A32" s="116" t="s">
        <v>1</v>
      </c>
      <c r="B32" s="251" t="s">
        <v>150</v>
      </c>
      <c r="C32" s="251"/>
      <c r="D32" s="251"/>
      <c r="E32" s="251"/>
      <c r="F32" s="251"/>
      <c r="G32" s="40"/>
    </row>
    <row r="33" spans="1:7" s="117" customFormat="1" ht="15" customHeight="1" x14ac:dyDescent="0.25">
      <c r="A33" s="116"/>
      <c r="B33" s="251" t="s">
        <v>151</v>
      </c>
      <c r="C33" s="251"/>
      <c r="D33" s="251"/>
      <c r="E33" s="251"/>
      <c r="F33" s="251"/>
      <c r="G33" s="40"/>
    </row>
    <row r="34" spans="1:7" ht="15" customHeight="1" x14ac:dyDescent="0.25"/>
  </sheetData>
  <mergeCells count="12">
    <mergeCell ref="B33:F33"/>
    <mergeCell ref="B32:F32"/>
    <mergeCell ref="B2:F2"/>
    <mergeCell ref="C4:E4"/>
    <mergeCell ref="B3:B5"/>
    <mergeCell ref="F4:I4"/>
    <mergeCell ref="F5:G5"/>
    <mergeCell ref="H5:I5"/>
    <mergeCell ref="C3:I3"/>
    <mergeCell ref="B30:I30"/>
    <mergeCell ref="B29:I29"/>
    <mergeCell ref="B31:G31"/>
  </mergeCells>
  <hyperlinks>
    <hyperlink ref="C1" location="Contents!A1" display="[contents Ç]" xr:uid="{00000000-0004-0000-0400-000000000000}"/>
    <hyperlink ref="B32" r:id="rId1" display="http://www.observatorioemigracao.pt/np4/5810.html" xr:uid="{747DD5E3-3E26-4D7E-92BF-8F9ADBCD27EA}"/>
    <hyperlink ref="B32:F32" r:id="rId2" display="http://www.observatorioemigracao.pt/np4EN/8383.html" xr:uid="{2D5803B8-C0D8-48DB-BD2B-DBA10B9487DF}"/>
    <hyperlink ref="B33" r:id="rId3" display="http://www.observatorioemigracao.pt/np4/5810.html" xr:uid="{FD2175AD-B093-426C-B104-010764BAAB7C}"/>
    <hyperlink ref="B33:F33" r:id="rId4" display="http://www.observatorioemigracao.pt/np4/8383.html" xr:uid="{6D43F167-5C21-452B-9355-F9EC62FAC0B9}"/>
  </hyperlinks>
  <pageMargins left="0.23622047244094491" right="0.23622047244094491" top="0.74803149606299213" bottom="0.74803149606299213" header="0.31496062992125984" footer="0.31496062992125984"/>
  <pageSetup paperSize="9" orientation="portrait" horizontalDpi="4294967293" r:id="rId5"/>
  <headerFooter>
    <oddFooter>&amp;C&amp;"Arial,Negrito"&amp;8&amp;P/&amp;N</oddFooter>
  </headerFooter>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showGridLines="0" zoomScaleNormal="100" workbookViewId="0">
      <selection activeCell="C1" sqref="C1"/>
    </sheetView>
  </sheetViews>
  <sheetFormatPr defaultColWidth="8.7109375" defaultRowHeight="12" customHeight="1" x14ac:dyDescent="0.25"/>
  <cols>
    <col min="1" max="1" width="8.7109375" style="1"/>
    <col min="2" max="2" width="8.7109375" style="1" customWidth="1"/>
    <col min="3" max="5" width="24.7109375" style="1" customWidth="1"/>
    <col min="6" max="9" width="8.7109375" style="1"/>
    <col min="11" max="11" width="8.7109375" style="1"/>
    <col min="19" max="16384" width="8.7109375" style="1"/>
  </cols>
  <sheetData>
    <row r="1" spans="1:18" ht="30" customHeight="1" x14ac:dyDescent="0.25">
      <c r="A1" s="26" t="s">
        <v>0</v>
      </c>
      <c r="B1" s="64"/>
      <c r="C1" s="37" t="s">
        <v>4</v>
      </c>
      <c r="D1" s="7"/>
    </row>
    <row r="2" spans="1:18" s="17" customFormat="1" ht="30" customHeight="1" thickBot="1" x14ac:dyDescent="0.3">
      <c r="B2" s="270" t="s">
        <v>100</v>
      </c>
      <c r="C2" s="271"/>
      <c r="D2" s="271"/>
      <c r="E2" s="271"/>
      <c r="J2"/>
      <c r="L2"/>
      <c r="M2"/>
      <c r="N2"/>
      <c r="O2"/>
      <c r="P2"/>
      <c r="Q2"/>
      <c r="R2"/>
    </row>
    <row r="3" spans="1:18" ht="30" customHeight="1" x14ac:dyDescent="0.25">
      <c r="B3" s="105" t="s">
        <v>9</v>
      </c>
      <c r="C3" s="50" t="s">
        <v>74</v>
      </c>
      <c r="D3" s="86" t="s">
        <v>75</v>
      </c>
      <c r="E3" s="86" t="s">
        <v>76</v>
      </c>
    </row>
    <row r="4" spans="1:18" ht="15" customHeight="1" x14ac:dyDescent="0.25">
      <c r="B4" s="144">
        <v>2004</v>
      </c>
      <c r="C4" s="161">
        <v>6757</v>
      </c>
      <c r="D4" s="162">
        <v>21093</v>
      </c>
      <c r="E4" s="162">
        <f>D4-C4</f>
        <v>14336</v>
      </c>
      <c r="K4"/>
    </row>
    <row r="5" spans="1:18" ht="15" customHeight="1" x14ac:dyDescent="0.25">
      <c r="B5" s="131">
        <v>2005</v>
      </c>
      <c r="C5" s="159">
        <v>6360</v>
      </c>
      <c r="D5" s="160">
        <v>21741</v>
      </c>
      <c r="E5" s="160">
        <f t="shared" ref="E5:E22" si="0">D5-C5</f>
        <v>15381</v>
      </c>
      <c r="K5"/>
    </row>
    <row r="6" spans="1:18" ht="15" customHeight="1" x14ac:dyDescent="0.25">
      <c r="B6" s="131">
        <v>2006</v>
      </c>
      <c r="C6" s="159">
        <v>5600</v>
      </c>
      <c r="D6" s="160">
        <v>22741</v>
      </c>
      <c r="E6" s="160">
        <f t="shared" si="0"/>
        <v>17141</v>
      </c>
      <c r="K6"/>
    </row>
    <row r="7" spans="1:18" ht="15" customHeight="1" x14ac:dyDescent="0.25">
      <c r="B7" s="131">
        <v>2007</v>
      </c>
      <c r="C7" s="159">
        <v>7890</v>
      </c>
      <c r="D7" s="160">
        <v>29661</v>
      </c>
      <c r="E7" s="160">
        <f t="shared" si="0"/>
        <v>21771</v>
      </c>
      <c r="K7"/>
    </row>
    <row r="8" spans="1:18" ht="15" customHeight="1" x14ac:dyDescent="0.25">
      <c r="B8" s="131">
        <v>2008</v>
      </c>
      <c r="C8" s="159">
        <v>20357</v>
      </c>
      <c r="D8" s="160">
        <v>29718</v>
      </c>
      <c r="E8" s="160">
        <f t="shared" si="0"/>
        <v>9361</v>
      </c>
      <c r="K8"/>
    </row>
    <row r="9" spans="1:18" ht="15" customHeight="1" x14ac:dyDescent="0.25">
      <c r="B9" s="131">
        <v>2009</v>
      </c>
      <c r="C9" s="159">
        <v>16899</v>
      </c>
      <c r="D9" s="160">
        <v>32307</v>
      </c>
      <c r="E9" s="160">
        <f t="shared" si="0"/>
        <v>15408</v>
      </c>
      <c r="G9"/>
      <c r="H9"/>
      <c r="I9"/>
      <c r="K9"/>
    </row>
    <row r="10" spans="1:18" ht="15" customHeight="1" x14ac:dyDescent="0.25">
      <c r="B10" s="131">
        <v>2010</v>
      </c>
      <c r="C10" s="159">
        <v>23760</v>
      </c>
      <c r="D10" s="160">
        <v>27575</v>
      </c>
      <c r="E10" s="160">
        <f t="shared" si="0"/>
        <v>3815</v>
      </c>
      <c r="G10"/>
      <c r="H10"/>
      <c r="I10"/>
      <c r="K10"/>
    </row>
    <row r="11" spans="1:18" ht="15" customHeight="1" x14ac:dyDescent="0.25">
      <c r="B11" s="131">
        <v>2011</v>
      </c>
      <c r="C11" s="159">
        <v>43998</v>
      </c>
      <c r="D11" s="160">
        <v>19667</v>
      </c>
      <c r="E11" s="160">
        <f t="shared" si="0"/>
        <v>-24331</v>
      </c>
      <c r="G11"/>
      <c r="H11"/>
      <c r="I11"/>
      <c r="K11"/>
    </row>
    <row r="12" spans="1:18" ht="15" customHeight="1" x14ac:dyDescent="0.25">
      <c r="B12" s="131">
        <v>2012</v>
      </c>
      <c r="C12" s="159">
        <v>51958</v>
      </c>
      <c r="D12" s="160">
        <v>14606</v>
      </c>
      <c r="E12" s="160">
        <f t="shared" si="0"/>
        <v>-37352</v>
      </c>
      <c r="G12"/>
      <c r="H12"/>
      <c r="I12"/>
      <c r="K12"/>
    </row>
    <row r="13" spans="1:18" ht="15" customHeight="1" x14ac:dyDescent="0.25">
      <c r="B13" s="131">
        <v>2013</v>
      </c>
      <c r="C13" s="159">
        <v>53786</v>
      </c>
      <c r="D13" s="160">
        <v>17554</v>
      </c>
      <c r="E13" s="160">
        <f t="shared" si="0"/>
        <v>-36232</v>
      </c>
      <c r="G13"/>
      <c r="H13"/>
      <c r="I13"/>
      <c r="K13"/>
    </row>
    <row r="14" spans="1:18" ht="15" customHeight="1" x14ac:dyDescent="0.25">
      <c r="B14" s="131">
        <v>2014</v>
      </c>
      <c r="C14" s="159">
        <v>49572</v>
      </c>
      <c r="D14" s="160">
        <v>19516</v>
      </c>
      <c r="E14" s="160">
        <f t="shared" si="0"/>
        <v>-30056</v>
      </c>
      <c r="G14"/>
      <c r="H14"/>
      <c r="I14"/>
      <c r="K14"/>
    </row>
    <row r="15" spans="1:18" ht="15" customHeight="1" x14ac:dyDescent="0.25">
      <c r="B15" s="131">
        <v>2015</v>
      </c>
      <c r="C15" s="159">
        <v>40377</v>
      </c>
      <c r="D15" s="160">
        <v>29896</v>
      </c>
      <c r="E15" s="160">
        <f t="shared" si="0"/>
        <v>-10481</v>
      </c>
      <c r="G15"/>
      <c r="H15"/>
      <c r="I15"/>
      <c r="K15"/>
    </row>
    <row r="16" spans="1:18" ht="15" customHeight="1" x14ac:dyDescent="0.25">
      <c r="B16" s="131">
        <v>2016</v>
      </c>
      <c r="C16" s="159">
        <v>38273</v>
      </c>
      <c r="D16" s="160">
        <v>29925</v>
      </c>
      <c r="E16" s="160">
        <f t="shared" si="0"/>
        <v>-8348</v>
      </c>
      <c r="G16"/>
      <c r="H16"/>
      <c r="I16"/>
      <c r="K16"/>
    </row>
    <row r="17" spans="1:18" ht="15" customHeight="1" x14ac:dyDescent="0.25">
      <c r="B17" s="131">
        <v>2017</v>
      </c>
      <c r="C17" s="159">
        <v>31753</v>
      </c>
      <c r="D17" s="160">
        <v>36639</v>
      </c>
      <c r="E17" s="160">
        <f t="shared" si="0"/>
        <v>4886</v>
      </c>
      <c r="G17"/>
      <c r="H17"/>
      <c r="I17"/>
      <c r="K17"/>
    </row>
    <row r="18" spans="1:18" ht="15" customHeight="1" x14ac:dyDescent="0.25">
      <c r="B18" s="222">
        <v>2018</v>
      </c>
      <c r="C18" s="228">
        <v>31600</v>
      </c>
      <c r="D18" s="229">
        <v>43170</v>
      </c>
      <c r="E18" s="229">
        <f t="shared" si="0"/>
        <v>11570</v>
      </c>
      <c r="G18"/>
      <c r="H18"/>
      <c r="I18"/>
      <c r="K18"/>
    </row>
    <row r="19" spans="1:18" ht="15" customHeight="1" x14ac:dyDescent="0.25">
      <c r="B19" s="222">
        <v>2019</v>
      </c>
      <c r="C19" s="228">
        <v>28219</v>
      </c>
      <c r="D19" s="229">
        <v>72725</v>
      </c>
      <c r="E19" s="229">
        <f t="shared" si="0"/>
        <v>44506</v>
      </c>
      <c r="G19"/>
      <c r="H19"/>
      <c r="I19"/>
      <c r="K19"/>
    </row>
    <row r="20" spans="1:18" ht="15" customHeight="1" x14ac:dyDescent="0.25">
      <c r="B20" s="222">
        <v>2020</v>
      </c>
      <c r="C20" s="228">
        <v>25886</v>
      </c>
      <c r="D20" s="229">
        <v>67160</v>
      </c>
      <c r="E20" s="229">
        <f t="shared" si="0"/>
        <v>41274</v>
      </c>
      <c r="G20"/>
      <c r="H20"/>
      <c r="I20"/>
      <c r="K20"/>
    </row>
    <row r="21" spans="1:18" ht="15" customHeight="1" x14ac:dyDescent="0.25">
      <c r="B21" s="222">
        <v>2021</v>
      </c>
      <c r="C21" s="228">
        <v>25079</v>
      </c>
      <c r="D21" s="229">
        <v>50721</v>
      </c>
      <c r="E21" s="229">
        <f t="shared" si="0"/>
        <v>25642</v>
      </c>
      <c r="G21"/>
      <c r="H21"/>
      <c r="I21"/>
      <c r="K21"/>
    </row>
    <row r="22" spans="1:18" s="115" customFormat="1" ht="15" customHeight="1" thickBot="1" x14ac:dyDescent="0.3">
      <c r="B22" s="163">
        <v>2022</v>
      </c>
      <c r="C22" s="164">
        <v>30954</v>
      </c>
      <c r="D22" s="165">
        <v>117843</v>
      </c>
      <c r="E22" s="165">
        <f t="shared" si="0"/>
        <v>86889</v>
      </c>
      <c r="G22"/>
      <c r="H22"/>
      <c r="I22"/>
      <c r="J22"/>
      <c r="K22"/>
      <c r="L22"/>
      <c r="M22"/>
      <c r="N22"/>
      <c r="O22"/>
      <c r="P22"/>
      <c r="Q22"/>
      <c r="R22"/>
    </row>
    <row r="23" spans="1:18" ht="15" customHeight="1" x14ac:dyDescent="0.25">
      <c r="B23" s="3"/>
      <c r="C23" s="4"/>
      <c r="D23" s="4"/>
      <c r="E23" s="4"/>
      <c r="G23"/>
      <c r="H23"/>
      <c r="I23"/>
      <c r="K23"/>
    </row>
    <row r="24" spans="1:18" ht="15" customHeight="1" x14ac:dyDescent="0.25">
      <c r="A24" s="31" t="s">
        <v>8</v>
      </c>
      <c r="B24" s="299" t="s">
        <v>83</v>
      </c>
      <c r="C24" s="297"/>
      <c r="D24" s="297"/>
      <c r="E24" s="297"/>
      <c r="G24"/>
      <c r="H24"/>
      <c r="I24"/>
      <c r="K24"/>
    </row>
    <row r="25" spans="1:18" s="117" customFormat="1" ht="15" customHeight="1" x14ac:dyDescent="0.25">
      <c r="A25" s="116" t="s">
        <v>6</v>
      </c>
      <c r="B25" s="281" t="s">
        <v>149</v>
      </c>
      <c r="C25" s="282"/>
      <c r="D25" s="282"/>
      <c r="E25" s="282"/>
      <c r="F25" s="282"/>
      <c r="G25" s="282"/>
      <c r="H25" s="40"/>
    </row>
    <row r="26" spans="1:18" s="117" customFormat="1" ht="15" customHeight="1" x14ac:dyDescent="0.25">
      <c r="A26" s="116" t="s">
        <v>1</v>
      </c>
      <c r="B26" s="251" t="s">
        <v>150</v>
      </c>
      <c r="C26" s="251"/>
      <c r="D26" s="251"/>
      <c r="E26" s="251"/>
      <c r="F26" s="251"/>
      <c r="G26" s="40"/>
    </row>
    <row r="27" spans="1:18" s="117" customFormat="1" ht="15" customHeight="1" x14ac:dyDescent="0.25">
      <c r="A27" s="116"/>
      <c r="B27" s="251" t="s">
        <v>151</v>
      </c>
      <c r="C27" s="251"/>
      <c r="D27" s="251"/>
      <c r="E27" s="251"/>
      <c r="F27" s="251"/>
      <c r="G27" s="40"/>
    </row>
    <row r="28" spans="1:18" ht="15" customHeight="1" x14ac:dyDescent="0.25">
      <c r="G28"/>
      <c r="H28"/>
      <c r="I28"/>
      <c r="K28"/>
    </row>
    <row r="29" spans="1:18" ht="15" customHeight="1" x14ac:dyDescent="0.25">
      <c r="G29"/>
      <c r="H29"/>
      <c r="I29"/>
      <c r="K29"/>
    </row>
  </sheetData>
  <mergeCells count="5">
    <mergeCell ref="B2:E2"/>
    <mergeCell ref="B24:E24"/>
    <mergeCell ref="B26:F26"/>
    <mergeCell ref="B27:F27"/>
    <mergeCell ref="B25:G25"/>
  </mergeCells>
  <hyperlinks>
    <hyperlink ref="C1" location="Contents!A1" display="[contents Ç]" xr:uid="{00000000-0004-0000-0500-000000000000}"/>
    <hyperlink ref="B26" r:id="rId1" display="http://www.observatorioemigracao.pt/np4/5810.html" xr:uid="{A05E585A-89D5-40B5-90C4-152CB0B2C732}"/>
    <hyperlink ref="B26:F26" r:id="rId2" display="http://www.observatorioemigracao.pt/np4EN/8383.html" xr:uid="{703404DF-1DD8-4750-B9DD-7E914E288536}"/>
    <hyperlink ref="B27" r:id="rId3" display="http://www.observatorioemigracao.pt/np4/5810.html" xr:uid="{4BB05CCE-3759-4762-AEA1-730E5C592EB0}"/>
    <hyperlink ref="B27:F27" r:id="rId4" display="http://www.observatorioemigracao.pt/np4/8383.html" xr:uid="{F4A47BA0-82A3-470F-8908-332C1E225D07}"/>
  </hyperlinks>
  <pageMargins left="0.23622047244094491" right="0.23622047244094491" top="0.74803149606299213" bottom="0.74803149606299213" header="0.31496062992125984" footer="0.31496062992125984"/>
  <pageSetup paperSize="9" orientation="portrait" horizontalDpi="4294967293" r:id="rId5"/>
  <headerFooter>
    <oddFooter>&amp;C&amp;"Arial,Negrito"&amp;8&amp;P/&amp;N</oddFooter>
  </headerFooter>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36"/>
  <sheetViews>
    <sheetView showGridLines="0" workbookViewId="0">
      <selection activeCell="B2" sqref="B2:J2"/>
    </sheetView>
  </sheetViews>
  <sheetFormatPr defaultRowHeight="15" x14ac:dyDescent="0.25"/>
  <cols>
    <col min="1" max="2" width="8.7109375" customWidth="1"/>
    <col min="3" max="10" width="12.7109375" customWidth="1"/>
  </cols>
  <sheetData>
    <row r="1" spans="1:29" s="22" customFormat="1" ht="30" customHeight="1" x14ac:dyDescent="0.25">
      <c r="A1" s="25" t="s">
        <v>93</v>
      </c>
      <c r="B1" s="63"/>
      <c r="C1" s="37" t="s">
        <v>4</v>
      </c>
      <c r="D1" s="62"/>
      <c r="E1" s="62"/>
      <c r="F1" s="62"/>
      <c r="G1" s="62"/>
      <c r="H1" s="62"/>
      <c r="I1" s="62"/>
      <c r="M1"/>
    </row>
    <row r="2" spans="1:29" s="22" customFormat="1" ht="30" customHeight="1" thickBot="1" x14ac:dyDescent="0.3">
      <c r="B2" s="300" t="s">
        <v>101</v>
      </c>
      <c r="C2" s="301"/>
      <c r="D2" s="301"/>
      <c r="E2" s="301"/>
      <c r="F2" s="301"/>
      <c r="G2" s="301"/>
      <c r="H2" s="301"/>
      <c r="I2" s="301"/>
      <c r="J2" s="301"/>
      <c r="M2"/>
    </row>
    <row r="3" spans="1:29" s="22" customFormat="1" ht="30" customHeight="1" x14ac:dyDescent="0.25">
      <c r="B3" s="305" t="s">
        <v>9</v>
      </c>
      <c r="C3" s="303" t="s">
        <v>2</v>
      </c>
      <c r="D3" s="304"/>
      <c r="E3" s="307" t="s">
        <v>21</v>
      </c>
      <c r="F3" s="308"/>
      <c r="G3" s="307" t="s">
        <v>20</v>
      </c>
      <c r="H3" s="309"/>
      <c r="I3" s="310" t="s">
        <v>59</v>
      </c>
      <c r="J3" s="308"/>
      <c r="M3"/>
    </row>
    <row r="4" spans="1:29" s="22" customFormat="1" ht="30" customHeight="1" x14ac:dyDescent="0.25">
      <c r="B4" s="306"/>
      <c r="C4" s="65" t="s">
        <v>56</v>
      </c>
      <c r="D4" s="66" t="s">
        <v>60</v>
      </c>
      <c r="E4" s="65" t="s">
        <v>56</v>
      </c>
      <c r="F4" s="66" t="s">
        <v>60</v>
      </c>
      <c r="G4" s="65" t="s">
        <v>56</v>
      </c>
      <c r="H4" s="69" t="s">
        <v>60</v>
      </c>
      <c r="I4" s="67" t="s">
        <v>56</v>
      </c>
      <c r="J4" s="68" t="s">
        <v>60</v>
      </c>
      <c r="M4"/>
    </row>
    <row r="5" spans="1:29" s="30" customFormat="1" ht="15" customHeight="1" x14ac:dyDescent="0.25">
      <c r="A5" s="29"/>
      <c r="B5" s="173">
        <v>1990</v>
      </c>
      <c r="C5" s="174">
        <v>1871869</v>
      </c>
      <c r="D5" s="175">
        <f>C5/$C5*100</f>
        <v>100</v>
      </c>
      <c r="E5" s="176">
        <v>1089715</v>
      </c>
      <c r="F5" s="177">
        <f t="shared" ref="F5:F13" si="0">E5/$C5*100</f>
        <v>58.215345197767576</v>
      </c>
      <c r="G5" s="174">
        <v>728841</v>
      </c>
      <c r="H5" s="178">
        <f t="shared" ref="H5:H8" si="1">G5/$C5*100</f>
        <v>38.936538828304755</v>
      </c>
      <c r="I5" s="176">
        <v>53313</v>
      </c>
      <c r="J5" s="179">
        <f t="shared" ref="J5:J13" si="2">I5/$C5*100</f>
        <v>2.8481159739276629</v>
      </c>
      <c r="K5" s="29"/>
      <c r="L5" s="29"/>
      <c r="M5"/>
      <c r="N5" s="33"/>
      <c r="O5" s="29"/>
      <c r="P5" s="29"/>
      <c r="Q5" s="29"/>
      <c r="R5" s="29"/>
      <c r="S5" s="29"/>
      <c r="T5" s="29"/>
      <c r="U5" s="29"/>
      <c r="V5" s="29"/>
      <c r="W5" s="29"/>
      <c r="X5" s="29"/>
      <c r="Y5" s="29"/>
      <c r="Z5" s="29"/>
      <c r="AA5" s="29"/>
      <c r="AB5" s="29"/>
      <c r="AC5" s="29"/>
    </row>
    <row r="6" spans="1:29" s="30" customFormat="1" ht="15" customHeight="1" x14ac:dyDescent="0.25">
      <c r="A6" s="29"/>
      <c r="B6" s="166">
        <v>1995</v>
      </c>
      <c r="C6" s="167">
        <v>1920865</v>
      </c>
      <c r="D6" s="168">
        <f t="shared" ref="D6:D13" si="3">C6/$C6*100</f>
        <v>100</v>
      </c>
      <c r="E6" s="169">
        <v>1184057</v>
      </c>
      <c r="F6" s="170">
        <f t="shared" si="0"/>
        <v>61.641864472516282</v>
      </c>
      <c r="G6" s="167">
        <v>684194</v>
      </c>
      <c r="H6" s="171">
        <f t="shared" si="1"/>
        <v>35.619057039406727</v>
      </c>
      <c r="I6" s="169">
        <v>52614</v>
      </c>
      <c r="J6" s="172">
        <f t="shared" si="2"/>
        <v>2.7390784880769861</v>
      </c>
      <c r="K6" s="29"/>
      <c r="L6" s="29"/>
      <c r="M6"/>
      <c r="N6" s="33"/>
      <c r="O6" s="29"/>
      <c r="P6" s="29"/>
      <c r="Q6" s="29"/>
      <c r="R6" s="29"/>
      <c r="S6" s="29"/>
      <c r="T6" s="29"/>
      <c r="U6" s="29"/>
      <c r="V6" s="29"/>
      <c r="W6" s="29"/>
      <c r="X6" s="29"/>
      <c r="Y6" s="29"/>
      <c r="Z6" s="29"/>
      <c r="AA6" s="29"/>
      <c r="AB6" s="29"/>
      <c r="AC6" s="29"/>
    </row>
    <row r="7" spans="1:29" s="30" customFormat="1" ht="15" customHeight="1" x14ac:dyDescent="0.25">
      <c r="A7" s="29"/>
      <c r="B7" s="166">
        <v>2000</v>
      </c>
      <c r="C7" s="167">
        <v>1993793</v>
      </c>
      <c r="D7" s="168">
        <f t="shared" si="3"/>
        <v>100</v>
      </c>
      <c r="E7" s="169">
        <v>1297016</v>
      </c>
      <c r="F7" s="170">
        <f t="shared" si="0"/>
        <v>65.052691026601067</v>
      </c>
      <c r="G7" s="167">
        <v>643308</v>
      </c>
      <c r="H7" s="171">
        <f t="shared" si="1"/>
        <v>32.265536091259222</v>
      </c>
      <c r="I7" s="169">
        <v>53469</v>
      </c>
      <c r="J7" s="172">
        <f t="shared" si="2"/>
        <v>2.6817728821397204</v>
      </c>
      <c r="K7" s="29"/>
      <c r="L7" s="29"/>
      <c r="M7"/>
      <c r="N7" s="33"/>
      <c r="O7" s="29"/>
      <c r="P7" s="29"/>
      <c r="Q7" s="29"/>
      <c r="R7" s="29"/>
      <c r="S7" s="29"/>
      <c r="T7" s="29"/>
      <c r="U7" s="29"/>
      <c r="V7" s="29"/>
      <c r="W7" s="29"/>
      <c r="X7" s="29"/>
      <c r="Y7" s="29"/>
      <c r="Z7" s="29"/>
      <c r="AA7" s="29"/>
      <c r="AB7" s="29"/>
      <c r="AC7" s="29"/>
    </row>
    <row r="8" spans="1:29" s="30" customFormat="1" ht="15" customHeight="1" x14ac:dyDescent="0.25">
      <c r="A8" s="29"/>
      <c r="B8" s="166">
        <v>2005</v>
      </c>
      <c r="C8" s="167">
        <v>1743009</v>
      </c>
      <c r="D8" s="168">
        <f t="shared" si="3"/>
        <v>100</v>
      </c>
      <c r="E8" s="169">
        <v>1100126</v>
      </c>
      <c r="F8" s="170">
        <f t="shared" si="0"/>
        <v>63.116484194860725</v>
      </c>
      <c r="G8" s="167">
        <v>582163</v>
      </c>
      <c r="H8" s="171">
        <f t="shared" si="1"/>
        <v>33.399884911667122</v>
      </c>
      <c r="I8" s="169">
        <v>60720</v>
      </c>
      <c r="J8" s="172">
        <f t="shared" si="2"/>
        <v>3.4836308934721503</v>
      </c>
      <c r="K8" s="29"/>
      <c r="L8" s="29"/>
      <c r="M8"/>
      <c r="N8" s="33"/>
      <c r="O8" s="29"/>
      <c r="P8" s="29"/>
      <c r="Q8" s="29"/>
      <c r="R8" s="29"/>
      <c r="S8" s="29"/>
      <c r="T8" s="29"/>
      <c r="U8" s="29"/>
      <c r="V8" s="29"/>
      <c r="W8" s="29"/>
      <c r="X8" s="29"/>
      <c r="Y8" s="29"/>
      <c r="Z8" s="29"/>
      <c r="AA8" s="29"/>
      <c r="AB8" s="29"/>
      <c r="AC8" s="29"/>
    </row>
    <row r="9" spans="1:29" s="30" customFormat="1" ht="15" customHeight="1" x14ac:dyDescent="0.25">
      <c r="A9" s="29"/>
      <c r="B9" s="166">
        <v>2010</v>
      </c>
      <c r="C9" s="167">
        <v>1927397</v>
      </c>
      <c r="D9" s="168">
        <f>C9/$C9*100</f>
        <v>100</v>
      </c>
      <c r="E9" s="169">
        <v>1336076</v>
      </c>
      <c r="F9" s="170">
        <f>E9/$C9*100</f>
        <v>69.320228266413196</v>
      </c>
      <c r="G9" s="167">
        <v>536732</v>
      </c>
      <c r="H9" s="171">
        <f>G9/$C9*100</f>
        <v>27.847506248064096</v>
      </c>
      <c r="I9" s="169">
        <v>54589</v>
      </c>
      <c r="J9" s="172">
        <f>I9/$C9*100</f>
        <v>2.8322654855227025</v>
      </c>
      <c r="K9" s="29"/>
      <c r="L9" s="29"/>
      <c r="M9"/>
      <c r="N9" s="33"/>
      <c r="O9" s="29"/>
      <c r="P9" s="29"/>
      <c r="Q9" s="29"/>
      <c r="R9" s="29"/>
      <c r="S9" s="29"/>
      <c r="T9" s="29"/>
      <c r="U9" s="29"/>
      <c r="V9" s="29"/>
      <c r="W9" s="29"/>
      <c r="X9" s="29"/>
      <c r="Y9" s="29"/>
      <c r="Z9" s="29"/>
      <c r="AA9" s="29"/>
      <c r="AB9" s="29"/>
      <c r="AC9" s="29"/>
    </row>
    <row r="10" spans="1:29" s="30" customFormat="1" ht="15" customHeight="1" x14ac:dyDescent="0.25">
      <c r="A10" s="29"/>
      <c r="B10" s="166">
        <v>2015</v>
      </c>
      <c r="C10" s="167">
        <v>1971655</v>
      </c>
      <c r="D10" s="168">
        <f>C10/$C10*100</f>
        <v>100</v>
      </c>
      <c r="E10" s="169">
        <v>1382204</v>
      </c>
      <c r="F10" s="170">
        <f>E10/$C10*100</f>
        <v>70.10374533069934</v>
      </c>
      <c r="G10" s="167">
        <v>541673</v>
      </c>
      <c r="H10" s="171">
        <f>G10/$C10*100</f>
        <v>27.473011251968526</v>
      </c>
      <c r="I10" s="169">
        <v>47778</v>
      </c>
      <c r="J10" s="172">
        <f>I10/$C10*100</f>
        <v>2.4232434173321398</v>
      </c>
      <c r="K10" s="29"/>
      <c r="L10" s="29"/>
      <c r="M10"/>
      <c r="N10" s="33"/>
      <c r="O10" s="29"/>
      <c r="P10" s="29"/>
      <c r="Q10" s="29"/>
      <c r="R10" s="29"/>
      <c r="S10" s="29"/>
      <c r="T10" s="29"/>
      <c r="U10" s="29"/>
      <c r="V10" s="29"/>
      <c r="W10" s="29"/>
      <c r="X10" s="29"/>
      <c r="Y10" s="29"/>
      <c r="Z10" s="29"/>
      <c r="AA10" s="29"/>
      <c r="AB10" s="29"/>
      <c r="AC10" s="29"/>
    </row>
    <row r="11" spans="1:29" s="30" customFormat="1" ht="15" customHeight="1" x14ac:dyDescent="0.25">
      <c r="A11" s="29"/>
      <c r="B11" s="230">
        <v>2017</v>
      </c>
      <c r="C11" s="231">
        <v>2266735</v>
      </c>
      <c r="D11" s="168">
        <f>C11/$C11*100</f>
        <v>100</v>
      </c>
      <c r="E11" s="232">
        <v>1502151</v>
      </c>
      <c r="F11" s="170">
        <f>E11/$C11*100</f>
        <v>66.269369820468654</v>
      </c>
      <c r="G11" s="231">
        <v>592642</v>
      </c>
      <c r="H11" s="171">
        <f>G11/$C11*100</f>
        <v>26.145182387883896</v>
      </c>
      <c r="I11" s="232">
        <v>171942</v>
      </c>
      <c r="J11" s="172">
        <f>I11/$C11*100</f>
        <v>7.5854477916474581</v>
      </c>
      <c r="K11" s="29"/>
      <c r="L11" s="29"/>
      <c r="M11"/>
      <c r="N11" s="33"/>
      <c r="O11" s="29"/>
      <c r="P11" s="29"/>
      <c r="Q11" s="29"/>
      <c r="R11" s="29"/>
      <c r="S11" s="29"/>
      <c r="T11" s="29"/>
      <c r="U11" s="29"/>
      <c r="V11" s="29"/>
      <c r="W11" s="29"/>
      <c r="X11" s="29"/>
      <c r="Y11" s="29"/>
      <c r="Z11" s="29"/>
      <c r="AA11" s="29"/>
      <c r="AB11" s="29"/>
      <c r="AC11" s="29"/>
    </row>
    <row r="12" spans="1:29" s="30" customFormat="1" ht="15" customHeight="1" x14ac:dyDescent="0.25">
      <c r="A12" s="29"/>
      <c r="B12" s="230">
        <v>2019</v>
      </c>
      <c r="C12" s="231">
        <v>2631559</v>
      </c>
      <c r="D12" s="241">
        <f t="shared" ref="D12" si="4">C12/$C12*100</f>
        <v>100</v>
      </c>
      <c r="E12" s="232">
        <v>1493128</v>
      </c>
      <c r="F12" s="242">
        <f>E12/$C12*100</f>
        <v>56.73929408384916</v>
      </c>
      <c r="G12" s="231">
        <v>1051484</v>
      </c>
      <c r="H12" s="243">
        <f t="shared" ref="H12" si="5">G12/$C12*100</f>
        <v>39.956694871747125</v>
      </c>
      <c r="I12" s="232">
        <v>86947</v>
      </c>
      <c r="J12" s="244">
        <f t="shared" ref="J12" si="6">I12/$C12*100</f>
        <v>3.3040110444037167</v>
      </c>
      <c r="K12" s="29"/>
      <c r="L12" s="29"/>
      <c r="M12"/>
      <c r="N12" s="33"/>
      <c r="O12" s="29"/>
      <c r="P12" s="29"/>
      <c r="Q12" s="29"/>
      <c r="R12" s="29"/>
      <c r="S12" s="29"/>
      <c r="T12" s="29"/>
      <c r="U12" s="29"/>
      <c r="V12" s="29"/>
      <c r="W12" s="29"/>
      <c r="X12" s="29"/>
      <c r="Y12" s="29"/>
      <c r="Z12" s="29"/>
      <c r="AA12" s="29"/>
      <c r="AB12" s="29"/>
      <c r="AC12" s="29"/>
    </row>
    <row r="13" spans="1:29" s="30" customFormat="1" ht="15" customHeight="1" thickBot="1" x14ac:dyDescent="0.3">
      <c r="A13" s="29"/>
      <c r="B13" s="180">
        <v>2020</v>
      </c>
      <c r="C13" s="181">
        <v>2081419</v>
      </c>
      <c r="D13" s="182">
        <f t="shared" si="3"/>
        <v>100</v>
      </c>
      <c r="E13" s="183">
        <v>1451252</v>
      </c>
      <c r="F13" s="184">
        <f t="shared" si="0"/>
        <v>69.724164139944918</v>
      </c>
      <c r="G13" s="181">
        <v>579178</v>
      </c>
      <c r="H13" s="185">
        <f>G13/$C13*100</f>
        <v>27.826112858583496</v>
      </c>
      <c r="I13" s="183">
        <v>50989</v>
      </c>
      <c r="J13" s="186">
        <f t="shared" si="2"/>
        <v>2.4497230014715923</v>
      </c>
      <c r="K13" s="33"/>
      <c r="L13" s="33"/>
      <c r="M13"/>
      <c r="N13" s="33"/>
      <c r="O13" s="29"/>
      <c r="P13" s="29"/>
      <c r="Q13" s="29"/>
      <c r="R13" s="29"/>
      <c r="S13" s="29"/>
      <c r="T13" s="29"/>
      <c r="U13" s="29"/>
      <c r="V13" s="29"/>
      <c r="W13" s="29"/>
      <c r="X13" s="29"/>
      <c r="Y13" s="29"/>
      <c r="Z13" s="29"/>
      <c r="AA13" s="29"/>
      <c r="AB13" s="29"/>
      <c r="AC13" s="29"/>
    </row>
    <row r="14" spans="1:29" x14ac:dyDescent="0.25">
      <c r="A14" s="21"/>
      <c r="B14" s="21"/>
      <c r="C14" s="21"/>
      <c r="D14" s="21"/>
      <c r="E14" s="21"/>
      <c r="F14" s="21"/>
      <c r="G14" s="21"/>
      <c r="H14" s="21"/>
      <c r="I14" s="21"/>
      <c r="J14" s="21"/>
      <c r="K14" s="21"/>
      <c r="L14" s="21"/>
      <c r="N14" s="21"/>
      <c r="O14" s="21"/>
      <c r="P14" s="21"/>
      <c r="Q14" s="21"/>
      <c r="R14" s="21"/>
      <c r="S14" s="21"/>
      <c r="T14" s="21"/>
      <c r="U14" s="21"/>
      <c r="V14" s="21"/>
      <c r="W14" s="21"/>
      <c r="X14" s="21"/>
      <c r="Y14" s="21"/>
      <c r="Z14" s="21"/>
      <c r="AA14" s="21"/>
      <c r="AB14" s="21"/>
      <c r="AC14" s="21"/>
    </row>
    <row r="15" spans="1:29" ht="30" customHeight="1" x14ac:dyDescent="0.25">
      <c r="A15" s="31" t="s">
        <v>8</v>
      </c>
      <c r="B15" s="302" t="s">
        <v>102</v>
      </c>
      <c r="C15" s="297"/>
      <c r="D15" s="297"/>
      <c r="E15" s="297"/>
      <c r="F15" s="297"/>
      <c r="G15" s="297"/>
      <c r="H15" s="297"/>
      <c r="I15" s="297"/>
      <c r="J15" s="297"/>
    </row>
    <row r="16" spans="1:29" s="117" customFormat="1" ht="15" customHeight="1" x14ac:dyDescent="0.25">
      <c r="A16" s="116" t="s">
        <v>6</v>
      </c>
      <c r="B16" s="281" t="s">
        <v>149</v>
      </c>
      <c r="C16" s="282"/>
      <c r="D16" s="282"/>
      <c r="E16" s="282"/>
      <c r="F16" s="282"/>
      <c r="G16" s="282"/>
      <c r="H16" s="40"/>
    </row>
    <row r="17" spans="1:29" s="117" customFormat="1" ht="15" customHeight="1" x14ac:dyDescent="0.25">
      <c r="A17" s="116" t="s">
        <v>1</v>
      </c>
      <c r="B17" s="251" t="s">
        <v>150</v>
      </c>
      <c r="C17" s="251"/>
      <c r="D17" s="251"/>
      <c r="E17" s="251"/>
      <c r="F17" s="251"/>
      <c r="G17" s="40"/>
    </row>
    <row r="18" spans="1:29" s="117" customFormat="1" ht="15" customHeight="1" x14ac:dyDescent="0.25">
      <c r="A18" s="116"/>
      <c r="B18" s="251" t="s">
        <v>151</v>
      </c>
      <c r="C18" s="251"/>
      <c r="D18" s="251"/>
      <c r="E18" s="251"/>
      <c r="F18" s="251"/>
      <c r="G18" s="40"/>
    </row>
    <row r="21" spans="1:29" ht="15" customHeight="1" x14ac:dyDescent="0.25"/>
    <row r="22" spans="1:29" ht="15" customHeight="1" x14ac:dyDescent="0.25"/>
    <row r="23" spans="1:29" ht="15" customHeight="1" x14ac:dyDescent="0.25"/>
    <row r="24" spans="1:29" ht="15" customHeight="1" x14ac:dyDescent="0.25"/>
    <row r="25" spans="1:29" ht="15" customHeight="1" x14ac:dyDescent="0.25"/>
    <row r="26" spans="1:29" ht="15" customHeight="1" x14ac:dyDescent="0.25"/>
    <row r="27" spans="1:29" ht="15" customHeight="1" x14ac:dyDescent="0.25"/>
    <row r="28" spans="1:29" ht="15" customHeight="1" x14ac:dyDescent="0.25"/>
    <row r="29" spans="1:29" x14ac:dyDescent="0.25">
      <c r="A29" s="21"/>
      <c r="B29" s="24"/>
      <c r="C29" s="24"/>
      <c r="D29" s="24"/>
      <c r="E29" s="24"/>
      <c r="F29" s="24"/>
      <c r="G29" s="24"/>
      <c r="H29" s="24"/>
      <c r="I29" s="24"/>
      <c r="J29" s="24"/>
      <c r="K29" s="21"/>
      <c r="L29" s="21"/>
      <c r="N29" s="21"/>
      <c r="O29" s="21"/>
      <c r="P29" s="21"/>
      <c r="Q29" s="21"/>
      <c r="R29" s="21"/>
      <c r="S29" s="21"/>
      <c r="T29" s="21"/>
      <c r="U29" s="21"/>
      <c r="V29" s="21"/>
      <c r="W29" s="21"/>
      <c r="X29" s="21"/>
      <c r="Y29" s="21"/>
      <c r="Z29" s="21"/>
      <c r="AA29" s="21"/>
      <c r="AB29" s="21"/>
      <c r="AC29" s="21"/>
    </row>
    <row r="30" spans="1:29" x14ac:dyDescent="0.25">
      <c r="A30" s="21"/>
      <c r="B30" s="24"/>
      <c r="C30" s="24"/>
      <c r="D30" s="24"/>
      <c r="E30" s="24"/>
      <c r="F30" s="24"/>
      <c r="G30" s="24"/>
      <c r="H30" s="24"/>
      <c r="I30" s="24"/>
      <c r="J30" s="24"/>
      <c r="K30" s="21"/>
      <c r="L30" s="21"/>
      <c r="N30" s="21"/>
      <c r="O30" s="21"/>
      <c r="P30" s="21"/>
      <c r="Q30" s="21"/>
      <c r="R30" s="21"/>
      <c r="S30" s="21"/>
      <c r="T30" s="21"/>
      <c r="U30" s="21"/>
      <c r="V30" s="21"/>
      <c r="W30" s="21"/>
      <c r="X30" s="21"/>
      <c r="Y30" s="21"/>
      <c r="Z30" s="21"/>
      <c r="AA30" s="21"/>
      <c r="AB30" s="21"/>
      <c r="AC30" s="21"/>
    </row>
    <row r="31" spans="1:29" x14ac:dyDescent="0.25">
      <c r="A31" s="21"/>
      <c r="B31" s="21"/>
      <c r="C31" s="21"/>
      <c r="D31" s="21"/>
      <c r="E31" s="21"/>
      <c r="F31" s="21"/>
      <c r="G31" s="21"/>
      <c r="H31" s="21"/>
      <c r="I31" s="21"/>
      <c r="J31" s="21"/>
      <c r="K31" s="21"/>
      <c r="L31" s="21"/>
      <c r="N31" s="21"/>
      <c r="O31" s="21"/>
      <c r="P31" s="21"/>
      <c r="Q31" s="21"/>
      <c r="R31" s="21"/>
      <c r="S31" s="21"/>
      <c r="T31" s="21"/>
      <c r="U31" s="21"/>
      <c r="V31" s="21"/>
      <c r="W31" s="21"/>
      <c r="X31" s="21"/>
      <c r="Y31" s="21"/>
      <c r="Z31" s="21"/>
      <c r="AA31" s="21"/>
      <c r="AB31" s="21"/>
      <c r="AC31" s="21"/>
    </row>
    <row r="32" spans="1:29" x14ac:dyDescent="0.25">
      <c r="A32" s="21"/>
      <c r="B32" s="21"/>
      <c r="C32" s="21"/>
      <c r="D32" s="21"/>
      <c r="E32" s="21"/>
      <c r="F32" s="21"/>
      <c r="G32" s="21"/>
      <c r="H32" s="21"/>
      <c r="I32" s="21"/>
      <c r="J32" s="21"/>
      <c r="K32" s="21"/>
      <c r="L32" s="21"/>
      <c r="N32" s="21"/>
      <c r="O32" s="21"/>
      <c r="P32" s="21"/>
      <c r="Q32" s="21"/>
      <c r="R32" s="21"/>
      <c r="S32" s="21"/>
      <c r="T32" s="21"/>
      <c r="U32" s="21"/>
      <c r="V32" s="21"/>
      <c r="W32" s="21"/>
      <c r="X32" s="21"/>
      <c r="Y32" s="21"/>
      <c r="Z32" s="21"/>
      <c r="AA32" s="21"/>
      <c r="AB32" s="21"/>
      <c r="AC32" s="21"/>
    </row>
    <row r="33" spans="1:29" x14ac:dyDescent="0.25">
      <c r="A33" s="21"/>
      <c r="B33" s="21"/>
      <c r="C33" s="21"/>
      <c r="D33" s="21"/>
      <c r="E33" s="21"/>
      <c r="F33" s="21"/>
      <c r="G33" s="21"/>
      <c r="H33" s="21"/>
      <c r="I33" s="21"/>
      <c r="J33" s="21"/>
      <c r="K33" s="21"/>
      <c r="L33" s="21"/>
      <c r="N33" s="21"/>
      <c r="O33" s="21"/>
      <c r="P33" s="21"/>
      <c r="Q33" s="21"/>
      <c r="R33" s="21"/>
      <c r="S33" s="21"/>
      <c r="T33" s="21"/>
      <c r="U33" s="21"/>
      <c r="V33" s="21"/>
      <c r="W33" s="21"/>
      <c r="X33" s="21"/>
      <c r="Y33" s="21"/>
      <c r="Z33" s="21"/>
      <c r="AA33" s="21"/>
      <c r="AB33" s="21"/>
      <c r="AC33" s="21"/>
    </row>
    <row r="34" spans="1:29" x14ac:dyDescent="0.25">
      <c r="A34" s="21"/>
      <c r="B34" s="21"/>
      <c r="C34" s="21"/>
      <c r="D34" s="21"/>
      <c r="E34" s="21"/>
      <c r="F34" s="21"/>
      <c r="G34" s="21"/>
      <c r="H34" s="21"/>
      <c r="I34" s="21"/>
      <c r="J34" s="21"/>
      <c r="K34" s="21"/>
      <c r="L34" s="21"/>
      <c r="N34" s="21"/>
      <c r="O34" s="21"/>
      <c r="P34" s="21"/>
      <c r="Q34" s="21"/>
      <c r="R34" s="21"/>
      <c r="S34" s="21"/>
      <c r="T34" s="21"/>
      <c r="U34" s="21"/>
      <c r="V34" s="21"/>
      <c r="W34" s="21"/>
      <c r="X34" s="21"/>
      <c r="Y34" s="21"/>
      <c r="Z34" s="21"/>
      <c r="AA34" s="21"/>
      <c r="AB34" s="21"/>
      <c r="AC34" s="21"/>
    </row>
    <row r="35" spans="1:29" x14ac:dyDescent="0.25">
      <c r="A35" s="21"/>
      <c r="B35" s="21"/>
      <c r="C35" s="21"/>
      <c r="D35" s="21"/>
      <c r="E35" s="21"/>
      <c r="F35" s="21"/>
      <c r="G35" s="21"/>
      <c r="H35" s="21"/>
      <c r="I35" s="21"/>
      <c r="J35" s="21"/>
      <c r="K35" s="21"/>
      <c r="L35" s="21"/>
      <c r="N35" s="21"/>
      <c r="O35" s="21"/>
      <c r="P35" s="21"/>
      <c r="Q35" s="21"/>
      <c r="R35" s="21"/>
      <c r="S35" s="21"/>
      <c r="T35" s="21"/>
      <c r="U35" s="21"/>
      <c r="V35" s="21"/>
      <c r="W35" s="21"/>
      <c r="X35" s="21"/>
      <c r="Y35" s="21"/>
      <c r="Z35" s="21"/>
      <c r="AA35" s="21"/>
      <c r="AB35" s="21"/>
      <c r="AC35" s="21"/>
    </row>
    <row r="36" spans="1:29" x14ac:dyDescent="0.25">
      <c r="A36" s="21"/>
      <c r="B36" s="21"/>
      <c r="C36" s="21"/>
      <c r="D36" s="21"/>
      <c r="E36" s="21"/>
      <c r="F36" s="21"/>
      <c r="G36" s="21"/>
      <c r="H36" s="21"/>
      <c r="I36" s="21"/>
      <c r="J36" s="21"/>
      <c r="K36" s="21"/>
      <c r="L36" s="21"/>
      <c r="N36" s="21"/>
      <c r="O36" s="21"/>
      <c r="P36" s="21"/>
      <c r="Q36" s="21"/>
      <c r="R36" s="21"/>
      <c r="S36" s="21"/>
      <c r="T36" s="21"/>
      <c r="U36" s="21"/>
      <c r="V36" s="21"/>
      <c r="W36" s="21"/>
      <c r="X36" s="21"/>
      <c r="Y36" s="21"/>
      <c r="Z36" s="21"/>
      <c r="AA36" s="21"/>
      <c r="AB36" s="21"/>
      <c r="AC36" s="21"/>
    </row>
  </sheetData>
  <mergeCells count="10">
    <mergeCell ref="B17:F17"/>
    <mergeCell ref="B18:F18"/>
    <mergeCell ref="B2:J2"/>
    <mergeCell ref="B15:J15"/>
    <mergeCell ref="C3:D3"/>
    <mergeCell ref="B3:B4"/>
    <mergeCell ref="E3:F3"/>
    <mergeCell ref="G3:H3"/>
    <mergeCell ref="I3:J3"/>
    <mergeCell ref="B16:G16"/>
  </mergeCells>
  <hyperlinks>
    <hyperlink ref="C1" location="Contents!A1" display="[contents Ç]" xr:uid="{00000000-0004-0000-0600-000000000000}"/>
    <hyperlink ref="B17" r:id="rId1" display="http://www.observatorioemigracao.pt/np4/5810.html" xr:uid="{6C519680-8BEA-4A13-B651-DA4F341D9638}"/>
    <hyperlink ref="B17:F17" r:id="rId2" display="http://www.observatorioemigracao.pt/np4EN/8383.html" xr:uid="{BA77702D-A256-4230-9A12-45FE69D71BDA}"/>
    <hyperlink ref="B18" r:id="rId3" display="http://www.observatorioemigracao.pt/np4/5810.html" xr:uid="{B7CDBA62-4E78-41E1-BDC3-FB1E02F6703D}"/>
    <hyperlink ref="B18:F18" r:id="rId4" display="http://www.observatorioemigracao.pt/np4/8383.html" xr:uid="{0D3580E6-7921-414B-84A2-2EB2F0A3D635}"/>
  </hyperlinks>
  <pageMargins left="0.7" right="0.7" top="0.75" bottom="0.75" header="0.3" footer="0.3"/>
  <pageSetup paperSize="9"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V31"/>
  <sheetViews>
    <sheetView showGridLines="0" workbookViewId="0">
      <selection activeCell="C1" sqref="C1"/>
    </sheetView>
  </sheetViews>
  <sheetFormatPr defaultRowHeight="15" x14ac:dyDescent="0.25"/>
  <cols>
    <col min="1" max="1" width="8.7109375" customWidth="1"/>
    <col min="2" max="2" width="24.7109375" customWidth="1"/>
    <col min="3" max="6" width="20.7109375" customWidth="1"/>
    <col min="8" max="10" width="9.140625" style="101"/>
    <col min="11" max="13" width="9.140625" style="100"/>
  </cols>
  <sheetData>
    <row r="1" spans="1:152" s="1" customFormat="1" ht="30" customHeight="1" x14ac:dyDescent="0.2">
      <c r="A1" s="26" t="s">
        <v>0</v>
      </c>
      <c r="B1" s="64"/>
      <c r="C1" s="37" t="s">
        <v>4</v>
      </c>
      <c r="D1" s="7"/>
      <c r="E1" s="7"/>
      <c r="H1" s="101"/>
      <c r="I1" s="101"/>
      <c r="J1" s="101"/>
      <c r="K1" s="102"/>
      <c r="L1" s="102"/>
      <c r="M1" s="102"/>
    </row>
    <row r="2" spans="1:152" s="22" customFormat="1" ht="45" customHeight="1" thickBot="1" x14ac:dyDescent="0.3">
      <c r="B2" s="311" t="s">
        <v>96</v>
      </c>
      <c r="C2" s="312"/>
      <c r="D2" s="312"/>
      <c r="E2" s="312"/>
      <c r="F2" s="312"/>
      <c r="G2" s="1"/>
      <c r="H2"/>
      <c r="I2"/>
      <c r="J2"/>
      <c r="K2"/>
      <c r="L2"/>
      <c r="M2"/>
      <c r="N2"/>
      <c r="O2"/>
      <c r="P2"/>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row>
    <row r="3" spans="1:152" s="22" customFormat="1" ht="30" customHeight="1" x14ac:dyDescent="0.25">
      <c r="A3" s="1"/>
      <c r="B3" s="313" t="s">
        <v>55</v>
      </c>
      <c r="C3" s="317" t="s">
        <v>13</v>
      </c>
      <c r="D3" s="318"/>
      <c r="E3" s="315" t="s">
        <v>14</v>
      </c>
      <c r="F3" s="316"/>
      <c r="G3" s="1"/>
      <c r="H3"/>
      <c r="I3"/>
      <c r="J3"/>
      <c r="K3"/>
      <c r="L3"/>
      <c r="M3"/>
      <c r="N3"/>
      <c r="O3"/>
      <c r="P3"/>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row>
    <row r="4" spans="1:152" s="22" customFormat="1" ht="30" customHeight="1" x14ac:dyDescent="0.25">
      <c r="A4" s="1"/>
      <c r="B4" s="314"/>
      <c r="C4" s="57" t="s">
        <v>68</v>
      </c>
      <c r="D4" s="70" t="s">
        <v>57</v>
      </c>
      <c r="E4" s="57" t="s">
        <v>68</v>
      </c>
      <c r="F4" s="56" t="s">
        <v>57</v>
      </c>
      <c r="G4" s="1"/>
      <c r="H4"/>
      <c r="I4"/>
      <c r="J4"/>
      <c r="K4"/>
      <c r="L4"/>
      <c r="M4"/>
      <c r="N4"/>
      <c r="O4"/>
      <c r="P4"/>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row>
    <row r="5" spans="1:152" s="22" customFormat="1" ht="30" customHeight="1" x14ac:dyDescent="0.25">
      <c r="A5" s="1"/>
      <c r="B5" s="23" t="s">
        <v>2</v>
      </c>
      <c r="C5" s="83">
        <v>1260.249</v>
      </c>
      <c r="D5" s="71">
        <v>100</v>
      </c>
      <c r="E5" s="83">
        <v>1435.7760000000001</v>
      </c>
      <c r="F5" s="74">
        <v>100</v>
      </c>
      <c r="G5" s="1"/>
      <c r="H5"/>
      <c r="I5"/>
      <c r="J5"/>
      <c r="K5"/>
      <c r="L5"/>
      <c r="M5"/>
      <c r="N5"/>
      <c r="O5"/>
      <c r="P5"/>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row>
    <row r="6" spans="1:152" s="22" customFormat="1" ht="30" customHeight="1" x14ac:dyDescent="0.25">
      <c r="A6" s="1"/>
      <c r="B6" s="23" t="s">
        <v>103</v>
      </c>
      <c r="C6" s="83"/>
      <c r="D6" s="71"/>
      <c r="E6" s="83"/>
      <c r="F6" s="74"/>
      <c r="G6" s="1"/>
      <c r="H6"/>
      <c r="I6"/>
      <c r="J6"/>
      <c r="K6"/>
      <c r="L6"/>
      <c r="M6"/>
      <c r="N6"/>
      <c r="O6"/>
      <c r="P6"/>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row>
    <row r="7" spans="1:152" s="34" customFormat="1" ht="15" customHeight="1" x14ac:dyDescent="0.25">
      <c r="A7" s="1"/>
      <c r="B7" s="188" t="s">
        <v>104</v>
      </c>
      <c r="C7" s="193" t="s">
        <v>49</v>
      </c>
      <c r="D7" s="194" t="s">
        <v>49</v>
      </c>
      <c r="E7" s="193">
        <v>739</v>
      </c>
      <c r="F7" s="195">
        <f>E7/E$5*100</f>
        <v>51.470424355888376</v>
      </c>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row>
    <row r="8" spans="1:152" ht="15" customHeight="1" x14ac:dyDescent="0.25">
      <c r="A8" s="1"/>
      <c r="B8" s="187" t="s">
        <v>105</v>
      </c>
      <c r="C8" s="190" t="s">
        <v>49</v>
      </c>
      <c r="D8" s="191" t="s">
        <v>49</v>
      </c>
      <c r="E8" s="190">
        <v>697</v>
      </c>
      <c r="F8" s="192">
        <f t="shared" ref="F8" si="0">E8/E$5*100</f>
        <v>48.545176963537486</v>
      </c>
      <c r="H8"/>
      <c r="I8"/>
      <c r="J8"/>
      <c r="K8"/>
      <c r="L8"/>
      <c r="M8"/>
    </row>
    <row r="9" spans="1:152" s="22" customFormat="1" ht="30" customHeight="1" x14ac:dyDescent="0.25">
      <c r="A9" s="1"/>
      <c r="B9" s="44" t="s">
        <v>15</v>
      </c>
      <c r="C9" s="84"/>
      <c r="D9" s="72"/>
      <c r="E9" s="84"/>
      <c r="F9" s="75"/>
      <c r="G9" s="1"/>
      <c r="H9"/>
      <c r="I9"/>
      <c r="J9"/>
      <c r="K9"/>
      <c r="L9"/>
      <c r="M9"/>
      <c r="N9"/>
      <c r="O9"/>
      <c r="P9"/>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row>
    <row r="10" spans="1:152" s="34" customFormat="1" ht="15" customHeight="1" x14ac:dyDescent="0.25">
      <c r="A10" s="1"/>
      <c r="B10" s="188" t="s">
        <v>52</v>
      </c>
      <c r="C10" s="193">
        <v>82.238</v>
      </c>
      <c r="D10" s="194">
        <f>C10/$C$5*100</f>
        <v>6.5255358266501311</v>
      </c>
      <c r="E10" s="193">
        <v>77</v>
      </c>
      <c r="F10" s="195">
        <f>E10/E$5*100</f>
        <v>5.362953552643309</v>
      </c>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row>
    <row r="11" spans="1:152" ht="15" customHeight="1" x14ac:dyDescent="0.25">
      <c r="A11" s="1"/>
      <c r="B11" s="187" t="s">
        <v>53</v>
      </c>
      <c r="C11" s="190">
        <v>1058.4749999999999</v>
      </c>
      <c r="D11" s="191">
        <f t="shared" ref="D11:D12" si="1">C11/$C$5*100</f>
        <v>83.989354484708969</v>
      </c>
      <c r="E11" s="190">
        <v>1154</v>
      </c>
      <c r="F11" s="192">
        <f t="shared" ref="F11:F12" si="2">E11/E$5*100</f>
        <v>80.37465454221271</v>
      </c>
      <c r="H11"/>
      <c r="I11"/>
      <c r="J11"/>
      <c r="K11"/>
      <c r="L11"/>
      <c r="M11"/>
    </row>
    <row r="12" spans="1:152" s="34" customFormat="1" ht="15" customHeight="1" x14ac:dyDescent="0.25">
      <c r="A12" s="1"/>
      <c r="B12" s="196" t="s">
        <v>63</v>
      </c>
      <c r="C12" s="197">
        <v>119.536</v>
      </c>
      <c r="D12" s="198">
        <f t="shared" si="1"/>
        <v>9.485109688640895</v>
      </c>
      <c r="E12" s="197">
        <v>205</v>
      </c>
      <c r="F12" s="199">
        <f t="shared" si="2"/>
        <v>14.277993224569849</v>
      </c>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row>
    <row r="13" spans="1:152" ht="30" customHeight="1" x14ac:dyDescent="0.25">
      <c r="A13" s="1"/>
      <c r="B13" s="55" t="s">
        <v>51</v>
      </c>
      <c r="C13" s="85"/>
      <c r="D13" s="73"/>
      <c r="E13" s="85"/>
      <c r="F13" s="76"/>
      <c r="H13"/>
      <c r="I13"/>
      <c r="J13"/>
      <c r="K13"/>
      <c r="L13"/>
      <c r="M13"/>
    </row>
    <row r="14" spans="1:152" s="34" customFormat="1" ht="15" customHeight="1" x14ac:dyDescent="0.25">
      <c r="A14" s="1"/>
      <c r="B14" s="188" t="s">
        <v>64</v>
      </c>
      <c r="C14" s="193">
        <v>847.125</v>
      </c>
      <c r="D14" s="194">
        <f>C14/($C$5-C17)*100</f>
        <v>69.431524145409313</v>
      </c>
      <c r="E14" s="193">
        <v>875.79899999999998</v>
      </c>
      <c r="F14" s="195">
        <f>E14/(E$5-E17)*100</f>
        <v>62.050297782255491</v>
      </c>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row>
    <row r="15" spans="1:152" ht="15" customHeight="1" x14ac:dyDescent="0.25">
      <c r="A15" s="1"/>
      <c r="B15" s="187" t="s">
        <v>65</v>
      </c>
      <c r="C15" s="190">
        <v>295.08600000000001</v>
      </c>
      <c r="D15" s="191">
        <f t="shared" ref="D15" si="3">C15/($C$5-C18)*100</f>
        <v>23.414896579961582</v>
      </c>
      <c r="E15" s="190">
        <v>384.411</v>
      </c>
      <c r="F15" s="192">
        <f t="shared" ref="F15" si="4">E15/(E$5-E18)*100</f>
        <v>26.773744650976194</v>
      </c>
      <c r="H15"/>
      <c r="I15"/>
      <c r="J15"/>
      <c r="K15"/>
      <c r="L15"/>
      <c r="M15"/>
    </row>
    <row r="16" spans="1:152" s="34" customFormat="1" ht="15" customHeight="1" x14ac:dyDescent="0.25">
      <c r="A16" s="1"/>
      <c r="B16" s="187" t="s">
        <v>66</v>
      </c>
      <c r="C16" s="190">
        <v>77.876000000000005</v>
      </c>
      <c r="D16" s="191">
        <f>C16/($C$5-C20)*100</f>
        <v>6.1794137507746489</v>
      </c>
      <c r="E16" s="190">
        <v>151.22399999999999</v>
      </c>
      <c r="F16" s="192">
        <f>E16/(E$5-E20)*100</f>
        <v>10.53256218240171</v>
      </c>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row>
    <row r="17" spans="1:13" ht="15" customHeight="1" thickBot="1" x14ac:dyDescent="0.3">
      <c r="A17" s="1"/>
      <c r="B17" s="189" t="s">
        <v>54</v>
      </c>
      <c r="C17" s="200">
        <v>40.161999999999999</v>
      </c>
      <c r="D17" s="201" t="s">
        <v>49</v>
      </c>
      <c r="E17" s="200">
        <v>24.341999999999999</v>
      </c>
      <c r="F17" s="202" t="s">
        <v>49</v>
      </c>
      <c r="H17"/>
      <c r="I17"/>
      <c r="J17"/>
      <c r="K17"/>
      <c r="L17"/>
      <c r="M17"/>
    </row>
    <row r="18" spans="1:13" x14ac:dyDescent="0.25">
      <c r="B18" s="21"/>
      <c r="C18" s="21"/>
      <c r="D18" s="21"/>
      <c r="E18" s="21"/>
      <c r="F18" s="21"/>
      <c r="G18" s="80"/>
      <c r="H18"/>
      <c r="I18"/>
      <c r="J18"/>
      <c r="K18"/>
      <c r="L18"/>
      <c r="M18"/>
    </row>
    <row r="19" spans="1:13" x14ac:dyDescent="0.25">
      <c r="A19" s="31" t="s">
        <v>50</v>
      </c>
      <c r="B19" s="319" t="s">
        <v>73</v>
      </c>
      <c r="C19" s="320"/>
      <c r="D19" s="320"/>
      <c r="E19" s="320"/>
      <c r="F19" s="320"/>
      <c r="G19" s="80"/>
      <c r="H19"/>
      <c r="I19"/>
      <c r="J19"/>
      <c r="K19"/>
      <c r="L19"/>
      <c r="M19"/>
    </row>
    <row r="20" spans="1:13" ht="15" customHeight="1" x14ac:dyDescent="0.25">
      <c r="A20" s="31" t="s">
        <v>8</v>
      </c>
      <c r="B20" s="319" t="s">
        <v>84</v>
      </c>
      <c r="C20" s="320"/>
      <c r="D20" s="320"/>
      <c r="E20" s="320"/>
      <c r="F20" s="320"/>
      <c r="H20"/>
      <c r="I20"/>
      <c r="J20"/>
      <c r="K20"/>
      <c r="L20"/>
      <c r="M20"/>
    </row>
    <row r="21" spans="1:13" s="117" customFormat="1" ht="15" customHeight="1" x14ac:dyDescent="0.25">
      <c r="A21" s="116" t="s">
        <v>6</v>
      </c>
      <c r="B21" s="281" t="s">
        <v>149</v>
      </c>
      <c r="C21" s="282"/>
      <c r="D21" s="282"/>
      <c r="E21" s="282"/>
      <c r="F21" s="282"/>
      <c r="G21" s="282"/>
      <c r="H21" s="40"/>
    </row>
    <row r="22" spans="1:13" s="117" customFormat="1" ht="15" customHeight="1" x14ac:dyDescent="0.25">
      <c r="A22" s="116" t="s">
        <v>1</v>
      </c>
      <c r="B22" s="251" t="s">
        <v>150</v>
      </c>
      <c r="C22" s="251"/>
      <c r="D22" s="251"/>
      <c r="E22" s="251"/>
      <c r="F22" s="251"/>
      <c r="G22" s="40"/>
    </row>
    <row r="23" spans="1:13" s="117" customFormat="1" ht="15" customHeight="1" x14ac:dyDescent="0.25">
      <c r="A23" s="116"/>
      <c r="B23" s="251" t="s">
        <v>151</v>
      </c>
      <c r="C23" s="251"/>
      <c r="D23" s="251"/>
      <c r="E23" s="251"/>
      <c r="F23" s="251"/>
      <c r="G23" s="40"/>
    </row>
    <row r="24" spans="1:13" x14ac:dyDescent="0.25">
      <c r="B24" s="21"/>
      <c r="C24" s="21"/>
      <c r="D24" s="21"/>
      <c r="E24" s="21"/>
      <c r="F24" s="21"/>
      <c r="H24"/>
      <c r="I24"/>
      <c r="J24"/>
      <c r="K24"/>
      <c r="L24"/>
      <c r="M24"/>
    </row>
    <row r="25" spans="1:13" x14ac:dyDescent="0.25">
      <c r="B25" s="21"/>
      <c r="C25" s="21"/>
      <c r="D25" s="21"/>
      <c r="E25" s="21"/>
      <c r="F25" s="104"/>
      <c r="H25"/>
      <c r="I25"/>
      <c r="J25"/>
      <c r="K25"/>
      <c r="L25"/>
      <c r="M25"/>
    </row>
    <row r="26" spans="1:13" x14ac:dyDescent="0.25">
      <c r="B26" s="21"/>
      <c r="C26" s="21"/>
      <c r="D26" s="21"/>
      <c r="E26" s="21"/>
      <c r="F26" s="21"/>
      <c r="H26" s="103"/>
      <c r="I26"/>
      <c r="J26"/>
      <c r="K26"/>
      <c r="L26"/>
      <c r="M26"/>
    </row>
    <row r="27" spans="1:13" x14ac:dyDescent="0.25">
      <c r="B27" s="21"/>
      <c r="C27" s="21"/>
      <c r="D27" s="21"/>
      <c r="E27" s="21"/>
      <c r="F27" s="21"/>
      <c r="H27"/>
      <c r="I27"/>
      <c r="J27"/>
      <c r="K27"/>
      <c r="L27"/>
      <c r="M27"/>
    </row>
    <row r="28" spans="1:13" x14ac:dyDescent="0.25">
      <c r="B28" s="21"/>
      <c r="C28" s="21"/>
      <c r="D28" s="21"/>
      <c r="E28" s="21"/>
      <c r="F28" s="21"/>
      <c r="H28"/>
      <c r="I28"/>
      <c r="J28"/>
      <c r="K28"/>
      <c r="L28"/>
      <c r="M28"/>
    </row>
    <row r="29" spans="1:13" x14ac:dyDescent="0.25">
      <c r="B29" s="21"/>
      <c r="C29" s="21"/>
      <c r="D29" s="21"/>
      <c r="E29" s="21"/>
      <c r="F29" s="21"/>
      <c r="H29"/>
      <c r="I29"/>
      <c r="J29"/>
      <c r="K29"/>
      <c r="L29"/>
      <c r="M29"/>
    </row>
    <row r="30" spans="1:13" x14ac:dyDescent="0.25">
      <c r="B30" s="21"/>
      <c r="C30" s="21"/>
      <c r="D30" s="21"/>
      <c r="E30" s="21"/>
      <c r="F30" s="21"/>
      <c r="H30"/>
      <c r="I30"/>
      <c r="J30"/>
      <c r="K30"/>
      <c r="L30"/>
      <c r="M30"/>
    </row>
    <row r="31" spans="1:13" x14ac:dyDescent="0.25">
      <c r="B31" s="21"/>
      <c r="C31" s="21"/>
      <c r="D31" s="21"/>
      <c r="E31" s="21"/>
      <c r="H31"/>
      <c r="I31"/>
      <c r="J31"/>
      <c r="K31"/>
      <c r="L31"/>
      <c r="M31"/>
    </row>
  </sheetData>
  <mergeCells count="9">
    <mergeCell ref="B23:F23"/>
    <mergeCell ref="B22:F22"/>
    <mergeCell ref="B2:F2"/>
    <mergeCell ref="B3:B4"/>
    <mergeCell ref="E3:F3"/>
    <mergeCell ref="C3:D3"/>
    <mergeCell ref="B20:F20"/>
    <mergeCell ref="B19:F19"/>
    <mergeCell ref="B21:G21"/>
  </mergeCells>
  <hyperlinks>
    <hyperlink ref="C1" location="Contents!A1" display="[contents Ç]" xr:uid="{00000000-0004-0000-0800-000000000000}"/>
    <hyperlink ref="B22" r:id="rId1" display="http://www.observatorioemigracao.pt/np4/5810.html" xr:uid="{77DFA6EB-41C8-473C-85E9-2EC8EC7B397C}"/>
    <hyperlink ref="B22:F22" r:id="rId2" display="http://www.observatorioemigracao.pt/np4EN/8383.html" xr:uid="{0FC23D1D-0F44-4864-9685-EBE02C26E34E}"/>
    <hyperlink ref="B23" r:id="rId3" display="http://www.observatorioemigracao.pt/np4/5810.html" xr:uid="{511582CD-419E-4CB4-B782-B7FA19789374}"/>
    <hyperlink ref="B23:F23" r:id="rId4" display="http://www.observatorioemigracao.pt/np4/8383.html" xr:uid="{41C8EF10-AA49-4CF7-8BE8-48E5F90967E1}"/>
  </hyperlinks>
  <pageMargins left="0.7" right="0.7" top="0.75" bottom="0.75" header="0.3" footer="0.3"/>
  <pageSetup paperSize="9" orientation="portrait" horizontalDpi="4294967293" verticalDpi="0" r:id="rId5"/>
  <ignoredErrors>
    <ignoredError sqref="D9 F9" unlockedFormula="1"/>
  </ignoredErrors>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3"/>
  <sheetViews>
    <sheetView showGridLines="0" zoomScaleNormal="100" workbookViewId="0">
      <selection activeCell="C1" sqref="C1"/>
    </sheetView>
  </sheetViews>
  <sheetFormatPr defaultColWidth="9.140625" defaultRowHeight="15" x14ac:dyDescent="0.25"/>
  <cols>
    <col min="1" max="2" width="8.7109375" style="21" customWidth="1"/>
    <col min="3" max="3" width="32.7109375" style="28" customWidth="1"/>
    <col min="4" max="4" width="16.7109375" style="21" customWidth="1"/>
    <col min="5" max="16384" width="9.140625" style="21"/>
  </cols>
  <sheetData>
    <row r="1" spans="1:6" s="22" customFormat="1" ht="30" customHeight="1" x14ac:dyDescent="0.25">
      <c r="A1" s="25" t="s">
        <v>93</v>
      </c>
      <c r="B1" s="64"/>
      <c r="C1" s="37" t="s">
        <v>4</v>
      </c>
    </row>
    <row r="2" spans="1:6" s="22" customFormat="1" ht="30" customHeight="1" thickBot="1" x14ac:dyDescent="0.3">
      <c r="B2" s="270" t="s">
        <v>142</v>
      </c>
      <c r="C2" s="312"/>
      <c r="D2" s="312"/>
    </row>
    <row r="3" spans="1:6" s="22" customFormat="1" ht="30" customHeight="1" x14ac:dyDescent="0.25">
      <c r="B3" s="43" t="s">
        <v>16</v>
      </c>
      <c r="C3" s="45" t="s">
        <v>17</v>
      </c>
      <c r="D3" s="58" t="s">
        <v>61</v>
      </c>
    </row>
    <row r="4" spans="1:6" ht="15" customHeight="1" x14ac:dyDescent="0.25">
      <c r="B4" s="204">
        <v>1</v>
      </c>
      <c r="C4" s="205" t="s">
        <v>106</v>
      </c>
      <c r="D4" s="206">
        <v>17.869492000000001</v>
      </c>
      <c r="F4" s="114"/>
    </row>
    <row r="5" spans="1:6" ht="15" customHeight="1" x14ac:dyDescent="0.25">
      <c r="B5" s="207">
        <v>2</v>
      </c>
      <c r="C5" s="118" t="s">
        <v>107</v>
      </c>
      <c r="D5" s="208">
        <v>11.185737</v>
      </c>
    </row>
    <row r="6" spans="1:6" ht="15" customHeight="1" x14ac:dyDescent="0.25">
      <c r="B6" s="209">
        <v>3</v>
      </c>
      <c r="C6" s="118" t="s">
        <v>108</v>
      </c>
      <c r="D6" s="208">
        <v>10.756697000000001</v>
      </c>
    </row>
    <row r="7" spans="1:6" ht="15" customHeight="1" x14ac:dyDescent="0.25">
      <c r="B7" s="207">
        <v>4</v>
      </c>
      <c r="C7" s="211" t="s">
        <v>109</v>
      </c>
      <c r="D7" s="208">
        <v>10.461169999999999</v>
      </c>
    </row>
    <row r="8" spans="1:6" ht="15" customHeight="1" x14ac:dyDescent="0.25">
      <c r="B8" s="212">
        <v>5</v>
      </c>
      <c r="C8" s="211" t="s">
        <v>110</v>
      </c>
      <c r="D8" s="208">
        <v>8.4572140000000005</v>
      </c>
    </row>
    <row r="9" spans="1:6" ht="15" customHeight="1" x14ac:dyDescent="0.25">
      <c r="B9" s="207">
        <v>6</v>
      </c>
      <c r="C9" s="210" t="s">
        <v>111</v>
      </c>
      <c r="D9" s="208">
        <v>7.4017629999999999</v>
      </c>
    </row>
    <row r="10" spans="1:6" ht="15" customHeight="1" x14ac:dyDescent="0.25">
      <c r="B10" s="207">
        <v>7</v>
      </c>
      <c r="C10" s="118" t="s">
        <v>112</v>
      </c>
      <c r="D10" s="208">
        <v>6.3284000000000002</v>
      </c>
    </row>
    <row r="11" spans="1:6" ht="15" customHeight="1" x14ac:dyDescent="0.25">
      <c r="B11" s="212">
        <v>8</v>
      </c>
      <c r="C11" s="210" t="s">
        <v>113</v>
      </c>
      <c r="D11" s="208">
        <v>6.1391439999999999</v>
      </c>
    </row>
    <row r="12" spans="1:6" ht="15" customHeight="1" x14ac:dyDescent="0.25">
      <c r="B12" s="207">
        <v>9</v>
      </c>
      <c r="C12" s="210" t="s">
        <v>114</v>
      </c>
      <c r="D12" s="208">
        <v>6.0943069999999997</v>
      </c>
    </row>
    <row r="13" spans="1:6" ht="15" customHeight="1" x14ac:dyDescent="0.25">
      <c r="B13" s="207">
        <v>10</v>
      </c>
      <c r="C13" s="210" t="s">
        <v>115</v>
      </c>
      <c r="D13" s="208">
        <v>5.8538379999999997</v>
      </c>
      <c r="F13"/>
    </row>
    <row r="14" spans="1:6" ht="15" customHeight="1" x14ac:dyDescent="0.25">
      <c r="B14" s="207">
        <v>11</v>
      </c>
      <c r="C14" s="210" t="s">
        <v>116</v>
      </c>
      <c r="D14" s="208">
        <v>5.4153370000000001</v>
      </c>
    </row>
    <row r="15" spans="1:6" ht="15" customHeight="1" x14ac:dyDescent="0.25">
      <c r="B15" s="207">
        <v>12</v>
      </c>
      <c r="C15" s="210" t="s">
        <v>117</v>
      </c>
      <c r="D15" s="208">
        <v>4.8250960000000003</v>
      </c>
      <c r="F15"/>
    </row>
    <row r="16" spans="1:6" ht="15" customHeight="1" x14ac:dyDescent="0.25">
      <c r="B16" s="207">
        <v>13</v>
      </c>
      <c r="C16" s="210" t="s">
        <v>118</v>
      </c>
      <c r="D16" s="208">
        <v>4.7325100000000004</v>
      </c>
    </row>
    <row r="17" spans="2:6" ht="15" customHeight="1" x14ac:dyDescent="0.25">
      <c r="B17" s="207">
        <v>14</v>
      </c>
      <c r="C17" s="210" t="s">
        <v>119</v>
      </c>
      <c r="D17" s="208">
        <v>4.601369</v>
      </c>
    </row>
    <row r="18" spans="2:6" ht="15" customHeight="1" x14ac:dyDescent="0.25">
      <c r="B18" s="207">
        <v>15</v>
      </c>
      <c r="C18" s="210" t="s">
        <v>120</v>
      </c>
      <c r="D18" s="208">
        <v>4.2038989999999998</v>
      </c>
    </row>
    <row r="19" spans="2:6" ht="15" customHeight="1" x14ac:dyDescent="0.25">
      <c r="B19" s="207">
        <v>16</v>
      </c>
      <c r="C19" s="210" t="s">
        <v>121</v>
      </c>
      <c r="D19" s="208">
        <v>4.0227909999999998</v>
      </c>
    </row>
    <row r="20" spans="2:6" ht="15" customHeight="1" x14ac:dyDescent="0.25">
      <c r="B20" s="207">
        <v>17</v>
      </c>
      <c r="C20" s="210" t="s">
        <v>122</v>
      </c>
      <c r="D20" s="208">
        <v>3.9870930000000002</v>
      </c>
      <c r="F20"/>
    </row>
    <row r="21" spans="2:6" ht="15" customHeight="1" x14ac:dyDescent="0.25">
      <c r="B21" s="207">
        <v>18</v>
      </c>
      <c r="C21" s="118" t="s">
        <v>123</v>
      </c>
      <c r="D21" s="208">
        <v>3.8552680000000001</v>
      </c>
    </row>
    <row r="22" spans="2:6" ht="15" customHeight="1" x14ac:dyDescent="0.25">
      <c r="B22" s="207">
        <v>19</v>
      </c>
      <c r="C22" s="210" t="s">
        <v>124</v>
      </c>
      <c r="D22" s="208">
        <v>3.711751</v>
      </c>
    </row>
    <row r="23" spans="2:6" ht="15" customHeight="1" x14ac:dyDescent="0.25">
      <c r="B23" s="207">
        <v>20</v>
      </c>
      <c r="C23" s="210" t="s">
        <v>125</v>
      </c>
      <c r="D23" s="208">
        <v>3.6104609999999999</v>
      </c>
    </row>
    <row r="24" spans="2:6" ht="15" customHeight="1" x14ac:dyDescent="0.25">
      <c r="B24" s="209">
        <v>21</v>
      </c>
      <c r="C24" s="210" t="s">
        <v>126</v>
      </c>
      <c r="D24" s="208">
        <v>3.4114080000000002</v>
      </c>
      <c r="F24"/>
    </row>
    <row r="25" spans="2:6" ht="15" customHeight="1" x14ac:dyDescent="0.25">
      <c r="B25" s="207">
        <v>22</v>
      </c>
      <c r="C25" s="210" t="s">
        <v>127</v>
      </c>
      <c r="D25" s="208">
        <v>3.3920249999999998</v>
      </c>
    </row>
    <row r="26" spans="2:6" ht="15" customHeight="1" x14ac:dyDescent="0.25">
      <c r="B26" s="212">
        <v>23</v>
      </c>
      <c r="C26" s="210" t="s">
        <v>128</v>
      </c>
      <c r="D26" s="208">
        <v>3.262222</v>
      </c>
      <c r="F26"/>
    </row>
    <row r="27" spans="2:6" ht="15" customHeight="1" x14ac:dyDescent="0.25">
      <c r="B27" s="207">
        <v>24</v>
      </c>
      <c r="C27" s="210" t="s">
        <v>129</v>
      </c>
      <c r="D27" s="208">
        <v>3.2588309999999998</v>
      </c>
    </row>
    <row r="28" spans="2:6" ht="15" customHeight="1" x14ac:dyDescent="0.25">
      <c r="B28" s="207">
        <v>25</v>
      </c>
      <c r="C28" s="210" t="s">
        <v>130</v>
      </c>
      <c r="D28" s="208">
        <v>3.024273</v>
      </c>
      <c r="F28"/>
    </row>
    <row r="29" spans="2:6" ht="15" customHeight="1" x14ac:dyDescent="0.25">
      <c r="B29" s="233">
        <v>26</v>
      </c>
      <c r="C29" s="120" t="s">
        <v>140</v>
      </c>
      <c r="D29" s="208">
        <v>2.9962230000000001</v>
      </c>
      <c r="F29"/>
    </row>
    <row r="30" spans="2:6" ht="15" customHeight="1" x14ac:dyDescent="0.25">
      <c r="B30" s="233">
        <v>27</v>
      </c>
      <c r="C30" s="120" t="s">
        <v>131</v>
      </c>
      <c r="D30" s="208">
        <v>2.599701</v>
      </c>
    </row>
    <row r="31" spans="2:6" ht="15" customHeight="1" x14ac:dyDescent="0.25">
      <c r="B31" s="207">
        <v>28</v>
      </c>
      <c r="C31" s="118" t="s">
        <v>132</v>
      </c>
      <c r="D31" s="208">
        <v>2.5758700000000001</v>
      </c>
      <c r="F31"/>
    </row>
    <row r="32" spans="2:6" ht="15" customHeight="1" x14ac:dyDescent="0.25">
      <c r="B32" s="207">
        <v>29</v>
      </c>
      <c r="C32" s="118" t="s">
        <v>133</v>
      </c>
      <c r="D32" s="208">
        <v>2.3419080000000001</v>
      </c>
    </row>
    <row r="33" spans="1:10" ht="15" customHeight="1" x14ac:dyDescent="0.25">
      <c r="B33" s="245">
        <v>30</v>
      </c>
      <c r="C33" s="246" t="s">
        <v>134</v>
      </c>
      <c r="D33" s="247">
        <v>2.2045539999999999</v>
      </c>
    </row>
    <row r="34" spans="1:10" ht="15" customHeight="1" x14ac:dyDescent="0.25">
      <c r="B34" s="245">
        <v>31</v>
      </c>
      <c r="C34" s="246" t="s">
        <v>135</v>
      </c>
      <c r="D34" s="247">
        <v>2.1048870000000002</v>
      </c>
    </row>
    <row r="35" spans="1:10" ht="15" customHeight="1" x14ac:dyDescent="0.25">
      <c r="B35" s="248">
        <v>32</v>
      </c>
      <c r="C35" s="249" t="s">
        <v>136</v>
      </c>
      <c r="D35" s="250">
        <v>2.0814189999999999</v>
      </c>
    </row>
    <row r="36" spans="1:10" ht="15" customHeight="1" x14ac:dyDescent="0.25">
      <c r="B36" s="245">
        <v>33</v>
      </c>
      <c r="C36" s="246" t="s">
        <v>137</v>
      </c>
      <c r="D36" s="247">
        <v>2.077976</v>
      </c>
    </row>
    <row r="37" spans="1:10" ht="15" customHeight="1" x14ac:dyDescent="0.25">
      <c r="B37" s="245">
        <v>34</v>
      </c>
      <c r="C37" s="246" t="s">
        <v>138</v>
      </c>
      <c r="D37" s="247">
        <v>2.0342210000000001</v>
      </c>
    </row>
    <row r="38" spans="1:10" ht="15" customHeight="1" thickBot="1" x14ac:dyDescent="0.3">
      <c r="B38" s="213">
        <v>35</v>
      </c>
      <c r="C38" s="119" t="s">
        <v>139</v>
      </c>
      <c r="D38" s="214">
        <v>2.0278230000000002</v>
      </c>
      <c r="F38"/>
    </row>
    <row r="39" spans="1:10" x14ac:dyDescent="0.25">
      <c r="C39" s="36"/>
    </row>
    <row r="40" spans="1:10" s="35" customFormat="1" ht="45" customHeight="1" x14ac:dyDescent="0.25">
      <c r="A40" s="31" t="s">
        <v>8</v>
      </c>
      <c r="B40" s="321" t="s">
        <v>143</v>
      </c>
      <c r="C40" s="322"/>
      <c r="D40" s="322"/>
      <c r="E40" s="24"/>
      <c r="F40" s="24"/>
      <c r="G40" s="24"/>
      <c r="H40" s="24"/>
      <c r="I40" s="32"/>
      <c r="J40" s="32"/>
    </row>
    <row r="41" spans="1:10" s="117" customFormat="1" ht="15" customHeight="1" x14ac:dyDescent="0.25">
      <c r="A41" s="116" t="s">
        <v>6</v>
      </c>
      <c r="B41" s="281" t="s">
        <v>149</v>
      </c>
      <c r="C41" s="282"/>
      <c r="D41" s="282"/>
      <c r="E41" s="282"/>
      <c r="F41" s="282"/>
      <c r="G41" s="282"/>
      <c r="H41" s="40"/>
    </row>
    <row r="42" spans="1:10" s="117" customFormat="1" ht="15" customHeight="1" x14ac:dyDescent="0.25">
      <c r="A42" s="116" t="s">
        <v>1</v>
      </c>
      <c r="B42" s="251" t="s">
        <v>150</v>
      </c>
      <c r="C42" s="251"/>
      <c r="D42" s="251"/>
      <c r="E42" s="251"/>
      <c r="F42" s="251"/>
      <c r="G42" s="40"/>
    </row>
    <row r="43" spans="1:10" s="117" customFormat="1" ht="15" customHeight="1" x14ac:dyDescent="0.25">
      <c r="A43" s="116"/>
      <c r="B43" s="251" t="s">
        <v>151</v>
      </c>
      <c r="C43" s="251"/>
      <c r="D43" s="251"/>
      <c r="E43" s="251"/>
      <c r="F43" s="251"/>
      <c r="G43" s="40"/>
    </row>
  </sheetData>
  <sortState xmlns:xlrd2="http://schemas.microsoft.com/office/spreadsheetml/2017/richdata2" ref="I4:I38">
    <sortCondition ref="I4"/>
  </sortState>
  <mergeCells count="5">
    <mergeCell ref="B2:D2"/>
    <mergeCell ref="B40:D40"/>
    <mergeCell ref="B42:F42"/>
    <mergeCell ref="B43:F43"/>
    <mergeCell ref="B41:G41"/>
  </mergeCells>
  <hyperlinks>
    <hyperlink ref="C1" location="Contents!A1" display="[contents Ç]" xr:uid="{00000000-0004-0000-0A00-000000000000}"/>
    <hyperlink ref="B42" r:id="rId1" display="http://www.observatorioemigracao.pt/np4/5810.html" xr:uid="{DAE42E46-D1E5-4C7B-B9F5-1A185C84C8F5}"/>
    <hyperlink ref="B42:F42" r:id="rId2" display="http://www.observatorioemigracao.pt/np4EN/8383.html" xr:uid="{3819DB90-7BDC-418B-96BE-48CE50D8A59F}"/>
    <hyperlink ref="B43" r:id="rId3" display="http://www.observatorioemigracao.pt/np4/5810.html" xr:uid="{233E24B7-E1B8-467B-88EB-AFE41CD6FC8B}"/>
    <hyperlink ref="B43:F43" r:id="rId4" display="http://www.observatorioemigracao.pt/np4/8383.html" xr:uid="{68CA28D5-0C5A-4DCB-ACEF-2E701B4C62F4}"/>
  </hyperlinks>
  <pageMargins left="0.7" right="0.7" top="0.75" bottom="0.75" header="0.3" footer="0.3"/>
  <pageSetup paperSize="9" orientation="portrait"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H50"/>
  <sheetViews>
    <sheetView showGridLines="0" workbookViewId="0">
      <selection activeCell="C1" sqref="C1"/>
    </sheetView>
  </sheetViews>
  <sheetFormatPr defaultColWidth="9.140625" defaultRowHeight="15" x14ac:dyDescent="0.25"/>
  <cols>
    <col min="1" max="1" width="8.7109375" style="21" customWidth="1"/>
    <col min="2" max="2" width="24.7109375" style="21" customWidth="1"/>
    <col min="3" max="3" width="24.7109375" style="28" customWidth="1"/>
    <col min="4" max="4" width="24.7109375" style="21" customWidth="1"/>
    <col min="5" max="16384" width="9.140625" style="21"/>
  </cols>
  <sheetData>
    <row r="1" spans="1:138" s="22" customFormat="1" ht="30" customHeight="1" x14ac:dyDescent="0.25">
      <c r="A1" s="25" t="s">
        <v>0</v>
      </c>
      <c r="B1" s="64"/>
      <c r="C1" s="37" t="s">
        <v>4</v>
      </c>
    </row>
    <row r="2" spans="1:138" s="22" customFormat="1" ht="30" customHeight="1" thickBot="1" x14ac:dyDescent="0.3">
      <c r="B2" s="270" t="s">
        <v>141</v>
      </c>
      <c r="C2" s="312"/>
      <c r="D2" s="323"/>
    </row>
    <row r="3" spans="1:138" s="22" customFormat="1" ht="30" customHeight="1" x14ac:dyDescent="0.25">
      <c r="B3" s="46" t="s">
        <v>12</v>
      </c>
      <c r="C3" s="43" t="s">
        <v>18</v>
      </c>
      <c r="D3" s="41" t="s">
        <v>19</v>
      </c>
    </row>
    <row r="4" spans="1:138" s="34" customFormat="1" ht="15" customHeight="1" x14ac:dyDescent="0.25">
      <c r="A4" s="21"/>
      <c r="B4" s="215" t="s">
        <v>41</v>
      </c>
      <c r="C4" s="216">
        <v>6.6701456741872445</v>
      </c>
      <c r="D4" s="217">
        <v>19.29942041215136</v>
      </c>
      <c r="E4" s="21"/>
      <c r="F4" s="21"/>
      <c r="G4"/>
      <c r="H4"/>
      <c r="I4"/>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row>
    <row r="5" spans="1:138" ht="15" customHeight="1" x14ac:dyDescent="0.25">
      <c r="B5" s="218" t="s">
        <v>23</v>
      </c>
      <c r="C5" s="219">
        <v>4.9825895870924457</v>
      </c>
      <c r="D5" s="220">
        <v>17.304102223921827</v>
      </c>
      <c r="G5"/>
      <c r="H5"/>
      <c r="I5"/>
    </row>
    <row r="6" spans="1:138" s="34" customFormat="1" ht="15" customHeight="1" x14ac:dyDescent="0.25">
      <c r="A6" s="21"/>
      <c r="B6" s="218" t="s">
        <v>24</v>
      </c>
      <c r="C6" s="219">
        <v>24.222311610727292</v>
      </c>
      <c r="D6" s="220">
        <v>2.6532986876919944</v>
      </c>
      <c r="E6" s="21"/>
      <c r="F6" s="21"/>
      <c r="G6"/>
      <c r="H6"/>
      <c r="I6"/>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row>
    <row r="7" spans="1:138" ht="15" customHeight="1" x14ac:dyDescent="0.25">
      <c r="B7" s="218" t="s">
        <v>34</v>
      </c>
      <c r="C7" s="219">
        <v>14.346164900141714</v>
      </c>
      <c r="D7" s="220">
        <v>15.767115220716919</v>
      </c>
      <c r="G7"/>
      <c r="H7"/>
      <c r="I7"/>
    </row>
    <row r="8" spans="1:138" ht="15" customHeight="1" x14ac:dyDescent="0.25">
      <c r="B8" s="218" t="s">
        <v>32</v>
      </c>
      <c r="C8" s="219">
        <v>25.321757312799068</v>
      </c>
      <c r="D8" s="220">
        <v>12.862887392491794</v>
      </c>
      <c r="G8"/>
      <c r="H8"/>
      <c r="I8"/>
    </row>
    <row r="9" spans="1:138" s="34" customFormat="1" ht="15" customHeight="1" x14ac:dyDescent="0.25">
      <c r="A9" s="21"/>
      <c r="B9" s="218" t="s">
        <v>25</v>
      </c>
      <c r="C9" s="219">
        <v>9.5817510945484834</v>
      </c>
      <c r="D9" s="220">
        <v>5.0510963600461745</v>
      </c>
      <c r="E9" s="21"/>
      <c r="F9" s="21"/>
      <c r="G9"/>
      <c r="H9"/>
      <c r="I9"/>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row>
    <row r="10" spans="1:138" ht="15" customHeight="1" x14ac:dyDescent="0.25">
      <c r="B10" s="218" t="s">
        <v>26</v>
      </c>
      <c r="C10" s="219">
        <v>4.4374308013721206</v>
      </c>
      <c r="D10" s="220">
        <v>12.388619666817617</v>
      </c>
      <c r="G10"/>
      <c r="H10"/>
      <c r="I10"/>
    </row>
    <row r="11" spans="1:138" s="34" customFormat="1" ht="15" customHeight="1" x14ac:dyDescent="0.25">
      <c r="A11" s="21"/>
      <c r="B11" s="218" t="s">
        <v>28</v>
      </c>
      <c r="C11" s="219">
        <v>15.57669996886635</v>
      </c>
      <c r="D11" s="220">
        <v>15.022325012683382</v>
      </c>
      <c r="E11" s="21"/>
      <c r="F11" s="21"/>
      <c r="G11"/>
      <c r="H11"/>
      <c r="I1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row>
    <row r="12" spans="1:138" ht="15" customHeight="1" x14ac:dyDescent="0.25">
      <c r="B12" s="218" t="s">
        <v>46</v>
      </c>
      <c r="C12" s="219">
        <v>5.6290358036629913</v>
      </c>
      <c r="D12" s="220">
        <v>6.9675446395214484</v>
      </c>
      <c r="G12"/>
      <c r="H12"/>
      <c r="I12"/>
    </row>
    <row r="13" spans="1:138" s="34" customFormat="1" ht="15" customHeight="1" x14ac:dyDescent="0.25">
      <c r="A13" s="21"/>
      <c r="B13" s="218" t="s">
        <v>58</v>
      </c>
      <c r="C13" s="219">
        <v>3.5878382030370912</v>
      </c>
      <c r="D13" s="220">
        <v>13.060237972180813</v>
      </c>
      <c r="E13" s="21"/>
      <c r="F13" s="21"/>
      <c r="G13"/>
      <c r="H13"/>
      <c r="I13"/>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row>
    <row r="14" spans="1:138" ht="15" customHeight="1" x14ac:dyDescent="0.25">
      <c r="B14" s="218" t="s">
        <v>27</v>
      </c>
      <c r="C14" s="219">
        <v>4.6014400491645508</v>
      </c>
      <c r="D14" s="220">
        <v>18.81321892875777</v>
      </c>
      <c r="G14"/>
      <c r="H14"/>
      <c r="I14"/>
    </row>
    <row r="15" spans="1:138" s="34" customFormat="1" ht="15" customHeight="1" x14ac:dyDescent="0.25">
      <c r="A15" s="21"/>
      <c r="B15" s="218" t="s">
        <v>30</v>
      </c>
      <c r="C15" s="219">
        <v>10.443261554001053</v>
      </c>
      <c r="D15" s="220">
        <v>12.860489284524615</v>
      </c>
      <c r="E15" s="21"/>
      <c r="F15" s="21"/>
      <c r="G15"/>
      <c r="H15"/>
      <c r="I15"/>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row>
    <row r="16" spans="1:138" ht="15" customHeight="1" x14ac:dyDescent="0.25">
      <c r="B16" s="218" t="s">
        <v>38</v>
      </c>
      <c r="C16" s="219">
        <v>7.3953842252092317</v>
      </c>
      <c r="D16" s="220">
        <v>6.0511989731220917</v>
      </c>
      <c r="G16"/>
      <c r="H16"/>
      <c r="I16"/>
    </row>
    <row r="17" spans="1:138" s="34" customFormat="1" ht="15" customHeight="1" x14ac:dyDescent="0.25">
      <c r="A17" s="21"/>
      <c r="B17" s="218" t="s">
        <v>29</v>
      </c>
      <c r="C17" s="219">
        <v>14.871351509863915</v>
      </c>
      <c r="D17" s="220">
        <v>17.644633354638387</v>
      </c>
      <c r="E17" s="21"/>
      <c r="F17" s="21"/>
      <c r="G17"/>
      <c r="H17"/>
      <c r="I17"/>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row>
    <row r="18" spans="1:138" ht="15" customHeight="1" x14ac:dyDescent="0.25">
      <c r="B18" s="218" t="s">
        <v>33</v>
      </c>
      <c r="C18" s="219">
        <v>5.3898982346349174</v>
      </c>
      <c r="D18" s="220">
        <v>10.563686562702008</v>
      </c>
      <c r="G18"/>
      <c r="H18"/>
      <c r="I18"/>
    </row>
    <row r="19" spans="1:138" s="34" customFormat="1" ht="15" customHeight="1" x14ac:dyDescent="0.25">
      <c r="A19" s="21"/>
      <c r="B19" s="218" t="s">
        <v>35</v>
      </c>
      <c r="C19" s="219">
        <v>20.146834750466812</v>
      </c>
      <c r="D19" s="220">
        <v>12.693338253272978</v>
      </c>
      <c r="E19" s="21"/>
      <c r="F19" s="21"/>
      <c r="G19"/>
      <c r="H19"/>
      <c r="I19"/>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row>
    <row r="20" spans="1:138" ht="15" customHeight="1" x14ac:dyDescent="0.25">
      <c r="B20" s="218" t="s">
        <v>36</v>
      </c>
      <c r="C20" s="219">
        <v>24.172911712965291</v>
      </c>
      <c r="D20" s="220">
        <v>5.3331550521233773</v>
      </c>
      <c r="G20"/>
      <c r="H20"/>
      <c r="I20"/>
    </row>
    <row r="21" spans="1:138" s="34" customFormat="1" ht="15" customHeight="1" x14ac:dyDescent="0.25">
      <c r="A21" s="21"/>
      <c r="B21" s="218" t="s">
        <v>37</v>
      </c>
      <c r="C21" s="219">
        <v>13.060724372819406</v>
      </c>
      <c r="D21" s="220">
        <v>47.615563535982211</v>
      </c>
      <c r="E21" s="21"/>
      <c r="F21" s="21"/>
      <c r="G21"/>
      <c r="H21"/>
      <c r="I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row>
    <row r="22" spans="1:138" ht="15" customHeight="1" x14ac:dyDescent="0.25">
      <c r="B22" s="218" t="s">
        <v>39</v>
      </c>
      <c r="C22" s="219">
        <v>23.280616208307759</v>
      </c>
      <c r="D22" s="220">
        <v>25.990909070319947</v>
      </c>
      <c r="G22"/>
      <c r="H22"/>
      <c r="I22"/>
    </row>
    <row r="23" spans="1:138" s="34" customFormat="1" ht="15" customHeight="1" x14ac:dyDescent="0.25">
      <c r="A23" s="21"/>
      <c r="B23" s="218" t="s">
        <v>40</v>
      </c>
      <c r="C23" s="219">
        <v>5.6633218116060737</v>
      </c>
      <c r="D23" s="220">
        <v>13.763352666809961</v>
      </c>
      <c r="E23" s="21"/>
      <c r="F23" s="21"/>
      <c r="G23"/>
      <c r="H23"/>
      <c r="I23"/>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row>
    <row r="24" spans="1:138" ht="15" customHeight="1" x14ac:dyDescent="0.25">
      <c r="B24" s="218" t="s">
        <v>42</v>
      </c>
      <c r="C24" s="219">
        <v>12.749085419947178</v>
      </c>
      <c r="D24" s="220">
        <v>2.1593852341577269</v>
      </c>
      <c r="G24"/>
      <c r="H24"/>
      <c r="I24"/>
    </row>
    <row r="25" spans="1:138" s="34" customFormat="1" ht="15" customHeight="1" x14ac:dyDescent="0.25">
      <c r="A25" s="21"/>
      <c r="B25" s="203" t="s">
        <v>3</v>
      </c>
      <c r="C25" s="221">
        <v>20.412658714229995</v>
      </c>
      <c r="D25" s="221">
        <v>9.8263390327877413</v>
      </c>
      <c r="E25" s="21"/>
      <c r="F25" s="21"/>
      <c r="G25"/>
      <c r="H25"/>
      <c r="I25"/>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row>
    <row r="26" spans="1:138" ht="15" customHeight="1" x14ac:dyDescent="0.25">
      <c r="B26" s="218" t="s">
        <v>43</v>
      </c>
      <c r="C26" s="219">
        <v>20.725433552753394</v>
      </c>
      <c r="D26" s="220">
        <v>3.6662940992579043</v>
      </c>
      <c r="G26"/>
      <c r="H26"/>
      <c r="I26"/>
    </row>
    <row r="27" spans="1:138" s="34" customFormat="1" ht="15" customHeight="1" x14ac:dyDescent="0.25">
      <c r="A27" s="21"/>
      <c r="B27" s="218" t="s">
        <v>45</v>
      </c>
      <c r="C27" s="219">
        <v>7.6864183244215782</v>
      </c>
      <c r="D27" s="220">
        <v>3.611243445771088</v>
      </c>
      <c r="E27" s="21"/>
      <c r="F27" s="21"/>
      <c r="G27"/>
      <c r="H27"/>
      <c r="I27"/>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row>
    <row r="28" spans="1:138" ht="15" customHeight="1" x14ac:dyDescent="0.25">
      <c r="B28" s="218" t="s">
        <v>44</v>
      </c>
      <c r="C28" s="219">
        <v>7.7057354449303785</v>
      </c>
      <c r="D28" s="220">
        <v>13.370519093457604</v>
      </c>
      <c r="G28"/>
      <c r="H28"/>
      <c r="I28"/>
    </row>
    <row r="29" spans="1:138" s="34" customFormat="1" ht="15" customHeight="1" x14ac:dyDescent="0.25">
      <c r="A29" s="21"/>
      <c r="B29" s="218" t="s">
        <v>31</v>
      </c>
      <c r="C29" s="219">
        <v>3.1864611584230857</v>
      </c>
      <c r="D29" s="220">
        <v>14.634228972894602</v>
      </c>
      <c r="E29" s="21"/>
      <c r="F29" s="21"/>
      <c r="G29"/>
      <c r="H29"/>
      <c r="I29"/>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row>
    <row r="30" spans="1:138" ht="15" customHeight="1" thickBot="1" x14ac:dyDescent="0.3">
      <c r="B30" s="234" t="s">
        <v>47</v>
      </c>
      <c r="C30" s="235">
        <v>3.2436106768112944</v>
      </c>
      <c r="D30" s="235">
        <v>19.842107399841769</v>
      </c>
      <c r="G30"/>
      <c r="H30"/>
      <c r="I30"/>
    </row>
    <row r="31" spans="1:138" s="34" customFormat="1" ht="15" customHeight="1" x14ac:dyDescent="0.25">
      <c r="A31" s="21"/>
      <c r="B31"/>
      <c r="C31"/>
      <c r="D31"/>
      <c r="E31" s="21"/>
      <c r="F31" s="21"/>
      <c r="G31"/>
      <c r="H31"/>
      <c r="I3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row>
    <row r="32" spans="1:138" ht="30" customHeight="1" x14ac:dyDescent="0.25">
      <c r="A32" s="52" t="s">
        <v>50</v>
      </c>
      <c r="B32" s="324" t="s">
        <v>89</v>
      </c>
      <c r="C32" s="297"/>
      <c r="D32" s="297"/>
    </row>
    <row r="33" spans="1:10" ht="30" customHeight="1" x14ac:dyDescent="0.25">
      <c r="A33" s="31" t="s">
        <v>8</v>
      </c>
      <c r="B33" s="321" t="s">
        <v>143</v>
      </c>
      <c r="C33" s="269"/>
      <c r="D33" s="269"/>
      <c r="E33" s="24"/>
      <c r="F33" s="24"/>
      <c r="G33" s="24"/>
      <c r="H33" s="24"/>
      <c r="I33" s="32"/>
      <c r="J33" s="32"/>
    </row>
    <row r="34" spans="1:10" s="117" customFormat="1" ht="15" customHeight="1" x14ac:dyDescent="0.25">
      <c r="A34" s="116" t="s">
        <v>6</v>
      </c>
      <c r="B34" s="281" t="s">
        <v>149</v>
      </c>
      <c r="C34" s="282"/>
      <c r="D34" s="282"/>
      <c r="E34" s="282"/>
      <c r="F34" s="282"/>
      <c r="G34" s="282"/>
      <c r="H34" s="40"/>
    </row>
    <row r="35" spans="1:10" s="117" customFormat="1" ht="15" customHeight="1" x14ac:dyDescent="0.25">
      <c r="A35" s="116" t="s">
        <v>1</v>
      </c>
      <c r="B35" s="251" t="s">
        <v>150</v>
      </c>
      <c r="C35" s="251"/>
      <c r="D35" s="251"/>
      <c r="E35" s="251"/>
      <c r="F35" s="251"/>
      <c r="G35" s="40"/>
    </row>
    <row r="36" spans="1:10" s="117" customFormat="1" ht="15" customHeight="1" x14ac:dyDescent="0.25">
      <c r="A36" s="116"/>
      <c r="B36" s="251" t="s">
        <v>151</v>
      </c>
      <c r="C36" s="251"/>
      <c r="D36" s="251"/>
      <c r="E36" s="251"/>
      <c r="F36" s="251"/>
      <c r="G36" s="40"/>
    </row>
    <row r="37" spans="1:10" x14ac:dyDescent="0.25">
      <c r="B37"/>
      <c r="C37"/>
      <c r="D37"/>
      <c r="E37"/>
    </row>
    <row r="38" spans="1:10" x14ac:dyDescent="0.25">
      <c r="B38"/>
      <c r="C38"/>
      <c r="D38"/>
      <c r="E38"/>
    </row>
    <row r="39" spans="1:10" x14ac:dyDescent="0.25">
      <c r="B39"/>
      <c r="C39"/>
      <c r="D39"/>
      <c r="E39"/>
    </row>
    <row r="40" spans="1:10" x14ac:dyDescent="0.25">
      <c r="B40"/>
      <c r="C40"/>
      <c r="D40"/>
      <c r="E40"/>
    </row>
    <row r="41" spans="1:10" x14ac:dyDescent="0.25">
      <c r="B41"/>
      <c r="C41"/>
      <c r="D41"/>
      <c r="E41"/>
    </row>
    <row r="42" spans="1:10" x14ac:dyDescent="0.25">
      <c r="B42"/>
      <c r="C42"/>
      <c r="D42"/>
      <c r="E42"/>
    </row>
    <row r="43" spans="1:10" x14ac:dyDescent="0.25">
      <c r="B43"/>
      <c r="C43"/>
      <c r="D43"/>
      <c r="E43"/>
    </row>
    <row r="44" spans="1:10" x14ac:dyDescent="0.25">
      <c r="B44"/>
      <c r="C44"/>
      <c r="D44"/>
      <c r="E44"/>
    </row>
    <row r="45" spans="1:10" x14ac:dyDescent="0.25">
      <c r="B45"/>
      <c r="C45"/>
      <c r="D45"/>
      <c r="E45"/>
    </row>
    <row r="46" spans="1:10" x14ac:dyDescent="0.25">
      <c r="B46"/>
      <c r="C46"/>
      <c r="D46"/>
      <c r="E46"/>
    </row>
    <row r="47" spans="1:10" x14ac:dyDescent="0.25">
      <c r="B47"/>
      <c r="C47"/>
      <c r="D47"/>
      <c r="E47"/>
    </row>
    <row r="48" spans="1:10" x14ac:dyDescent="0.25">
      <c r="B48"/>
      <c r="C48"/>
      <c r="D48"/>
      <c r="E48"/>
    </row>
    <row r="49" spans="2:5" x14ac:dyDescent="0.25">
      <c r="B49"/>
      <c r="C49"/>
      <c r="D49"/>
      <c r="E49"/>
    </row>
    <row r="50" spans="2:5" x14ac:dyDescent="0.25">
      <c r="B50"/>
      <c r="C50"/>
    </row>
  </sheetData>
  <mergeCells count="6">
    <mergeCell ref="B36:F36"/>
    <mergeCell ref="B2:D2"/>
    <mergeCell ref="B33:D33"/>
    <mergeCell ref="B32:D32"/>
    <mergeCell ref="B35:F35"/>
    <mergeCell ref="B34:G34"/>
  </mergeCells>
  <hyperlinks>
    <hyperlink ref="C1" location="Contents!A1" display="[contents Ç]" xr:uid="{00000000-0004-0000-0B00-000000000000}"/>
    <hyperlink ref="B35" r:id="rId1" display="http://www.observatorioemigracao.pt/np4/5810.html" xr:uid="{65DFA5BC-B621-41FD-A9D6-C841351736D5}"/>
    <hyperlink ref="B35:F35" r:id="rId2" display="http://www.observatorioemigracao.pt/np4EN/8383.html" xr:uid="{17E63386-A389-4363-8633-77A059619077}"/>
    <hyperlink ref="B36" r:id="rId3" display="http://www.observatorioemigracao.pt/np4/5810.html" xr:uid="{3DB8BB79-5992-4219-90F8-9527FD5FDD97}"/>
    <hyperlink ref="B36:F36" r:id="rId4" display="http://www.observatorioemigracao.pt/np4/8383.html" xr:uid="{2F735BA5-AA7C-4692-98C8-C0A5C7DDEED8}"/>
  </hyperlinks>
  <pageMargins left="0.7" right="0.7" top="0.75" bottom="0.75" header="0.3" footer="0.3"/>
  <pageSetup paperSize="9" orientation="portrait"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70"/>
  <sheetViews>
    <sheetView showGridLines="0" zoomScaleNormal="100" workbookViewId="0">
      <selection activeCell="C1" sqref="C1"/>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26" t="s">
        <v>0</v>
      </c>
      <c r="B1" s="64"/>
      <c r="C1" s="37" t="s">
        <v>4</v>
      </c>
      <c r="D1" s="2"/>
      <c r="E1" s="2"/>
    </row>
    <row r="2" spans="1:16" s="10" customFormat="1" ht="30" customHeight="1" x14ac:dyDescent="0.25">
      <c r="A2" s="8"/>
      <c r="B2" s="325" t="s">
        <v>7</v>
      </c>
      <c r="C2" s="326"/>
      <c r="D2" s="326"/>
      <c r="E2" s="326"/>
      <c r="F2" s="326"/>
      <c r="G2" s="5"/>
      <c r="H2" s="5"/>
      <c r="I2" s="5"/>
      <c r="J2" s="11"/>
      <c r="K2" s="11"/>
      <c r="L2" s="9"/>
      <c r="M2" s="9"/>
      <c r="N2" s="9"/>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s="1" customFormat="1" ht="45" customHeight="1" x14ac:dyDescent="0.25">
      <c r="A33" s="31" t="s">
        <v>8</v>
      </c>
      <c r="B33" s="327" t="s">
        <v>85</v>
      </c>
      <c r="C33" s="269"/>
      <c r="D33" s="269"/>
      <c r="E33" s="269"/>
      <c r="F33" s="269"/>
      <c r="G33" s="59"/>
      <c r="H33" s="59"/>
    </row>
    <row r="34" spans="1:8" s="117" customFormat="1" ht="15" customHeight="1" x14ac:dyDescent="0.25">
      <c r="A34" s="116" t="s">
        <v>6</v>
      </c>
      <c r="B34" s="281" t="s">
        <v>149</v>
      </c>
      <c r="C34" s="282"/>
      <c r="D34" s="282"/>
      <c r="E34" s="282"/>
      <c r="F34" s="282"/>
      <c r="G34" s="282"/>
      <c r="H34" s="40"/>
    </row>
    <row r="35" spans="1:8" s="117" customFormat="1" ht="15" customHeight="1" x14ac:dyDescent="0.25">
      <c r="A35" s="116" t="s">
        <v>1</v>
      </c>
      <c r="B35" s="251" t="s">
        <v>150</v>
      </c>
      <c r="C35" s="251"/>
      <c r="D35" s="251"/>
      <c r="E35" s="251"/>
      <c r="F35" s="251"/>
      <c r="G35" s="40"/>
    </row>
    <row r="36" spans="1:8" s="117" customFormat="1" ht="15" customHeight="1" x14ac:dyDescent="0.25">
      <c r="A36" s="116"/>
      <c r="B36" s="251" t="s">
        <v>151</v>
      </c>
      <c r="C36" s="251"/>
      <c r="D36" s="251"/>
      <c r="E36" s="251"/>
      <c r="F36" s="251"/>
      <c r="G36" s="40"/>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61" spans="1:9" ht="12" customHeight="1" x14ac:dyDescent="0.25">
      <c r="A61" s="16"/>
      <c r="B61" s="16"/>
      <c r="C61" s="16"/>
      <c r="D61" s="16"/>
      <c r="E61" s="16"/>
      <c r="F61" s="16"/>
      <c r="G61" s="16"/>
      <c r="H61" s="16"/>
      <c r="I61" s="16"/>
    </row>
    <row r="62" spans="1:9" ht="12" customHeight="1" x14ac:dyDescent="0.25">
      <c r="A62" s="16"/>
      <c r="B62" s="16"/>
      <c r="C62" s="16"/>
      <c r="D62" s="16"/>
      <c r="E62" s="16"/>
      <c r="F62" s="16"/>
      <c r="G62" s="16"/>
      <c r="H62" s="16"/>
      <c r="I62" s="16"/>
    </row>
    <row r="63" spans="1:9" ht="12" customHeight="1" x14ac:dyDescent="0.25">
      <c r="A63" s="15"/>
      <c r="B63" s="18"/>
      <c r="C63" s="14"/>
      <c r="D63" s="14"/>
      <c r="E63" s="14"/>
      <c r="F63" s="14"/>
      <c r="G63" s="14"/>
      <c r="H63" s="14"/>
      <c r="I63" s="14"/>
    </row>
    <row r="64" spans="1:9" ht="12" customHeight="1" x14ac:dyDescent="0.25">
      <c r="A64" s="15"/>
      <c r="B64" s="18"/>
      <c r="C64" s="14"/>
      <c r="D64" s="14"/>
      <c r="E64" s="14"/>
      <c r="F64" s="14"/>
      <c r="G64" s="14"/>
      <c r="H64" s="14"/>
      <c r="I64" s="14"/>
    </row>
    <row r="65" spans="1:9" ht="12" customHeight="1" x14ac:dyDescent="0.25">
      <c r="A65" s="15"/>
      <c r="B65" s="19"/>
      <c r="C65" s="12"/>
      <c r="D65" s="12"/>
      <c r="E65" s="12"/>
      <c r="F65" s="12"/>
      <c r="G65" s="12"/>
      <c r="H65" s="12"/>
      <c r="I65" s="12"/>
    </row>
    <row r="66" spans="1:9" ht="12" customHeight="1" x14ac:dyDescent="0.25">
      <c r="A66" s="15"/>
      <c r="B66" s="20"/>
      <c r="C66" s="15"/>
      <c r="D66" s="14"/>
      <c r="E66" s="14"/>
      <c r="F66" s="14"/>
      <c r="G66" s="14"/>
      <c r="H66" s="14"/>
      <c r="I66" s="14"/>
    </row>
    <row r="67" spans="1:9" s="16" customFormat="1" ht="12" customHeight="1" x14ac:dyDescent="0.25">
      <c r="B67" s="18"/>
      <c r="C67" s="14"/>
      <c r="D67" s="13"/>
      <c r="E67" s="13"/>
      <c r="F67" s="13"/>
    </row>
    <row r="68" spans="1:9" s="16" customFormat="1" ht="12" customHeight="1" x14ac:dyDescent="0.25">
      <c r="B68" s="19"/>
      <c r="C68" s="12"/>
      <c r="D68" s="13"/>
      <c r="E68" s="13"/>
      <c r="F68" s="13"/>
    </row>
    <row r="69" spans="1:9" s="16" customFormat="1" ht="12" customHeight="1" x14ac:dyDescent="0.25">
      <c r="B69" s="20"/>
      <c r="C69" s="14"/>
      <c r="D69" s="13"/>
      <c r="E69" s="13"/>
      <c r="F69" s="13"/>
    </row>
    <row r="70" spans="1:9" s="16" customFormat="1" ht="12" customHeight="1" x14ac:dyDescent="0.25"/>
  </sheetData>
  <mergeCells count="5">
    <mergeCell ref="B2:F2"/>
    <mergeCell ref="B35:F35"/>
    <mergeCell ref="B33:F33"/>
    <mergeCell ref="B36:F36"/>
    <mergeCell ref="B34:G34"/>
  </mergeCells>
  <hyperlinks>
    <hyperlink ref="C1" location="Contents!A1" display="[contents Ç]" xr:uid="{00000000-0004-0000-0C00-000000000000}"/>
    <hyperlink ref="B35" r:id="rId1" display="http://www.observatorioemigracao.pt/np4/5810.html" xr:uid="{4C0B7EBC-30D8-49D5-9676-D0D4D6E35F18}"/>
    <hyperlink ref="B35:F35" r:id="rId2" display="http://www.observatorioemigracao.pt/np4EN/8383.html" xr:uid="{1EFD5E01-7858-45D0-8DFD-432830FE3483}"/>
    <hyperlink ref="B36" r:id="rId3" display="http://www.observatorioemigracao.pt/np4/5810.html" xr:uid="{B3E75AFE-DABF-41B1-8081-D248AEED244C}"/>
    <hyperlink ref="B36:F36" r:id="rId4" display="http://www.observatorioemigracao.pt/np4/8383.html" xr:uid="{AA4929C0-21D6-4432-8874-149636406E17}"/>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15</vt:i4>
      </vt:variant>
      <vt:variant>
        <vt:lpstr>Intervalos com Nome</vt:lpstr>
      </vt:variant>
      <vt:variant>
        <vt:i4>4</vt:i4>
      </vt:variant>
    </vt:vector>
  </HeadingPairs>
  <TitlesOfParts>
    <vt:vector size="19" baseType="lpstr">
      <vt:lpstr>Contents</vt:lpstr>
      <vt:lpstr>Table 1.1</vt:lpstr>
      <vt:lpstr>Table 1.2</vt:lpstr>
      <vt:lpstr>Table 1.3</vt:lpstr>
      <vt:lpstr>Table 1.4</vt:lpstr>
      <vt:lpstr>Table 1.5</vt:lpstr>
      <vt:lpstr>Table 1.6</vt:lpstr>
      <vt:lpstr>Table 1.7</vt:lpstr>
      <vt:lpstr>Chart 1.1</vt:lpstr>
      <vt:lpstr>Chart 1.2</vt:lpstr>
      <vt:lpstr>Chart 1.3</vt:lpstr>
      <vt:lpstr>Chart 1.4</vt:lpstr>
      <vt:lpstr>Chart 1.5</vt:lpstr>
      <vt:lpstr>Chart 1.6</vt:lpstr>
      <vt:lpstr>Chart 1.7</vt:lpstr>
      <vt:lpstr>Contents!Títulos_de_Impressão</vt:lpstr>
      <vt:lpstr>'Table 1.1'!Títulos_de_Impressão</vt:lpstr>
      <vt:lpstr>'Table 1.2'!Títulos_de_Impressão</vt:lpstr>
      <vt:lpstr>'Table 1.3'!Títulos_de_Impressão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cp:lastPrinted>2015-12-16T15:49:56Z</cp:lastPrinted>
  <dcterms:created xsi:type="dcterms:W3CDTF">2014-04-13T11:25:45Z</dcterms:created>
  <dcterms:modified xsi:type="dcterms:W3CDTF">2024-11-28T15:33:07Z</dcterms:modified>
</cp:coreProperties>
</file>