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Factbook 2020\"/>
    </mc:Choice>
  </mc:AlternateContent>
  <xr:revisionPtr revIDLastSave="0" documentId="13_ncr:1_{14787115-23EC-4CE3-A7D4-0DBEAA94EA22}" xr6:coauthVersionLast="45" xr6:coauthVersionMax="45" xr10:uidLastSave="{00000000-0000-0000-0000-000000000000}"/>
  <bookViews>
    <workbookView xWindow="0" yWindow="0" windowWidth="14400" windowHeight="15600" tabRatio="935" xr2:uid="{00000000-000D-0000-FFFF-FFFF00000000}"/>
  </bookViews>
  <sheets>
    <sheet name="Contents" sheetId="36" r:id="rId1"/>
    <sheet name="Table 2.1" sheetId="1" r:id="rId2"/>
    <sheet name="Table 2.2" sheetId="5" r:id="rId3"/>
    <sheet name="Table 2.3" sheetId="6" r:id="rId4"/>
    <sheet name="Table 2.4" sheetId="7" r:id="rId5"/>
    <sheet name="Table 2.5" sheetId="18" r:id="rId6"/>
    <sheet name="Table 2.6" sheetId="16" r:id="rId7"/>
    <sheet name="Table 2.7" sheetId="19" r:id="rId8"/>
    <sheet name="Table 2.8" sheetId="17" r:id="rId9"/>
    <sheet name="Table 2.9" sheetId="21" r:id="rId10"/>
    <sheet name="Table 2.10" sheetId="38" r:id="rId11"/>
    <sheet name="Chart 2.1" sheetId="2" r:id="rId12"/>
    <sheet name="Chart 2.2" sheetId="40" r:id="rId13"/>
    <sheet name="Chart 2.3" sheetId="8" r:id="rId14"/>
    <sheet name="Chart 2.4" sheetId="41" r:id="rId15"/>
    <sheet name="Chart 2.5" sheetId="9" r:id="rId16"/>
    <sheet name="Chart 2.6" sheetId="37" r:id="rId17"/>
    <sheet name="Chart 2.7" sheetId="20" r:id="rId18"/>
  </sheets>
  <definedNames>
    <definedName name="_xlnm.Print_Titles" localSheetId="0">Contents!$1:$2</definedName>
    <definedName name="_xlnm.Print_Titles" localSheetId="1">'Table 2.1'!$1:$3</definedName>
    <definedName name="_xlnm.Print_Titles" localSheetId="2">'Table 2.2'!$1:$4</definedName>
    <definedName name="_xlnm.Print_Titles" localSheetId="3">'Table 2.3'!$1:$2</definedName>
    <definedName name="_xlnm.Print_Titles" localSheetId="4">'Table 2.4'!$1:$5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" i="21" l="1"/>
  <c r="H18" i="21"/>
  <c r="H17" i="21"/>
  <c r="H16" i="21"/>
  <c r="H15" i="21"/>
  <c r="H14" i="21"/>
  <c r="H12" i="21"/>
  <c r="H11" i="21"/>
  <c r="H10" i="21"/>
  <c r="H9" i="21"/>
  <c r="H8" i="21"/>
  <c r="H6" i="21"/>
  <c r="E19" i="21"/>
  <c r="E18" i="21"/>
  <c r="E17" i="21"/>
  <c r="E16" i="21"/>
  <c r="E15" i="21"/>
  <c r="E14" i="21"/>
  <c r="E12" i="21"/>
  <c r="E11" i="21"/>
  <c r="E10" i="21"/>
  <c r="E9" i="21"/>
  <c r="E8" i="21"/>
  <c r="E6" i="21"/>
  <c r="H19" i="19"/>
  <c r="H18" i="19"/>
  <c r="H17" i="19"/>
  <c r="H16" i="19"/>
  <c r="H15" i="19"/>
  <c r="H14" i="19"/>
  <c r="H12" i="19"/>
  <c r="H11" i="19"/>
  <c r="H10" i="19"/>
  <c r="H9" i="19"/>
  <c r="H6" i="19"/>
  <c r="E19" i="19"/>
  <c r="E18" i="19"/>
  <c r="E17" i="19"/>
  <c r="E16" i="19"/>
  <c r="E15" i="19"/>
  <c r="E14" i="19"/>
  <c r="E12" i="19"/>
  <c r="E11" i="19"/>
  <c r="E10" i="19"/>
  <c r="E9" i="19"/>
  <c r="E6" i="19"/>
  <c r="E14" i="16"/>
  <c r="H19" i="18"/>
  <c r="H18" i="18"/>
  <c r="H17" i="18"/>
  <c r="H16" i="18"/>
  <c r="H15" i="18"/>
  <c r="H14" i="18"/>
  <c r="H12" i="18"/>
  <c r="H11" i="18"/>
  <c r="H10" i="18"/>
  <c r="H9" i="18"/>
  <c r="H6" i="18"/>
  <c r="E19" i="18"/>
  <c r="E18" i="18"/>
  <c r="E17" i="18"/>
  <c r="E16" i="18"/>
  <c r="E15" i="18"/>
  <c r="E14" i="18"/>
  <c r="E11" i="18"/>
  <c r="E10" i="18"/>
  <c r="E9" i="18"/>
  <c r="E6" i="18"/>
  <c r="E21" i="6"/>
  <c r="E20" i="6"/>
  <c r="E19" i="6"/>
  <c r="E18" i="6"/>
  <c r="E17" i="6"/>
  <c r="E16" i="6"/>
  <c r="E14" i="6"/>
  <c r="E13" i="6"/>
  <c r="E12" i="6"/>
  <c r="E10" i="6"/>
  <c r="E9" i="6"/>
  <c r="E8" i="6"/>
  <c r="E7" i="6"/>
  <c r="E6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E9" i="5" l="1"/>
  <c r="E8" i="5"/>
  <c r="E6" i="7" l="1"/>
  <c r="H9" i="7" l="1"/>
  <c r="H8" i="7"/>
  <c r="H7" i="7"/>
  <c r="G9" i="7"/>
  <c r="G8" i="7"/>
  <c r="G7" i="7"/>
  <c r="E9" i="7"/>
  <c r="E8" i="7"/>
  <c r="E7" i="7"/>
  <c r="E19" i="16" l="1"/>
  <c r="E18" i="16"/>
  <c r="E17" i="16"/>
  <c r="E16" i="16"/>
  <c r="E15" i="16"/>
  <c r="E13" i="16"/>
  <c r="E12" i="16"/>
  <c r="E11" i="16"/>
  <c r="E10" i="16"/>
  <c r="E9" i="16"/>
  <c r="E8" i="16"/>
  <c r="E6" i="16"/>
  <c r="H20" i="7"/>
  <c r="G20" i="7"/>
  <c r="E20" i="7"/>
  <c r="H19" i="7"/>
  <c r="G19" i="7"/>
  <c r="E19" i="7"/>
  <c r="H18" i="7"/>
  <c r="G18" i="7"/>
  <c r="E18" i="7"/>
  <c r="H17" i="7"/>
  <c r="G17" i="7"/>
  <c r="E17" i="7"/>
  <c r="H16" i="7"/>
  <c r="G16" i="7"/>
  <c r="E16" i="7"/>
  <c r="H15" i="7"/>
  <c r="G15" i="7"/>
  <c r="E15" i="7"/>
  <c r="H14" i="7"/>
  <c r="G14" i="7"/>
  <c r="E14" i="7"/>
  <c r="H13" i="7"/>
  <c r="G13" i="7"/>
  <c r="E13" i="7"/>
  <c r="G12" i="7"/>
  <c r="H11" i="7"/>
  <c r="G11" i="7"/>
  <c r="E11" i="7"/>
  <c r="H10" i="7"/>
  <c r="G10" i="7"/>
  <c r="E10" i="7"/>
  <c r="H6" i="7"/>
  <c r="G6" i="7"/>
  <c r="E6" i="5" l="1"/>
  <c r="E7" i="5"/>
  <c r="E22" i="5"/>
  <c r="E21" i="5"/>
  <c r="E10" i="5" l="1"/>
  <c r="E11" i="17" l="1"/>
  <c r="E10" i="36"/>
  <c r="E9" i="36"/>
  <c r="E8" i="36"/>
  <c r="E7" i="36"/>
  <c r="E6" i="36"/>
  <c r="E5" i="36"/>
  <c r="H13" i="16"/>
  <c r="G13" i="16"/>
  <c r="E4" i="36"/>
  <c r="H19" i="16"/>
  <c r="G19" i="16"/>
  <c r="H18" i="16"/>
  <c r="G18" i="16"/>
  <c r="H17" i="16"/>
  <c r="G17" i="16"/>
  <c r="H16" i="16"/>
  <c r="G16" i="16"/>
  <c r="H15" i="16"/>
  <c r="G15" i="16"/>
  <c r="H14" i="16"/>
  <c r="G14" i="16"/>
  <c r="H12" i="16"/>
  <c r="G12" i="16"/>
  <c r="H11" i="16"/>
  <c r="G11" i="16"/>
  <c r="H10" i="16"/>
  <c r="G10" i="16"/>
  <c r="H9" i="16"/>
  <c r="G9" i="16"/>
  <c r="H8" i="16"/>
  <c r="G8" i="16"/>
  <c r="H6" i="16"/>
  <c r="G6" i="16"/>
  <c r="E19" i="17"/>
  <c r="E18" i="17"/>
  <c r="E17" i="17"/>
  <c r="E16" i="17"/>
  <c r="E15" i="17"/>
  <c r="E14" i="17"/>
  <c r="E12" i="17"/>
  <c r="E10" i="17"/>
  <c r="E9" i="17"/>
  <c r="E8" i="17"/>
  <c r="E6" i="17"/>
  <c r="E20" i="5"/>
  <c r="E19" i="5"/>
  <c r="E18" i="5"/>
  <c r="E17" i="5"/>
  <c r="E16" i="5"/>
  <c r="E14" i="5"/>
  <c r="E13" i="5"/>
  <c r="E12" i="5"/>
  <c r="B13" i="36"/>
  <c r="B12" i="36"/>
  <c r="B11" i="36"/>
  <c r="B10" i="36"/>
  <c r="B9" i="36"/>
  <c r="B8" i="36"/>
  <c r="B4" i="36"/>
  <c r="B7" i="36"/>
  <c r="B6" i="36"/>
  <c r="B5" i="36"/>
</calcChain>
</file>

<file path=xl/sharedStrings.xml><?xml version="1.0" encoding="utf-8"?>
<sst xmlns="http://schemas.openxmlformats.org/spreadsheetml/2006/main" count="771" uniqueCount="109">
  <si>
    <t>OEm</t>
  </si>
  <si>
    <t>Observatório da Emigração</t>
  </si>
  <si>
    <t>link</t>
  </si>
  <si>
    <r>
      <t xml:space="preserve">[contents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</si>
  <si>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Updated</t>
  </si>
  <si>
    <t>Source</t>
  </si>
  <si>
    <t>Country</t>
  </si>
  <si>
    <t>Belgium</t>
  </si>
  <si>
    <t>Germany</t>
  </si>
  <si>
    <t>Spain</t>
  </si>
  <si>
    <t>France</t>
  </si>
  <si>
    <t>Italy</t>
  </si>
  <si>
    <t>Netherlands</t>
  </si>
  <si>
    <t>United Kingdom</t>
  </si>
  <si>
    <t>Norway</t>
  </si>
  <si>
    <t>Switzerland</t>
  </si>
  <si>
    <t>N</t>
  </si>
  <si>
    <t>Brazil</t>
  </si>
  <si>
    <t>Canada</t>
  </si>
  <si>
    <t>Luxemburg</t>
  </si>
  <si>
    <t>United States</t>
  </si>
  <si>
    <t>Venezuela</t>
  </si>
  <si>
    <t>Angola</t>
  </si>
  <si>
    <t>Portuguese permanent inflows</t>
  </si>
  <si>
    <t>Stock of migrants born in Portugal</t>
  </si>
  <si>
    <t>Population with Portuguese citizenship</t>
  </si>
  <si>
    <t>Acquisition of citizenship by Portuguese</t>
  </si>
  <si>
    <t>Stock of registrations in Portuguese consulates</t>
  </si>
  <si>
    <t>Total inflows</t>
  </si>
  <si>
    <t>Portuguese inflows</t>
  </si>
  <si>
    <t>As a percentage of total inflows</t>
  </si>
  <si>
    <t>Acquisition of citizenship by all foreigners</t>
  </si>
  <si>
    <t>As a percentage of acquisition of citizenship by all foreigners</t>
  </si>
  <si>
    <t>All registrations in Portuguese consulates</t>
  </si>
  <si>
    <t>Change in percentage</t>
  </si>
  <si>
    <t>All foreigners</t>
  </si>
  <si>
    <t>Total population</t>
  </si>
  <si>
    <t>As a percentage of total population</t>
  </si>
  <si>
    <t>As a percentage of all foreign-born</t>
  </si>
  <si>
    <t>Foreigners with Portuguese citizenship</t>
  </si>
  <si>
    <t>All foreign-born migrants</t>
  </si>
  <si>
    <t>Migrants born in Portugal</t>
  </si>
  <si>
    <t>2 | Emigration to top destination countries</t>
  </si>
  <si>
    <t>Ranking in foreign-born population</t>
  </si>
  <si>
    <t>1st</t>
  </si>
  <si>
    <t>3rd</t>
  </si>
  <si>
    <t>2nd</t>
  </si>
  <si>
    <t>..</t>
  </si>
  <si>
    <t>Mozambique</t>
  </si>
  <si>
    <t>Note</t>
  </si>
  <si>
    <t xml:space="preserve">Brazil </t>
  </si>
  <si>
    <t>Notes</t>
  </si>
  <si>
    <t>As a percentage of all foreigners</t>
  </si>
  <si>
    <t>Ranking in total inflows</t>
  </si>
  <si>
    <t>Denmark</t>
  </si>
  <si>
    <t>Austria</t>
  </si>
  <si>
    <t>The Emigration Observatory (OEm) is an independent technical and research structure within the Centre for Research and Studies in Sociology (CIES-IUL) of ISCTE – University Institute of Lisbon. The Observatory is based on a partnership between the CIES-IUL, the Institute of Sociology (IS-UP) of the University of Porto, and the Centre for Geographical Studies (CEG) and the Centre for Research in Economic and Organizational Sociology (SOCIUS/CSG), both of the University of Lisbon. The Observatory is supported by the Portuguese Ministry of Foreign Affairs under a cooperation agreement.</t>
  </si>
  <si>
    <t>4th</t>
  </si>
  <si>
    <t xml:space="preserve">[ITA] Only counts the national citizens in the Consular Section of the Embassy of Portugal in Rome. </t>
  </si>
  <si>
    <t>Table by Observatório da Emigração, data from: [AGO] Consulates of Angola in Portugal (Lisbon and Oporto); [AUT] Statistics Austria; [BEL] Eurostat, Statistics Database, Population and Social Conditions; [BRA] Ministério do Trabalho e Emprego; [CAN] Citizenship and Immigration Canada; [DEU] Statistisches Bundesamt Deutschland; [DNK] Denmark Statistik; [FRA] Institut Nacional de la Statistique et des Études Économiques; [ITA] Eurostat, Statistics Database, Population and Social Conditions; [LUX] Le Portail des Statistiques du Luxembourg; [MOZ] Direção Geral dos Assuntos Consulares e Comunidades Portuguesas (DGACCP) based on data from Mozambique Ministry of Labor; [NLD] Centraal Bureau voor de Statistiek; [NOR] Statistics Norway; [ESP] Instituto Nacional de Estadística; [CHE] Office Fédéral de la Statistique; [GBR] Department for Work and Pensions; [USA] US Department of Homeland Security; [VEN]  Instituto Nacional de Estadística.</t>
  </si>
  <si>
    <t>Table by Observatório da Emigração, data from: [BEL] Eurostat, Statistics Database, Population and Social Conditions; [FRA] Institut Nacional de la Statistique et des Études Économiques; [DEU] Statistisches Bundesamt Deutschland; [ITA] OECD, International Migration Database; [NLD] Centraal Bureau voor de Statistiek; [NOR] Statistics Norway; [ESP] Instituto Nacional de Estadística; [CHE] Office Fédéral de la Statistique; [GBR] UK National Statistics; [USA] US Census Bureau, Current Population Survey.</t>
  </si>
  <si>
    <t>Table by Observatório da Emigração, data from: [BEL] Eurostat, Statistics Database, Population and Social Conditions; [CAN] Statistics Canada; [FRA] Institut Nacional de la Statistique et des Études Économiques; [DEU] Statistisches Bundesamt Deutschland; [ITA] Istituto Nazionale di Statistica; [LUX]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American Community Survey.</t>
  </si>
  <si>
    <t>Table by Observatório da Emigração, data from: [BEL] Eurostat, Statistics Database, Population and Social Conditions; [FRA] Institut Nacional de la Statistique et des Études Économiques; [DEU] Statistisches Bundesamt Deutschland; [ITA] Istituto Nazionale di Statistica; [LUX] Le Portail des Statistiques du Luxembourg; [NLD] Centraal Bureau voor de Statistiek; [NOR] Statistics Norway; [ESP] Instituto Nacional de Estadística; [CHE] Office Fédéral de la Statistique; [GBR] UK National Statistics; [USA] US Census Bureau, American Community Survey.</t>
  </si>
  <si>
    <t>Table by Observatório da Emigração, data from: [BEL] Eurostat, Statistics Database, Population and Social Conditions; [CAN] OECD, International Migration Database; [FRA] Ministère de L’intérieure; [DEU] Statistisches Bundesamt Deutschland; [ITA] Istituto Nazionale di Statistica; [LUX] Ministère de la Justice; [NLD] Centraal Bureau voor de Statistiek; [NOR] Statistics Norway; [ESP] Ministerio de Justicia; [CHE] Office Fédéral de la Statistique; [GBR] Government UK; [USA] US Department of Homeland Security.</t>
  </si>
  <si>
    <t>Table by Observatório da Emigração, data from: [BEL] OECD, International Migration Database (2011); Eurostat, Statistics Database, Population and Social Conditions (2012); [CAN] OECD, International Migration Database; [FRA] Ministère de l'Intérieur (2010); [DEU] Statistisches Bundesamt Deutschland; [ITA] Istituto Nazionale di Statistica; [LUX] Ministère de la Justice; [NLD] Centraal Bureau voor de Statistiek; [NOR] Statistics Norway; [ESP] Ministerio de Justicia; [CHE] Office Fédéral de la Statistique; [GBR] Government UK; [USA] US Department of Homeland Security.</t>
  </si>
  <si>
    <t>Table by Observatório da Emigração, data from Direcção-Geral dos Assuntos Consulares e das Comunidades Portuguesas (DGACCP).</t>
  </si>
  <si>
    <t>Chart by Observatório da Emigração, data from: [AGO] Consulates of Angola in Portugal (Lisbon and Oporto); [BEL] Eurostat, Statistics Database, Population and Social Conditions; [BRA] Ministério do Trabalho e Emprego; [CAN] Citizenship and Immigration Canada; [DEU] Statistisches Bundesamt Deutschland; [FRA] Institut Nacional de la Statistique et des Études Économiques; [ITA] Eurostat, Statistics Database, Population and Social Conditions; [LUX] Le Portail des Statistiques du Luxembourg; [MOZ] Direção Geral dos Assuntos Consulares e Comunidades Portuguesas (DGACCP) based on data from Mozambique Ministry of Labor; [NLD] Centraal Bureau voor de Statistiek; [NOR] Statistics Norway; [ESP] Instituto Nacional de Estadística; [CHE] Office Fédéral de la Statistique; [GBR] Department for Work and Pensions; [USA] US Department of Homeland Security.</t>
  </si>
  <si>
    <t>Chart by Observatório da Emigração, data from: [BEL] Eurostat, Statistics Database, Population and Social Conditions; [BRA] Ministério do Trabalho e Emprego; [CAN] Citizenship and Immigration Canada; [DEU] Statistisches Bundesamt Deutschland; [FRA] Institut Nacional de la Statistique et des Études Économiques; [ITA] Eurostat, Statistics Database, Population and Social Conditions; [LUX] Le Portail des Statistiques du Luxembourg; [NLD] Centraal Bureau voor de Statistiek; [NOR] Statistics Norway; [ESP] Instituto Nacional de Estadística; [CHE] Office Fédéral de la Statistique; [GBR] Department for Work and Pensions; [USA] US Department of Homeland Security.</t>
  </si>
  <si>
    <t>Chart by Observatório da Emigração, data from: [BEL] Eurostat, Statistics Database, Population and Social Conditions; [BRA] Instituto Brasileiro de Geografia e Estatística, Censos 2010; [CAN] Statistics Canada; [FRA] Institut Nacional de la Statistique et des Études Économiques; [DEU] Statistisches Bundesamt Deutschland; [ITA] OECD, International Migration Database; [LUX]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Current Population Survey; [VEN]  Instituto Nacional de Estadística, Censos de Población e Vivienda.</t>
  </si>
  <si>
    <t>Chart by Observatório da Emigração, data from: [BEL] Eurostat, Statistics Database, Population and Social Conditions; [CAN] Statistics Canada; [FRA] Institut Nacional de la Statistique et des Études Économiques; [DEU] Statistisches Bundesamt Deutschland; [ITA] Istituto Nazionale di Statistica; [LUX]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American Community Survey.</t>
  </si>
  <si>
    <t>Chart by Observatório da Emigração, data from: [BEL] Eurostat, Statistics Database, Population and Social Conditions; [CAN] OECD, International Migration Database; [FRA] Ministère de L’intérieure; [DEU] Statistisches Bundesamt Deutschland; [ITA] Istituto Nazionale di Statistica; [LUX] Ministère de la Justice; [NLD] Centraal Bureau voor de Statistiek; [NOR] Statistics Norway; [ESP] Ministerio de Justicia; [CHE] Office Fédéral de la Statistique; [GBR] Government UK; [USA] US Department of Homeland Security.</t>
  </si>
  <si>
    <t>Chart by Observatório da Emigração, data from Direcção-Geral dos Assuntos Consulares e das Comunidades Portuguesas (DGACCP).</t>
  </si>
  <si>
    <t>Table by Observatório da Emigração, data from: [BEL] Eurostat, Statistics Database, Population and Social Conditions; [BRA] Instituto Brasileiro de Geografia e Estatística, Censos 2010; [CAN] Statistics Canada; [FRA] Institut Nacional de la Statistique et des Études Économiques; [DEU] Statistisches Bundesamt Deutschland; [ITA] OECD, International Migration Database; [LUX] Value of foreign-born migrants: United Nations Statistics Division; Value of Migrants born in Portugal: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Current Population Survey; [VEN]  Instituto Nacional de Estadística, Censos de Población e Vivienda.</t>
  </si>
  <si>
    <t>Table by Observatório da Emigração, source data detailed in following pages. Entities: Consulado-Geral da República de Angola em Lisboa and Consulado-Geral da República de Angola no Porto, Portugal; Direção-Geral dos Assuntos Consulares e das Comunidades Portuguesas, Portugal (DGACCP); OCDE; Eurostat; Statistics Austria; Ministério do Trabalho e Emprego, Brazil; IMILA, Investigación Migración Internacional de Latinoamérica; Instituto Brasileiro de Geografia e Estatística; Citizenship and Immigration Canada; Denmark Statistik; Institut Nacional de la Statistique et des Études Économiques, France; Ministère de L’intérieure, France; Instituto Nacional de Estatística, Mozambique; Statistisches Bundesamt Deutschland; Istituto Nazionale di Statistica, Italia; Le Portail des Statistiques du Luxembourg; Ministère de la Justice, Luxembourg; Centraal Bureau voor de Statistiek, Netherlands; Statistics Norway; INE España; Observatorio Permanente de la Immigración, España; Office Fédéral de la Statistique, Switzerland; Department for Work and Pensions, UK; UK Office for National Statistics, Annual Population Survey (APS) /Labour Force Survey (LFS); Government UK, Home Office; US Department of Homeland Security; Instituto Nacional de Estadística, Venezuela; United Nations Statistics Division.</t>
  </si>
  <si>
    <t>[BRA] 2010. [CAN] 2016. [FRA] Values are provisional. [LUX] Value of migrants born in Portugal for 2018 was granted on request. [MOZ] 2007. [VEN] 2011.</t>
  </si>
  <si>
    <t>[BRA] 2010. [CAN] 2016. [FRA] Values are provisional. [LUX] Value of migrants born in Portugal for 2018 was granted 
on request. [MOZ] 2007. [VEN] 2011.</t>
  </si>
  <si>
    <t>Factbook 2020: list of tables and charts</t>
  </si>
  <si>
    <r>
      <rPr>
        <b/>
        <sz val="9"/>
        <color rgb="FFC00000"/>
        <rFont val="Arial"/>
        <family val="2"/>
      </rPr>
      <t>Table 2.1</t>
    </r>
    <r>
      <rPr>
        <b/>
        <sz val="9"/>
        <rFont val="Arial"/>
        <family val="2"/>
      </rPr>
      <t xml:space="preserve"> Main indicators of Portuguese emigration to top destination countries, 2019 or last year available</t>
    </r>
  </si>
  <si>
    <r>
      <rPr>
        <b/>
        <sz val="9"/>
        <color rgb="FFC00000"/>
        <rFont val="Arial"/>
        <family val="2"/>
      </rPr>
      <t>Table 2.2</t>
    </r>
    <r>
      <rPr>
        <b/>
        <sz val="9"/>
        <rFont val="Arial"/>
        <family val="2"/>
      </rPr>
      <t xml:space="preserve"> Portuguese permanent inflows in top destination countries, 2019 or last year available</t>
    </r>
  </si>
  <si>
    <r>
      <rPr>
        <b/>
        <sz val="9"/>
        <color rgb="FFC00000"/>
        <rFont val="Arial"/>
        <family val="2"/>
      </rPr>
      <t>Table 2.3</t>
    </r>
    <r>
      <rPr>
        <b/>
        <sz val="9"/>
        <rFont val="Arial"/>
        <family val="2"/>
      </rPr>
      <t xml:space="preserve"> Change in Portuguese permanent inflows in top destination countries, 2018-2019 or last two years available</t>
    </r>
  </si>
  <si>
    <r>
      <rPr>
        <b/>
        <sz val="9"/>
        <color rgb="FFC00000"/>
        <rFont val="Arial"/>
        <family val="2"/>
      </rPr>
      <t>Table 2.4</t>
    </r>
    <r>
      <rPr>
        <b/>
        <sz val="9"/>
        <rFont val="Arial"/>
        <family val="2"/>
      </rPr>
      <t xml:space="preserve"> Stock of migrants born in Portugal in top destination countries, 2019 or last year available</t>
    </r>
  </si>
  <si>
    <r>
      <t>Table 2.5</t>
    </r>
    <r>
      <rPr>
        <b/>
        <sz val="9"/>
        <rFont val="Arial"/>
        <family val="2"/>
      </rPr>
      <t xml:space="preserve"> Change in the stock of migrants born in Portugal in top destination countries, 2018-2019 or last two years available</t>
    </r>
  </si>
  <si>
    <r>
      <rPr>
        <b/>
        <sz val="9"/>
        <color rgb="FFC00000"/>
        <rFont val="Arial"/>
        <family val="2"/>
      </rPr>
      <t>Table 2.6</t>
    </r>
    <r>
      <rPr>
        <b/>
        <sz val="9"/>
        <rFont val="Arial"/>
        <family val="2"/>
      </rPr>
      <t xml:space="preserve"> Population with Portuguese citizenship in top destination countries, 2019 or last year available</t>
    </r>
  </si>
  <si>
    <r>
      <rPr>
        <b/>
        <sz val="9"/>
        <color rgb="FFC00000"/>
        <rFont val="Arial"/>
        <family val="2"/>
      </rPr>
      <t>Table 2.7</t>
    </r>
    <r>
      <rPr>
        <b/>
        <sz val="9"/>
        <rFont val="Arial"/>
        <family val="2"/>
      </rPr>
      <t xml:space="preserve"> Change in the population with Portuguese citizenship in top destination countries, 2018-2019 or last two years available</t>
    </r>
  </si>
  <si>
    <r>
      <rPr>
        <b/>
        <sz val="9"/>
        <color rgb="FFC00000"/>
        <rFont val="Arial"/>
        <family val="2"/>
      </rPr>
      <t>Table 2.8</t>
    </r>
    <r>
      <rPr>
        <b/>
        <sz val="9"/>
        <rFont val="Arial"/>
        <family val="2"/>
      </rPr>
      <t xml:space="preserve"> Acquisition of citizenship by Portuguese in top destination countries, 2019 or last year available</t>
    </r>
  </si>
  <si>
    <r>
      <rPr>
        <b/>
        <sz val="9"/>
        <color rgb="FFC00000"/>
        <rFont val="Arial"/>
        <family val="2"/>
      </rPr>
      <t>Table 2.9</t>
    </r>
    <r>
      <rPr>
        <b/>
        <sz val="9"/>
        <rFont val="Arial"/>
        <family val="2"/>
      </rPr>
      <t xml:space="preserve"> Change in the acquisition of citizenship by Portuguese in top destination countries, 2018-2019 or last two years available</t>
    </r>
  </si>
  <si>
    <r>
      <rPr>
        <b/>
        <sz val="9"/>
        <color rgb="FFC00000"/>
        <rFont val="Arial"/>
        <family val="2"/>
      </rPr>
      <t>Table 2.10</t>
    </r>
    <r>
      <rPr>
        <b/>
        <sz val="9"/>
        <rFont val="Arial"/>
        <family val="2"/>
      </rPr>
      <t xml:space="preserve"> Stock of consular registrations in top destination countries, 2019 or last year available</t>
    </r>
  </si>
  <si>
    <r>
      <rPr>
        <b/>
        <sz val="9"/>
        <color rgb="FFC00000"/>
        <rFont val="Arial"/>
        <family val="2"/>
      </rPr>
      <t>Chart 2.1</t>
    </r>
    <r>
      <rPr>
        <b/>
        <sz val="9"/>
        <rFont val="Arial"/>
        <family val="2"/>
      </rPr>
      <t xml:space="preserve"> Portuguese permanent inflows in top destination countries, 2019 or last year available</t>
    </r>
  </si>
  <si>
    <r>
      <rPr>
        <b/>
        <sz val="9"/>
        <color rgb="FFC00000"/>
        <rFont val="Arial"/>
        <family val="2"/>
      </rPr>
      <t>Chart 2.2</t>
    </r>
    <r>
      <rPr>
        <b/>
        <sz val="9"/>
        <rFont val="Arial"/>
        <family val="2"/>
      </rPr>
      <t xml:space="preserve"> Portuguese permanent inflows as a percentage of all permanent inflows in top destination countries, 2019 or last year available</t>
    </r>
  </si>
  <si>
    <r>
      <rPr>
        <b/>
        <sz val="9"/>
        <color rgb="FFC00000"/>
        <rFont val="Arial"/>
        <family val="2"/>
      </rPr>
      <t>Chart 2.3</t>
    </r>
    <r>
      <rPr>
        <b/>
        <sz val="9"/>
        <rFont val="Arial"/>
        <family val="2"/>
      </rPr>
      <t xml:space="preserve"> Stock of migrants born in Portugal in top destination countries, 2019 or last year available</t>
    </r>
  </si>
  <si>
    <r>
      <rPr>
        <b/>
        <sz val="9"/>
        <color rgb="FFC00000"/>
        <rFont val="Arial"/>
        <family val="2"/>
      </rPr>
      <t>Chart 2.4</t>
    </r>
    <r>
      <rPr>
        <b/>
        <sz val="9"/>
        <rFont val="Arial"/>
        <family val="2"/>
      </rPr>
      <t xml:space="preserve"> Stock of migrants born in Portugal as a percentage of all foreign-born in top destination countries, 2019 or last year available</t>
    </r>
  </si>
  <si>
    <r>
      <rPr>
        <b/>
        <sz val="9"/>
        <color rgb="FFC00000"/>
        <rFont val="Arial"/>
        <family val="2"/>
      </rPr>
      <t>Chart 2.5</t>
    </r>
    <r>
      <rPr>
        <b/>
        <sz val="9"/>
        <rFont val="Arial"/>
        <family val="2"/>
      </rPr>
      <t xml:space="preserve"> Population with Portuguese citizenship in top destination countries, 2019 or last year available</t>
    </r>
  </si>
  <si>
    <r>
      <rPr>
        <b/>
        <sz val="9"/>
        <color rgb="FFC00000"/>
        <rFont val="Arial"/>
        <family val="2"/>
      </rPr>
      <t>Chart 2.6</t>
    </r>
    <r>
      <rPr>
        <b/>
        <sz val="9"/>
        <rFont val="Arial"/>
        <family val="2"/>
      </rPr>
      <t xml:space="preserve"> Acquisition of citizenship by Portuguese in top destination countries, 2019 or last year available</t>
    </r>
  </si>
  <si>
    <r>
      <rPr>
        <b/>
        <sz val="9"/>
        <color rgb="FFC00000"/>
        <rFont val="Arial"/>
        <family val="2"/>
      </rPr>
      <t>Chart 2.7</t>
    </r>
    <r>
      <rPr>
        <b/>
        <sz val="9"/>
        <rFont val="Arial"/>
        <family val="2"/>
      </rPr>
      <t xml:space="preserve"> Stock of consular registrations in top destination countries, 2019 or last year available</t>
    </r>
  </si>
  <si>
    <t>15th</t>
  </si>
  <si>
    <t>7th</t>
  </si>
  <si>
    <t>[AGO] Data from visas concerning permanent emigration. [BEL] 2018. [FRA] 2018. [ITA] 2018. [MOZ] 2016. [VEN] 2011.</t>
  </si>
  <si>
    <t>[AGO] Data from visas concerning permanent emigration. [BEL] 2017 and 2018.[FRA] 2017 and 2018. [ITA] 2017 and 2018. [MOZ] 2015 and 2016.</t>
  </si>
  <si>
    <t>[FRA] Values are provisional. [LUX] Values of migrants born in Portugal for 2017 and 2018 was granted on request.</t>
  </si>
  <si>
    <t>[CAN] 2016. [FRA] Values are provisional. [MOZ] 2017. [USA] 2017.</t>
  </si>
  <si>
    <t>[FRA] Values are provisional. [USA] 2016 and 2017.</t>
  </si>
  <si>
    <t>[BEL] 2018. [CAN] 2018. [FRA] 2018. [ITA] 2018.</t>
  </si>
  <si>
    <t>[BEL] 2017 and 2018. [CAN] 2017 and 2018. [FRA] 2017 and 2018. [ITA] 2017 and 2018.</t>
  </si>
  <si>
    <t>[BEL] 2018. [ITA] 2018. [VEN] 2011.</t>
  </si>
  <si>
    <t>[BRA] 2010. [CAN] 2016. [FRA] Values are provisional.[MOZ] 2007. [VEN] 2011.</t>
  </si>
  <si>
    <r>
      <t>[AGO] Permanente inflows: data from visas concerning permanent emigration. [BEL] Permanent inflows: 2018. Acquisition of citizenship by Portuguese: 2018. [BRA] Migrants born in Portugal: 2010. [CAN] Migrants born in Portuga and population with Portuguese citizenshipl: 2016. Acquisition of citizenship by Portuguese: 2018.</t>
    </r>
    <r>
      <rPr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[USA] Population with Portuguese citizenship: 2017. [FRA] Permanent inflows: 2018. Migrants born in Portugal and population with Portuguese citizenship: Values are provisional. Acquisition of citizenship by Portuguese: 2018. [ITA] Permanente inflows: 2018. Acquisition of citizenship by Portuguese: 2018. Consular Registrations: Only counts the national citizens in the Consular Section of the Embassy of Portugal in Rome. [LUX] Migrants born in Portugal: Value of migrants born in Portugal for 2018 was granted on request</t>
    </r>
    <r>
      <rPr>
        <sz val="8"/>
        <color rgb="FFFF0000"/>
        <rFont val="Arial"/>
        <family val="2"/>
      </rPr>
      <t>.</t>
    </r>
    <r>
      <rPr>
        <sz val="8"/>
        <rFont val="Arial"/>
        <family val="2"/>
      </rPr>
      <t xml:space="preserve"> [MOZ] Permanent inflows: 2016. Migrants born in Portugal: 2007. Population with Portuguese citizenship: 2017. [VEN] Permanente inflows and Migrants born in Portugal: 2011.</t>
    </r>
  </si>
  <si>
    <t>http://www.observatorioemigracao.pt/np4EN/7880.html</t>
  </si>
  <si>
    <t>http://www.observatorioemigracao.pt/np4/7880.html</t>
  </si>
  <si>
    <t>06 January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</si>
</sst>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"/>
    <numFmt numFmtId="166" formatCode="###\ ##0;\-###\ ##0;0;"/>
    <numFmt numFmtId="167" formatCode="###\ ###\ ##0;\-###\ ###\ ##0;0;"/>
    <numFmt numFmtId="168" formatCode="##0.0;\-##0.0;0.0;"/>
    <numFmt numFmtId="169" formatCode="##0.0\ \|;\-##0.0\ \|;0.0\ \|;\ \|"/>
  </numFmts>
  <fonts count="3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theme="4" tint="-0.499984740745262"/>
      <name val="Arial"/>
      <family val="2"/>
    </font>
    <font>
      <b/>
      <sz val="12"/>
      <color rgb="FFC0000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rgb="FFC00000"/>
      <name val="Arial"/>
      <family val="2"/>
    </font>
    <font>
      <b/>
      <sz val="9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name val="Arial"/>
      <family val="2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12">
    <xf numFmtId="0" fontId="0" fillId="0" borderId="0"/>
    <xf numFmtId="0" fontId="9" fillId="0" borderId="0" applyNumberFormat="0" applyFill="0" applyBorder="0" applyAlignment="0" applyProtection="0"/>
    <xf numFmtId="0" fontId="18" fillId="0" borderId="0"/>
    <xf numFmtId="166" fontId="27" fillId="0" borderId="7" applyFill="0" applyProtection="0">
      <alignment horizontal="right" vertical="center" wrapText="1"/>
    </xf>
    <xf numFmtId="167" fontId="27" fillId="0" borderId="11" applyFill="0" applyProtection="0">
      <alignment horizontal="right" vertical="center" wrapText="1"/>
    </xf>
    <xf numFmtId="0" fontId="27" fillId="0" borderId="0" applyNumberFormat="0" applyFill="0" applyBorder="0" applyProtection="0">
      <alignment horizontal="left" vertical="center" wrapText="1"/>
    </xf>
    <xf numFmtId="168" fontId="27" fillId="0" borderId="0" applyFill="0" applyBorder="0" applyProtection="0">
      <alignment horizontal="right" vertical="center" wrapText="1"/>
    </xf>
    <xf numFmtId="169" fontId="27" fillId="0" borderId="4" applyFill="0" applyProtection="0">
      <alignment horizontal="right" vertical="center" wrapText="1"/>
    </xf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296">
    <xf numFmtId="0" fontId="0" fillId="0" borderId="0" xfId="0"/>
    <xf numFmtId="3" fontId="10" fillId="0" borderId="0" xfId="0" applyNumberFormat="1" applyFont="1" applyAlignment="1">
      <alignment vertical="center"/>
    </xf>
    <xf numFmtId="0" fontId="0" fillId="0" borderId="0" xfId="0" applyAlignment="1">
      <alignment horizontal="left" vertical="center" indent="1"/>
    </xf>
    <xf numFmtId="3" fontId="9" fillId="2" borderId="0" xfId="0" applyNumberFormat="1" applyFont="1" applyFill="1" applyBorder="1" applyAlignment="1">
      <alignment horizontal="left" vertical="center" indent="1"/>
    </xf>
    <xf numFmtId="3" fontId="9" fillId="0" borderId="0" xfId="0" applyNumberFormat="1" applyFont="1" applyBorder="1" applyAlignment="1">
      <alignment horizontal="left" vertical="center" indent="1"/>
    </xf>
    <xf numFmtId="3" fontId="9" fillId="0" borderId="0" xfId="0" applyNumberFormat="1" applyFont="1" applyBorder="1" applyAlignment="1">
      <alignment horizontal="righ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1"/>
    </xf>
    <xf numFmtId="0" fontId="0" fillId="0" borderId="0" xfId="0" applyAlignment="1">
      <alignment horizontal="left" vertical="center" indent="1"/>
    </xf>
    <xf numFmtId="3" fontId="10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indent="1"/>
    </xf>
    <xf numFmtId="3" fontId="10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horizontal="left" vertical="center" inden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left" vertical="center" indent="1"/>
    </xf>
    <xf numFmtId="3" fontId="8" fillId="0" borderId="1" xfId="0" applyNumberFormat="1" applyFont="1" applyBorder="1" applyAlignment="1">
      <alignment horizontal="left" vertical="center" wrapText="1" indent="1"/>
    </xf>
    <xf numFmtId="3" fontId="11" fillId="0" borderId="0" xfId="0" applyNumberFormat="1" applyFont="1" applyAlignment="1">
      <alignment horizontal="left" indent="1"/>
    </xf>
    <xf numFmtId="0" fontId="14" fillId="0" borderId="0" xfId="0" applyFont="1" applyAlignment="1">
      <alignment horizontal="left" indent="1"/>
    </xf>
    <xf numFmtId="3" fontId="10" fillId="0" borderId="0" xfId="0" applyNumberFormat="1" applyFont="1" applyAlignment="1">
      <alignment horizontal="left" indent="1"/>
    </xf>
    <xf numFmtId="0" fontId="0" fillId="0" borderId="0" xfId="0" applyAlignment="1">
      <alignment horizontal="left" wrapText="1" indent="1"/>
    </xf>
    <xf numFmtId="14" fontId="10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wrapText="1" indent="1"/>
    </xf>
    <xf numFmtId="3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indent="1"/>
    </xf>
    <xf numFmtId="14" fontId="10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3" fontId="10" fillId="0" borderId="0" xfId="0" applyNumberFormat="1" applyFont="1" applyAlignment="1"/>
    <xf numFmtId="3" fontId="11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center" indent="1"/>
    </xf>
    <xf numFmtId="3" fontId="15" fillId="3" borderId="0" xfId="0" applyNumberFormat="1" applyFont="1" applyFill="1" applyAlignment="1">
      <alignment horizontal="left" vertical="center" indent="1"/>
    </xf>
    <xf numFmtId="0" fontId="0" fillId="3" borderId="0" xfId="0" applyFill="1"/>
    <xf numFmtId="3" fontId="10" fillId="3" borderId="0" xfId="0" applyNumberFormat="1" applyFont="1" applyFill="1" applyAlignment="1">
      <alignment vertical="center"/>
    </xf>
    <xf numFmtId="14" fontId="10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wrapText="1" indent="1"/>
    </xf>
    <xf numFmtId="0" fontId="10" fillId="3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14" fontId="10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16" fillId="3" borderId="0" xfId="0" applyNumberFormat="1" applyFont="1" applyFill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3" fontId="16" fillId="0" borderId="0" xfId="0" applyNumberFormat="1" applyFont="1" applyBorder="1" applyAlignment="1">
      <alignment horizontal="center" vertical="center"/>
    </xf>
    <xf numFmtId="3" fontId="15" fillId="0" borderId="0" xfId="0" applyNumberFormat="1" applyFont="1" applyBorder="1" applyAlignment="1">
      <alignment horizontal="left" vertical="center" indent="1"/>
    </xf>
    <xf numFmtId="0" fontId="0" fillId="3" borderId="0" xfId="0" applyFill="1" applyAlignment="1">
      <alignment horizontal="right" indent="1"/>
    </xf>
    <xf numFmtId="0" fontId="0" fillId="3" borderId="0" xfId="0" applyFill="1" applyAlignment="1"/>
    <xf numFmtId="0" fontId="0" fillId="0" borderId="0" xfId="0" applyAlignment="1"/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3" fontId="11" fillId="0" borderId="0" xfId="0" applyNumberFormat="1" applyFont="1" applyAlignment="1">
      <alignment horizontal="right" vertical="top" indent="1"/>
    </xf>
    <xf numFmtId="3" fontId="10" fillId="0" borderId="0" xfId="0" applyNumberFormat="1" applyFont="1" applyFill="1" applyAlignment="1">
      <alignment vertical="center"/>
    </xf>
    <xf numFmtId="0" fontId="0" fillId="0" borderId="0" xfId="0" applyFill="1"/>
    <xf numFmtId="0" fontId="10" fillId="0" borderId="0" xfId="0" applyFont="1" applyFill="1" applyBorder="1" applyAlignment="1">
      <alignment horizontal="left" vertical="center" indent="1"/>
    </xf>
    <xf numFmtId="0" fontId="0" fillId="0" borderId="0" xfId="0" applyFill="1" applyAlignment="1">
      <alignment vertical="center"/>
    </xf>
    <xf numFmtId="3" fontId="10" fillId="0" borderId="0" xfId="0" applyNumberFormat="1" applyFont="1" applyFill="1" applyAlignment="1">
      <alignment horizontal="left" vertical="center" indent="1"/>
    </xf>
    <xf numFmtId="0" fontId="0" fillId="2" borderId="0" xfId="0" applyFill="1"/>
    <xf numFmtId="0" fontId="0" fillId="0" borderId="0" xfId="0" applyAlignment="1">
      <alignment horizontal="left" indent="1"/>
    </xf>
    <xf numFmtId="3" fontId="16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 indent="1"/>
    </xf>
    <xf numFmtId="0" fontId="0" fillId="0" borderId="0" xfId="0" applyFont="1" applyFill="1" applyAlignment="1">
      <alignment horizontal="left" vertical="center" indent="1"/>
    </xf>
    <xf numFmtId="3" fontId="11" fillId="0" borderId="0" xfId="0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 indent="1"/>
    </xf>
    <xf numFmtId="0" fontId="0" fillId="0" borderId="0" xfId="0" applyFill="1" applyAlignment="1">
      <alignment horizontal="left" vertical="center" indent="1"/>
    </xf>
    <xf numFmtId="3" fontId="15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17" fillId="0" borderId="0" xfId="0" applyFont="1" applyAlignment="1">
      <alignment horizontal="left" vertical="center" indent="1"/>
    </xf>
    <xf numFmtId="0" fontId="21" fillId="0" borderId="0" xfId="1" applyFont="1" applyBorder="1" applyAlignment="1">
      <alignment horizontal="right" vertical="center" indent="1"/>
    </xf>
    <xf numFmtId="0" fontId="21" fillId="0" borderId="0" xfId="0" applyFont="1" applyFill="1" applyAlignment="1">
      <alignment horizontal="left" vertical="top" indent="1"/>
    </xf>
    <xf numFmtId="0" fontId="0" fillId="0" borderId="0" xfId="0" applyAlignment="1">
      <alignment horizontal="left" wrapText="1" indent="1"/>
    </xf>
    <xf numFmtId="14" fontId="10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3" fillId="0" borderId="0" xfId="0" applyFont="1" applyFill="1" applyBorder="1" applyAlignment="1">
      <alignment horizontal="right" vertical="center" indent="1"/>
    </xf>
    <xf numFmtId="3" fontId="11" fillId="0" borderId="0" xfId="0" applyNumberFormat="1" applyFont="1" applyFill="1" applyAlignment="1">
      <alignment horizontal="left" indent="1"/>
    </xf>
    <xf numFmtId="0" fontId="10" fillId="0" borderId="0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horizontal="left" vertical="center" wrapText="1"/>
    </xf>
    <xf numFmtId="3" fontId="9" fillId="2" borderId="0" xfId="0" applyNumberFormat="1" applyFont="1" applyFill="1" applyBorder="1" applyAlignment="1">
      <alignment horizontal="left" vertical="center" wrapText="1" indent="1"/>
    </xf>
    <xf numFmtId="3" fontId="8" fillId="0" borderId="14" xfId="0" applyNumberFormat="1" applyFont="1" applyBorder="1" applyAlignment="1">
      <alignment horizontal="center" vertical="center" wrapText="1"/>
    </xf>
    <xf numFmtId="3" fontId="8" fillId="0" borderId="12" xfId="0" applyNumberFormat="1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3" fontId="8" fillId="0" borderId="4" xfId="0" applyNumberFormat="1" applyFont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 indent="1"/>
    </xf>
    <xf numFmtId="0" fontId="0" fillId="3" borderId="0" xfId="0" applyFill="1" applyAlignment="1">
      <alignment horizontal="right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3" fontId="8" fillId="0" borderId="12" xfId="0" applyNumberFormat="1" applyFont="1" applyBorder="1" applyAlignment="1">
      <alignment horizontal="left" vertical="center" wrapText="1" indent="1"/>
    </xf>
    <xf numFmtId="0" fontId="8" fillId="0" borderId="12" xfId="0" applyFont="1" applyBorder="1" applyAlignment="1">
      <alignment horizontal="center" vertical="center" wrapText="1"/>
    </xf>
    <xf numFmtId="14" fontId="10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3" fontId="10" fillId="0" borderId="0" xfId="0" applyNumberFormat="1" applyFont="1" applyFill="1" applyAlignment="1">
      <alignment horizontal="left" vertical="center"/>
    </xf>
    <xf numFmtId="3" fontId="7" fillId="0" borderId="0" xfId="0" applyNumberFormat="1" applyFont="1" applyAlignment="1"/>
    <xf numFmtId="165" fontId="9" fillId="2" borderId="0" xfId="0" applyNumberFormat="1" applyFont="1" applyFill="1" applyBorder="1" applyAlignment="1">
      <alignment horizontal="right" vertical="center" wrapText="1" indent="5"/>
    </xf>
    <xf numFmtId="165" fontId="9" fillId="0" borderId="0" xfId="0" applyNumberFormat="1" applyFont="1" applyFill="1" applyBorder="1" applyAlignment="1">
      <alignment horizontal="right" vertical="center" indent="5"/>
    </xf>
    <xf numFmtId="165" fontId="9" fillId="2" borderId="0" xfId="0" applyNumberFormat="1" applyFont="1" applyFill="1" applyBorder="1" applyAlignment="1">
      <alignment horizontal="right" vertical="center" indent="5"/>
    </xf>
    <xf numFmtId="3" fontId="10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left" vertical="center"/>
    </xf>
    <xf numFmtId="3" fontId="9" fillId="2" borderId="17" xfId="0" applyNumberFormat="1" applyFont="1" applyFill="1" applyBorder="1" applyAlignment="1">
      <alignment horizontal="right" vertical="center" wrapText="1" indent="3"/>
    </xf>
    <xf numFmtId="3" fontId="9" fillId="0" borderId="17" xfId="0" applyNumberFormat="1" applyFont="1" applyFill="1" applyBorder="1" applyAlignment="1">
      <alignment horizontal="right" vertical="center" indent="3"/>
    </xf>
    <xf numFmtId="3" fontId="9" fillId="2" borderId="17" xfId="0" applyNumberFormat="1" applyFont="1" applyFill="1" applyBorder="1" applyAlignment="1">
      <alignment horizontal="right" vertical="center" indent="3"/>
    </xf>
    <xf numFmtId="3" fontId="9" fillId="2" borderId="0" xfId="0" applyNumberFormat="1" applyFont="1" applyFill="1" applyBorder="1" applyAlignment="1">
      <alignment horizontal="right" vertical="center" wrapText="1" indent="4"/>
    </xf>
    <xf numFmtId="165" fontId="9" fillId="2" borderId="0" xfId="0" applyNumberFormat="1" applyFont="1" applyFill="1" applyBorder="1" applyAlignment="1">
      <alignment horizontal="right" vertical="center" wrapText="1" indent="4"/>
    </xf>
    <xf numFmtId="3" fontId="9" fillId="0" borderId="0" xfId="0" applyNumberFormat="1" applyFont="1" applyFill="1" applyBorder="1" applyAlignment="1">
      <alignment horizontal="right" vertical="center" indent="4"/>
    </xf>
    <xf numFmtId="165" fontId="9" fillId="0" borderId="0" xfId="0" applyNumberFormat="1" applyFont="1" applyFill="1" applyBorder="1" applyAlignment="1">
      <alignment horizontal="right" vertical="center" indent="4"/>
    </xf>
    <xf numFmtId="3" fontId="9" fillId="2" borderId="0" xfId="0" applyNumberFormat="1" applyFont="1" applyFill="1" applyBorder="1" applyAlignment="1">
      <alignment horizontal="right" vertical="center" indent="4"/>
    </xf>
    <xf numFmtId="165" fontId="9" fillId="2" borderId="0" xfId="0" applyNumberFormat="1" applyFont="1" applyFill="1" applyBorder="1" applyAlignment="1">
      <alignment horizontal="right" vertical="center" indent="4"/>
    </xf>
    <xf numFmtId="3" fontId="9" fillId="2" borderId="6" xfId="0" applyNumberFormat="1" applyFont="1" applyFill="1" applyBorder="1" applyAlignment="1">
      <alignment horizontal="right" vertical="center" wrapText="1" indent="4"/>
    </xf>
    <xf numFmtId="3" fontId="9" fillId="0" borderId="6" xfId="0" applyNumberFormat="1" applyFont="1" applyFill="1" applyBorder="1" applyAlignment="1">
      <alignment horizontal="right" vertical="center" indent="4"/>
    </xf>
    <xf numFmtId="3" fontId="9" fillId="2" borderId="6" xfId="0" applyNumberFormat="1" applyFont="1" applyFill="1" applyBorder="1" applyAlignment="1">
      <alignment horizontal="right" vertical="center" indent="4"/>
    </xf>
    <xf numFmtId="165" fontId="9" fillId="2" borderId="0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Fill="1" applyBorder="1" applyAlignment="1">
      <alignment horizontal="center" vertical="center"/>
    </xf>
    <xf numFmtId="165" fontId="9" fillId="2" borderId="0" xfId="0" applyNumberFormat="1" applyFont="1" applyFill="1" applyBorder="1" applyAlignment="1">
      <alignment horizontal="center" vertical="center"/>
    </xf>
    <xf numFmtId="3" fontId="9" fillId="2" borderId="6" xfId="0" applyNumberFormat="1" applyFont="1" applyFill="1" applyBorder="1" applyAlignment="1">
      <alignment horizontal="right" vertical="center" wrapText="1" indent="3"/>
    </xf>
    <xf numFmtId="3" fontId="9" fillId="2" borderId="0" xfId="0" applyNumberFormat="1" applyFont="1" applyFill="1" applyBorder="1" applyAlignment="1">
      <alignment horizontal="right" vertical="center" wrapText="1" indent="3"/>
    </xf>
    <xf numFmtId="3" fontId="9" fillId="0" borderId="6" xfId="0" applyNumberFormat="1" applyFont="1" applyFill="1" applyBorder="1" applyAlignment="1">
      <alignment horizontal="right" vertical="center" indent="3"/>
    </xf>
    <xf numFmtId="3" fontId="9" fillId="0" borderId="0" xfId="0" applyNumberFormat="1" applyFont="1" applyFill="1" applyBorder="1" applyAlignment="1">
      <alignment horizontal="right" vertical="center" indent="3"/>
    </xf>
    <xf numFmtId="3" fontId="9" fillId="2" borderId="6" xfId="0" applyNumberFormat="1" applyFont="1" applyFill="1" applyBorder="1" applyAlignment="1">
      <alignment horizontal="right" vertical="center" indent="3"/>
    </xf>
    <xf numFmtId="3" fontId="9" fillId="2" borderId="0" xfId="0" applyNumberFormat="1" applyFont="1" applyFill="1" applyBorder="1" applyAlignment="1">
      <alignment horizontal="right" vertical="center" indent="3"/>
    </xf>
    <xf numFmtId="165" fontId="9" fillId="2" borderId="7" xfId="0" applyNumberFormat="1" applyFont="1" applyFill="1" applyBorder="1" applyAlignment="1">
      <alignment horizontal="right" vertical="center" wrapText="1" indent="4"/>
    </xf>
    <xf numFmtId="165" fontId="9" fillId="0" borderId="7" xfId="0" applyNumberFormat="1" applyFont="1" applyFill="1" applyBorder="1" applyAlignment="1">
      <alignment horizontal="right" vertical="center" indent="4"/>
    </xf>
    <xf numFmtId="165" fontId="9" fillId="2" borderId="7" xfId="0" applyNumberFormat="1" applyFont="1" applyFill="1" applyBorder="1" applyAlignment="1">
      <alignment horizontal="right" vertical="center" indent="4"/>
    </xf>
    <xf numFmtId="3" fontId="9" fillId="2" borderId="17" xfId="0" applyNumberFormat="1" applyFont="1" applyFill="1" applyBorder="1" applyAlignment="1">
      <alignment horizontal="right" vertical="center" wrapText="1" indent="4"/>
    </xf>
    <xf numFmtId="3" fontId="9" fillId="0" borderId="17" xfId="0" applyNumberFormat="1" applyFont="1" applyFill="1" applyBorder="1" applyAlignment="1">
      <alignment horizontal="right" vertical="center" indent="4"/>
    </xf>
    <xf numFmtId="3" fontId="9" fillId="2" borderId="17" xfId="0" applyNumberFormat="1" applyFont="1" applyFill="1" applyBorder="1" applyAlignment="1">
      <alignment horizontal="right" vertical="center" indent="4"/>
    </xf>
    <xf numFmtId="3" fontId="9" fillId="2" borderId="0" xfId="0" applyNumberFormat="1" applyFont="1" applyFill="1" applyBorder="1" applyAlignment="1">
      <alignment horizontal="right" vertical="center" wrapText="1" indent="5"/>
    </xf>
    <xf numFmtId="164" fontId="9" fillId="2" borderId="0" xfId="0" applyNumberFormat="1" applyFont="1" applyFill="1" applyBorder="1" applyAlignment="1">
      <alignment horizontal="right" vertical="center" wrapText="1" indent="5"/>
    </xf>
    <xf numFmtId="3" fontId="9" fillId="0" borderId="0" xfId="0" applyNumberFormat="1" applyFont="1" applyFill="1" applyBorder="1" applyAlignment="1">
      <alignment horizontal="right" vertical="center" indent="5"/>
    </xf>
    <xf numFmtId="164" fontId="9" fillId="0" borderId="0" xfId="0" applyNumberFormat="1" applyFont="1" applyFill="1" applyBorder="1" applyAlignment="1">
      <alignment horizontal="right" vertical="center" indent="5"/>
    </xf>
    <xf numFmtId="3" fontId="9" fillId="2" borderId="0" xfId="0" applyNumberFormat="1" applyFont="1" applyFill="1" applyBorder="1" applyAlignment="1">
      <alignment horizontal="right" vertical="center" indent="5"/>
    </xf>
    <xf numFmtId="164" fontId="9" fillId="2" borderId="0" xfId="0" applyNumberFormat="1" applyFont="1" applyFill="1" applyBorder="1" applyAlignment="1">
      <alignment horizontal="right" vertical="center" indent="5"/>
    </xf>
    <xf numFmtId="164" fontId="9" fillId="0" borderId="0" xfId="0" applyNumberFormat="1" applyFont="1" applyFill="1" applyBorder="1" applyAlignment="1">
      <alignment horizontal="right" vertical="center" indent="4"/>
    </xf>
    <xf numFmtId="164" fontId="9" fillId="2" borderId="0" xfId="0" applyNumberFormat="1" applyFont="1" applyFill="1" applyBorder="1" applyAlignment="1">
      <alignment horizontal="right" vertical="center" indent="4"/>
    </xf>
    <xf numFmtId="3" fontId="9" fillId="2" borderId="19" xfId="0" applyNumberFormat="1" applyFont="1" applyFill="1" applyBorder="1" applyAlignment="1">
      <alignment horizontal="right" vertical="center" wrapText="1" indent="4"/>
    </xf>
    <xf numFmtId="3" fontId="9" fillId="0" borderId="2" xfId="0" applyNumberFormat="1" applyFont="1" applyFill="1" applyBorder="1" applyAlignment="1">
      <alignment horizontal="left" vertical="center" indent="1"/>
    </xf>
    <xf numFmtId="3" fontId="9" fillId="0" borderId="2" xfId="0" applyNumberFormat="1" applyFont="1" applyFill="1" applyBorder="1" applyAlignment="1">
      <alignment horizontal="right" vertical="center" indent="4"/>
    </xf>
    <xf numFmtId="3" fontId="9" fillId="0" borderId="18" xfId="0" applyNumberFormat="1" applyFont="1" applyFill="1" applyBorder="1" applyAlignment="1">
      <alignment horizontal="right" vertical="center" indent="3"/>
    </xf>
    <xf numFmtId="165" fontId="9" fillId="0" borderId="2" xfId="0" applyNumberFormat="1" applyFont="1" applyFill="1" applyBorder="1" applyAlignment="1">
      <alignment horizontal="right" vertical="center" indent="5"/>
    </xf>
    <xf numFmtId="3" fontId="9" fillId="0" borderId="8" xfId="0" applyNumberFormat="1" applyFont="1" applyFill="1" applyBorder="1" applyAlignment="1">
      <alignment horizontal="right" vertical="center" indent="4"/>
    </xf>
    <xf numFmtId="165" fontId="9" fillId="0" borderId="2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horizontal="right" vertical="center" indent="4"/>
    </xf>
    <xf numFmtId="165" fontId="9" fillId="0" borderId="2" xfId="0" applyNumberFormat="1" applyFont="1" applyFill="1" applyBorder="1" applyAlignment="1">
      <alignment horizontal="right" vertical="center" indent="4"/>
    </xf>
    <xf numFmtId="3" fontId="9" fillId="0" borderId="8" xfId="0" applyNumberFormat="1" applyFont="1" applyFill="1" applyBorder="1" applyAlignment="1">
      <alignment horizontal="right" vertical="center" indent="3"/>
    </xf>
    <xf numFmtId="3" fontId="9" fillId="0" borderId="2" xfId="0" applyNumberFormat="1" applyFont="1" applyFill="1" applyBorder="1" applyAlignment="1">
      <alignment horizontal="right" vertical="center" indent="3"/>
    </xf>
    <xf numFmtId="3" fontId="9" fillId="0" borderId="18" xfId="0" applyNumberFormat="1" applyFont="1" applyFill="1" applyBorder="1" applyAlignment="1">
      <alignment horizontal="right" vertical="center" indent="4"/>
    </xf>
    <xf numFmtId="3" fontId="9" fillId="0" borderId="2" xfId="0" applyNumberFormat="1" applyFont="1" applyFill="1" applyBorder="1" applyAlignment="1">
      <alignment horizontal="right" vertical="center" indent="5"/>
    </xf>
    <xf numFmtId="164" fontId="9" fillId="0" borderId="2" xfId="0" applyNumberFormat="1" applyFont="1" applyFill="1" applyBorder="1" applyAlignment="1">
      <alignment horizontal="right" vertical="center" indent="5"/>
    </xf>
    <xf numFmtId="164" fontId="9" fillId="0" borderId="2" xfId="0" applyNumberFormat="1" applyFont="1" applyFill="1" applyBorder="1" applyAlignment="1">
      <alignment horizontal="right" vertical="center" indent="4"/>
    </xf>
    <xf numFmtId="3" fontId="9" fillId="0" borderId="0" xfId="1" applyNumberFormat="1" applyFont="1" applyFill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9" fillId="0" borderId="0" xfId="0" applyFont="1" applyAlignment="1">
      <alignment vertical="center"/>
    </xf>
    <xf numFmtId="0" fontId="8" fillId="0" borderId="0" xfId="0" applyFont="1" applyFill="1" applyAlignment="1">
      <alignment horizontal="left" vertical="center"/>
    </xf>
    <xf numFmtId="0" fontId="8" fillId="0" borderId="0" xfId="1" applyFont="1" applyFill="1" applyAlignment="1">
      <alignment horizontal="left" vertical="center"/>
    </xf>
    <xf numFmtId="3" fontId="9" fillId="0" borderId="0" xfId="1" applyNumberFormat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5" fillId="0" borderId="0" xfId="0" applyFont="1"/>
    <xf numFmtId="3" fontId="5" fillId="0" borderId="0" xfId="0" applyNumberFormat="1" applyFont="1"/>
    <xf numFmtId="165" fontId="5" fillId="0" borderId="0" xfId="0" applyNumberFormat="1" applyFont="1"/>
    <xf numFmtId="0" fontId="0" fillId="0" borderId="0" xfId="0" applyAlignment="1">
      <alignment horizontal="left" vertical="top" wrapText="1"/>
    </xf>
    <xf numFmtId="3" fontId="9" fillId="2" borderId="20" xfId="0" applyNumberFormat="1" applyFont="1" applyFill="1" applyBorder="1" applyAlignment="1">
      <alignment horizontal="right" vertical="center" wrapText="1" indent="4"/>
    </xf>
    <xf numFmtId="3" fontId="9" fillId="0" borderId="0" xfId="0" applyNumberFormat="1" applyFont="1" applyFill="1" applyBorder="1" applyAlignment="1">
      <alignment horizontal="right" vertical="center" wrapText="1" indent="4"/>
    </xf>
    <xf numFmtId="3" fontId="9" fillId="0" borderId="0" xfId="0" applyNumberFormat="1" applyFont="1" applyFill="1" applyBorder="1" applyAlignment="1">
      <alignment horizontal="left" vertical="center" wrapText="1" indent="1"/>
    </xf>
    <xf numFmtId="0" fontId="5" fillId="0" borderId="0" xfId="0" applyFont="1" applyFill="1"/>
    <xf numFmtId="3" fontId="5" fillId="0" borderId="0" xfId="0" applyNumberFormat="1" applyFont="1" applyFill="1"/>
    <xf numFmtId="0" fontId="11" fillId="0" borderId="1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10" fillId="0" borderId="0" xfId="0" applyNumberFormat="1" applyFont="1" applyAlignment="1">
      <alignment vertical="center"/>
    </xf>
    <xf numFmtId="0" fontId="13" fillId="0" borderId="6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top" wrapText="1"/>
    </xf>
    <xf numFmtId="3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3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3" fontId="9" fillId="0" borderId="17" xfId="0" applyNumberFormat="1" applyFont="1" applyFill="1" applyBorder="1" applyAlignment="1">
      <alignment horizontal="right" vertical="center" wrapText="1" indent="4"/>
    </xf>
    <xf numFmtId="164" fontId="9" fillId="0" borderId="0" xfId="0" applyNumberFormat="1" applyFont="1" applyFill="1" applyBorder="1" applyAlignment="1">
      <alignment horizontal="right" vertical="center" wrapText="1" indent="4"/>
    </xf>
    <xf numFmtId="3" fontId="9" fillId="0" borderId="6" xfId="0" applyNumberFormat="1" applyFont="1" applyFill="1" applyBorder="1" applyAlignment="1">
      <alignment horizontal="right" vertical="center" wrapText="1" indent="4"/>
    </xf>
    <xf numFmtId="3" fontId="32" fillId="0" borderId="0" xfId="0" applyNumberFormat="1" applyFont="1" applyAlignment="1">
      <alignment vertical="center"/>
    </xf>
    <xf numFmtId="0" fontId="31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65" fontId="10" fillId="0" borderId="0" xfId="0" applyNumberFormat="1" applyFont="1" applyAlignment="1">
      <alignment horizontal="left" vertical="center"/>
    </xf>
    <xf numFmtId="1" fontId="10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horizontal="left" vertical="center" indent="1"/>
    </xf>
    <xf numFmtId="165" fontId="0" fillId="0" borderId="0" xfId="0" applyNumberFormat="1" applyAlignment="1">
      <alignment horizontal="left" vertical="center"/>
    </xf>
    <xf numFmtId="1" fontId="0" fillId="0" borderId="0" xfId="0" applyNumberFormat="1" applyAlignment="1">
      <alignment horizontal="left" vertical="center" indent="1"/>
    </xf>
    <xf numFmtId="1" fontId="0" fillId="0" borderId="0" xfId="0" applyNumberFormat="1" applyAlignment="1">
      <alignment horizontal="left" vertical="center"/>
    </xf>
    <xf numFmtId="0" fontId="6" fillId="0" borderId="0" xfId="0" quotePrefix="1" applyFont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2" fillId="2" borderId="0" xfId="0" applyFont="1" applyFill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17" fillId="0" borderId="0" xfId="0" applyFont="1" applyAlignment="1">
      <alignment horizontal="left" vertical="top" wrapText="1"/>
    </xf>
    <xf numFmtId="3" fontId="9" fillId="2" borderId="0" xfId="0" applyNumberFormat="1" applyFont="1" applyFill="1" applyBorder="1" applyAlignment="1">
      <alignment horizontal="right" vertical="center" wrapText="1" indent="12"/>
    </xf>
    <xf numFmtId="3" fontId="9" fillId="0" borderId="0" xfId="0" applyNumberFormat="1" applyFont="1" applyFill="1" applyBorder="1" applyAlignment="1">
      <alignment horizontal="right" vertical="center" indent="12"/>
    </xf>
    <xf numFmtId="3" fontId="9" fillId="2" borderId="0" xfId="0" applyNumberFormat="1" applyFont="1" applyFill="1" applyBorder="1" applyAlignment="1">
      <alignment horizontal="right" vertical="center" indent="12"/>
    </xf>
    <xf numFmtId="3" fontId="9" fillId="0" borderId="2" xfId="0" applyNumberFormat="1" applyFont="1" applyFill="1" applyBorder="1" applyAlignment="1">
      <alignment horizontal="right" vertical="center" indent="12"/>
    </xf>
    <xf numFmtId="0" fontId="1" fillId="2" borderId="0" xfId="0" applyFont="1" applyFill="1" applyAlignment="1">
      <alignment horizontal="center" vertical="center"/>
    </xf>
    <xf numFmtId="3" fontId="9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3" fontId="9" fillId="0" borderId="0" xfId="0" applyNumberFormat="1" applyFont="1" applyFill="1" applyBorder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/>
    <xf numFmtId="0" fontId="1" fillId="0" borderId="0" xfId="0" applyFont="1" applyFill="1" applyAlignment="1">
      <alignment horizontal="center" vertical="center"/>
    </xf>
    <xf numFmtId="3" fontId="1" fillId="0" borderId="0" xfId="0" applyNumberFormat="1" applyFont="1" applyAlignment="1">
      <alignment horizontal="right" vertical="center" wrapText="1" indent="1"/>
    </xf>
    <xf numFmtId="0" fontId="21" fillId="0" borderId="0" xfId="0" applyFont="1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2" fillId="0" borderId="14" xfId="0" applyFont="1" applyFill="1" applyBorder="1" applyAlignment="1">
      <alignment horizontal="left" vertical="center" wrapText="1" indent="1"/>
    </xf>
    <xf numFmtId="0" fontId="0" fillId="0" borderId="12" xfId="0" applyBorder="1" applyAlignment="1">
      <alignment horizontal="left" vertical="center" wrapText="1" indent="1"/>
    </xf>
    <xf numFmtId="3" fontId="8" fillId="0" borderId="0" xfId="0" applyNumberFormat="1" applyFont="1" applyFill="1" applyAlignment="1">
      <alignment horizontal="left" vertical="center" wrapText="1"/>
    </xf>
    <xf numFmtId="0" fontId="17" fillId="0" borderId="0" xfId="0" applyFont="1" applyFill="1" applyAlignment="1">
      <alignment horizontal="left" vertical="center" wrapText="1"/>
    </xf>
    <xf numFmtId="3" fontId="9" fillId="0" borderId="0" xfId="1" applyNumberFormat="1" applyFont="1" applyFill="1" applyAlignment="1">
      <alignment horizontal="left" vertical="center" wrapText="1"/>
    </xf>
    <xf numFmtId="0" fontId="9" fillId="0" borderId="0" xfId="1" applyFont="1" applyFill="1" applyAlignment="1">
      <alignment horizontal="left" vertical="center" wrapText="1"/>
    </xf>
    <xf numFmtId="3" fontId="19" fillId="0" borderId="0" xfId="0" applyNumberFormat="1" applyFont="1" applyFill="1" applyAlignment="1">
      <alignment horizontal="left" wrapText="1"/>
    </xf>
    <xf numFmtId="0" fontId="20" fillId="0" borderId="0" xfId="0" applyFont="1" applyFill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0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0" fontId="9" fillId="0" borderId="0" xfId="1" applyFont="1" applyAlignment="1">
      <alignment horizontal="left" vertical="center" wrapText="1"/>
    </xf>
    <xf numFmtId="3" fontId="9" fillId="0" borderId="0" xfId="1" quotePrefix="1" applyNumberFormat="1" applyFont="1" applyFill="1" applyAlignment="1">
      <alignment horizontal="left" vertical="center" wrapText="1"/>
    </xf>
    <xf numFmtId="0" fontId="9" fillId="0" borderId="0" xfId="1" applyFill="1" applyAlignment="1">
      <alignment horizontal="left" vertical="center" wrapText="1"/>
    </xf>
    <xf numFmtId="0" fontId="1" fillId="0" borderId="0" xfId="0" quotePrefix="1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3" fontId="24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3" fontId="1" fillId="0" borderId="0" xfId="0" applyNumberFormat="1" applyFont="1" applyAlignment="1">
      <alignment horizontal="left" vertical="top" wrapText="1"/>
    </xf>
    <xf numFmtId="3" fontId="4" fillId="0" borderId="0" xfId="0" applyNumberFormat="1" applyFont="1" applyAlignment="1">
      <alignment horizontal="left" vertical="top" wrapText="1"/>
    </xf>
    <xf numFmtId="3" fontId="9" fillId="0" borderId="0" xfId="0" applyNumberFormat="1" applyFont="1" applyFill="1" applyBorder="1" applyAlignment="1">
      <alignment horizontal="left" vertical="top" wrapText="1"/>
    </xf>
    <xf numFmtId="3" fontId="24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/>
    <xf numFmtId="0" fontId="0" fillId="0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left" vertical="top" wrapText="1"/>
    </xf>
    <xf numFmtId="0" fontId="8" fillId="0" borderId="21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0" fillId="0" borderId="3" xfId="0" applyBorder="1" applyAlignment="1"/>
    <xf numFmtId="3" fontId="8" fillId="0" borderId="3" xfId="0" applyNumberFormat="1" applyFont="1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8" fillId="0" borderId="15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3" fontId="1" fillId="0" borderId="0" xfId="0" applyNumberFormat="1" applyFont="1" applyFill="1" applyAlignment="1">
      <alignment horizontal="left" vertical="top" wrapText="1"/>
    </xf>
    <xf numFmtId="3" fontId="5" fillId="0" borderId="0" xfId="0" applyNumberFormat="1" applyFont="1" applyFill="1" applyAlignment="1">
      <alignment horizontal="left" vertical="top" wrapText="1"/>
    </xf>
    <xf numFmtId="3" fontId="8" fillId="0" borderId="15" xfId="0" applyNumberFormat="1" applyFont="1" applyBorder="1" applyAlignment="1">
      <alignment horizontal="left" vertical="center" wrapText="1" indent="1"/>
    </xf>
    <xf numFmtId="0" fontId="0" fillId="0" borderId="16" xfId="0" applyBorder="1" applyAlignment="1">
      <alignment horizontal="left" vertical="center" wrapText="1" indent="1"/>
    </xf>
    <xf numFmtId="0" fontId="0" fillId="0" borderId="1" xfId="0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Fill="1" applyAlignment="1">
      <alignment wrapText="1"/>
    </xf>
    <xf numFmtId="3" fontId="5" fillId="0" borderId="0" xfId="0" applyNumberFormat="1" applyFont="1" applyAlignment="1">
      <alignment horizontal="left" vertical="top" wrapText="1"/>
    </xf>
    <xf numFmtId="3" fontId="22" fillId="3" borderId="2" xfId="0" applyNumberFormat="1" applyFont="1" applyFill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/>
    <xf numFmtId="3" fontId="24" fillId="3" borderId="2" xfId="0" applyNumberFormat="1" applyFont="1" applyFill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3" fontId="24" fillId="0" borderId="2" xfId="0" applyNumberFormat="1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7" fillId="0" borderId="2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3" fontId="24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3" fontId="24" fillId="0" borderId="0" xfId="0" applyNumberFormat="1" applyFont="1" applyFill="1" applyAlignment="1">
      <alignment horizontal="left" vertical="center" wrapText="1"/>
    </xf>
    <xf numFmtId="0" fontId="25" fillId="0" borderId="0" xfId="0" applyFont="1" applyFill="1" applyAlignment="1">
      <alignment horizontal="left" vertical="center" wrapText="1"/>
    </xf>
  </cellXfs>
  <cellStyles count="12">
    <cellStyle name="Hiperligação" xfId="1" builtinId="8" customBuiltin="1"/>
    <cellStyle name="Hiperligação Visitada" xfId="8" builtinId="9" hidden="1"/>
    <cellStyle name="Hiperligação Visitada" xfId="9" builtinId="9" hidden="1"/>
    <cellStyle name="Hiperligação Visitada" xfId="10" builtinId="9" hidden="1"/>
    <cellStyle name="Hiperligação Visitada" xfId="11" builtinId="9" hidden="1"/>
    <cellStyle name="Normal" xfId="0" builtinId="0"/>
    <cellStyle name="Normal 54" xfId="2" xr:uid="{00000000-0005-0000-0000-000006000000}"/>
    <cellStyle name="ss15" xfId="5" xr:uid="{00000000-0005-0000-0000-000007000000}"/>
    <cellStyle name="ss16" xfId="3" xr:uid="{00000000-0005-0000-0000-000008000000}"/>
    <cellStyle name="ss17" xfId="6" xr:uid="{00000000-0005-0000-0000-000009000000}"/>
    <cellStyle name="ss22" xfId="4" xr:uid="{00000000-0005-0000-0000-00000A000000}"/>
    <cellStyle name="ss23" xfId="7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2.1'!$B$50:$B$67</c:f>
              <c:strCache>
                <c:ptCount val="18"/>
                <c:pt idx="0">
                  <c:v>Norway</c:v>
                </c:pt>
                <c:pt idx="1">
                  <c:v>Italy</c:v>
                </c:pt>
                <c:pt idx="2">
                  <c:v>Venezuela</c:v>
                </c:pt>
                <c:pt idx="3">
                  <c:v>Austria</c:v>
                </c:pt>
                <c:pt idx="4">
                  <c:v>Brazil</c:v>
                </c:pt>
                <c:pt idx="5">
                  <c:v>Denmark</c:v>
                </c:pt>
                <c:pt idx="6">
                  <c:v>Canada</c:v>
                </c:pt>
                <c:pt idx="7">
                  <c:v>United States</c:v>
                </c:pt>
                <c:pt idx="8">
                  <c:v>Mozambique</c:v>
                </c:pt>
                <c:pt idx="9">
                  <c:v>Angola</c:v>
                </c:pt>
                <c:pt idx="10">
                  <c:v>Belgium</c:v>
                </c:pt>
                <c:pt idx="11">
                  <c:v>Netherlands</c:v>
                </c:pt>
                <c:pt idx="12">
                  <c:v>Luxemburg</c:v>
                </c:pt>
                <c:pt idx="13">
                  <c:v>Germany</c:v>
                </c:pt>
                <c:pt idx="14">
                  <c:v>France</c:v>
                </c:pt>
                <c:pt idx="15">
                  <c:v>Switzerland</c:v>
                </c:pt>
                <c:pt idx="16">
                  <c:v>Spain</c:v>
                </c:pt>
                <c:pt idx="17">
                  <c:v>United Kingdom</c:v>
                </c:pt>
              </c:strCache>
            </c:strRef>
          </c:cat>
          <c:val>
            <c:numRef>
              <c:f>'Chart 2.1'!$C$50:$C$67</c:f>
              <c:numCache>
                <c:formatCode>#,##0</c:formatCode>
                <c:ptCount val="18"/>
                <c:pt idx="0">
                  <c:v>432</c:v>
                </c:pt>
                <c:pt idx="1">
                  <c:v>484</c:v>
                </c:pt>
                <c:pt idx="2">
                  <c:v>532</c:v>
                </c:pt>
                <c:pt idx="3">
                  <c:v>680</c:v>
                </c:pt>
                <c:pt idx="4">
                  <c:v>705</c:v>
                </c:pt>
                <c:pt idx="5">
                  <c:v>852</c:v>
                </c:pt>
                <c:pt idx="6">
                  <c:v>855</c:v>
                </c:pt>
                <c:pt idx="7">
                  <c:v>940</c:v>
                </c:pt>
                <c:pt idx="8">
                  <c:v>1439</c:v>
                </c:pt>
                <c:pt idx="9">
                  <c:v>1708</c:v>
                </c:pt>
                <c:pt idx="10">
                  <c:v>2816</c:v>
                </c:pt>
                <c:pt idx="11">
                  <c:v>2841</c:v>
                </c:pt>
                <c:pt idx="12">
                  <c:v>3752</c:v>
                </c:pt>
                <c:pt idx="13">
                  <c:v>5785</c:v>
                </c:pt>
                <c:pt idx="14">
                  <c:v>8055</c:v>
                </c:pt>
                <c:pt idx="15">
                  <c:v>8443</c:v>
                </c:pt>
                <c:pt idx="16">
                  <c:v>10155</c:v>
                </c:pt>
                <c:pt idx="17">
                  <c:v>24593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F0-4E13-8617-132340C99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1348352"/>
        <c:axId val="221195072"/>
      </c:barChart>
      <c:catAx>
        <c:axId val="2213483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21195072"/>
        <c:crosses val="autoZero"/>
        <c:auto val="1"/>
        <c:lblAlgn val="ctr"/>
        <c:lblOffset val="100"/>
        <c:noMultiLvlLbl val="0"/>
      </c:catAx>
      <c:valAx>
        <c:axId val="221195072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134835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2.2'!$B$50:$B$64</c:f>
              <c:strCache>
                <c:ptCount val="15"/>
                <c:pt idx="0">
                  <c:v>United States</c:v>
                </c:pt>
                <c:pt idx="1">
                  <c:v>Italy</c:v>
                </c:pt>
                <c:pt idx="2">
                  <c:v>Venezuela</c:v>
                </c:pt>
                <c:pt idx="3">
                  <c:v>Canada</c:v>
                </c:pt>
                <c:pt idx="4">
                  <c:v>Austria</c:v>
                </c:pt>
                <c:pt idx="5">
                  <c:v>Germany</c:v>
                </c:pt>
                <c:pt idx="6">
                  <c:v>Norway</c:v>
                </c:pt>
                <c:pt idx="7">
                  <c:v>Denmark</c:v>
                </c:pt>
                <c:pt idx="8">
                  <c:v>Spain</c:v>
                </c:pt>
                <c:pt idx="9">
                  <c:v>Netherlands</c:v>
                </c:pt>
                <c:pt idx="10">
                  <c:v>Brazil</c:v>
                </c:pt>
                <c:pt idx="11">
                  <c:v>Belgium</c:v>
                </c:pt>
                <c:pt idx="12">
                  <c:v>United Kingdom</c:v>
                </c:pt>
                <c:pt idx="13">
                  <c:v>Switzerland</c:v>
                </c:pt>
                <c:pt idx="14">
                  <c:v>Luxemburg</c:v>
                </c:pt>
              </c:strCache>
            </c:strRef>
          </c:cat>
          <c:val>
            <c:numRef>
              <c:f>'Chart 2.2'!$C$50:$C$64</c:f>
              <c:numCache>
                <c:formatCode>0.0</c:formatCode>
                <c:ptCount val="15"/>
                <c:pt idx="0">
                  <c:v>9.1106017358603936E-2</c:v>
                </c:pt>
                <c:pt idx="1">
                  <c:v>0.14564100095087926</c:v>
                </c:pt>
                <c:pt idx="2">
                  <c:v>0.18504412189259789</c:v>
                </c:pt>
                <c:pt idx="3">
                  <c:v>0.25060452846779513</c:v>
                </c:pt>
                <c:pt idx="4">
                  <c:v>0.50383059437191591</c:v>
                </c:pt>
                <c:pt idx="5">
                  <c:v>0.62643818186740297</c:v>
                </c:pt>
                <c:pt idx="6">
                  <c:v>0.96926183531523447</c:v>
                </c:pt>
                <c:pt idx="7">
                  <c:v>1.0551867631031406</c:v>
                </c:pt>
                <c:pt idx="8">
                  <c:v>1.1621093973510086</c:v>
                </c:pt>
                <c:pt idx="9">
                  <c:v>1.2040482466921518</c:v>
                </c:pt>
                <c:pt idx="10">
                  <c:v>2.2526120714445477</c:v>
                </c:pt>
                <c:pt idx="11">
                  <c:v>2.4116196218141956</c:v>
                </c:pt>
                <c:pt idx="12">
                  <c:v>3.2100128698112864</c:v>
                </c:pt>
                <c:pt idx="13">
                  <c:v>5.7984451403769022</c:v>
                </c:pt>
                <c:pt idx="14">
                  <c:v>14.069296535173242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2F-4C5F-9056-26793F1BE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1350912"/>
        <c:axId val="221197376"/>
      </c:barChart>
      <c:catAx>
        <c:axId val="2213509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21197376"/>
        <c:crosses val="autoZero"/>
        <c:auto val="1"/>
        <c:lblAlgn val="ctr"/>
        <c:lblOffset val="100"/>
        <c:noMultiLvlLbl val="0"/>
      </c:catAx>
      <c:valAx>
        <c:axId val="22119737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.0" sourceLinked="1"/>
        <c:majorTickMark val="none"/>
        <c:minorTickMark val="none"/>
        <c:tickLblPos val="nextTo"/>
        <c:crossAx val="22135091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2.3'!$B$50:$B$64</c:f>
              <c:strCache>
                <c:ptCount val="15"/>
                <c:pt idx="0">
                  <c:v>Norway</c:v>
                </c:pt>
                <c:pt idx="1">
                  <c:v>Mozambique</c:v>
                </c:pt>
                <c:pt idx="2">
                  <c:v>Italy</c:v>
                </c:pt>
                <c:pt idx="3">
                  <c:v>Netherlands</c:v>
                </c:pt>
                <c:pt idx="4">
                  <c:v>Belgium</c:v>
                </c:pt>
                <c:pt idx="5">
                  <c:v>Venezuela</c:v>
                </c:pt>
                <c:pt idx="6">
                  <c:v>Luxemburg</c:v>
                </c:pt>
                <c:pt idx="7">
                  <c:v>Spain</c:v>
                </c:pt>
                <c:pt idx="8">
                  <c:v>Germany</c:v>
                </c:pt>
                <c:pt idx="9">
                  <c:v>Brazil</c:v>
                </c:pt>
                <c:pt idx="10">
                  <c:v>Canada</c:v>
                </c:pt>
                <c:pt idx="11">
                  <c:v>United States</c:v>
                </c:pt>
                <c:pt idx="12">
                  <c:v>United Kingdom</c:v>
                </c:pt>
                <c:pt idx="13">
                  <c:v>Switzerland</c:v>
                </c:pt>
                <c:pt idx="14">
                  <c:v>France</c:v>
                </c:pt>
              </c:strCache>
            </c:strRef>
          </c:cat>
          <c:val>
            <c:numRef>
              <c:f>'Chart 2.3'!$C$50:$C$64</c:f>
              <c:numCache>
                <c:formatCode>#,##0</c:formatCode>
                <c:ptCount val="15"/>
                <c:pt idx="0">
                  <c:v>3493</c:v>
                </c:pt>
                <c:pt idx="1">
                  <c:v>3767</c:v>
                </c:pt>
                <c:pt idx="2">
                  <c:v>6657</c:v>
                </c:pt>
                <c:pt idx="3">
                  <c:v>18713</c:v>
                </c:pt>
                <c:pt idx="4">
                  <c:v>36828</c:v>
                </c:pt>
                <c:pt idx="5">
                  <c:v>37326</c:v>
                </c:pt>
                <c:pt idx="6">
                  <c:v>72821</c:v>
                </c:pt>
                <c:pt idx="7">
                  <c:v>94319</c:v>
                </c:pt>
                <c:pt idx="8">
                  <c:v>114705</c:v>
                </c:pt>
                <c:pt idx="9">
                  <c:v>137973</c:v>
                </c:pt>
                <c:pt idx="10">
                  <c:v>143160</c:v>
                </c:pt>
                <c:pt idx="11">
                  <c:v>161936</c:v>
                </c:pt>
                <c:pt idx="12">
                  <c:v>165000</c:v>
                </c:pt>
                <c:pt idx="13">
                  <c:v>214087</c:v>
                </c:pt>
                <c:pt idx="14">
                  <c:v>603600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EB-4F88-BF0D-F5FD7B23A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2519296"/>
        <c:axId val="221199680"/>
      </c:barChart>
      <c:catAx>
        <c:axId val="2225192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21199680"/>
        <c:crosses val="autoZero"/>
        <c:auto val="1"/>
        <c:lblAlgn val="ctr"/>
        <c:lblOffset val="100"/>
        <c:noMultiLvlLbl val="0"/>
      </c:catAx>
      <c:valAx>
        <c:axId val="221199680"/>
        <c:scaling>
          <c:orientation val="minMax"/>
          <c:max val="700000"/>
          <c:min val="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>
            <a:noFill/>
          </a:ln>
        </c:spPr>
        <c:crossAx val="2225192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2.4'!$B$50:$B$63</c:f>
              <c:strCache>
                <c:ptCount val="14"/>
                <c:pt idx="0">
                  <c:v>Italy</c:v>
                </c:pt>
                <c:pt idx="1">
                  <c:v>United States</c:v>
                </c:pt>
                <c:pt idx="2">
                  <c:v>Norway</c:v>
                </c:pt>
                <c:pt idx="3">
                  <c:v>Netherlands</c:v>
                </c:pt>
                <c:pt idx="4">
                  <c:v>Mozambique</c:v>
                </c:pt>
                <c:pt idx="5">
                  <c:v>Germany</c:v>
                </c:pt>
                <c:pt idx="6">
                  <c:v>Spain</c:v>
                </c:pt>
                <c:pt idx="7">
                  <c:v>United Kingdom</c:v>
                </c:pt>
                <c:pt idx="8">
                  <c:v>Canada</c:v>
                </c:pt>
                <c:pt idx="9">
                  <c:v>Belgium</c:v>
                </c:pt>
                <c:pt idx="10">
                  <c:v>Venezuela</c:v>
                </c:pt>
                <c:pt idx="11">
                  <c:v>Switzerland</c:v>
                </c:pt>
                <c:pt idx="12">
                  <c:v>France</c:v>
                </c:pt>
                <c:pt idx="13">
                  <c:v>Brazil</c:v>
                </c:pt>
              </c:strCache>
            </c:strRef>
          </c:cat>
          <c:val>
            <c:numRef>
              <c:f>'Chart 2.4'!$C$50:$C$63</c:f>
              <c:numCache>
                <c:formatCode>0.0</c:formatCode>
                <c:ptCount val="14"/>
                <c:pt idx="0">
                  <c:v>0.10570033977490925</c:v>
                </c:pt>
                <c:pt idx="1">
                  <c:v>0.32168419363069828</c:v>
                </c:pt>
                <c:pt idx="2">
                  <c:v>0.41505214590158285</c:v>
                </c:pt>
                <c:pt idx="3">
                  <c:v>0.8656676924101766</c:v>
                </c:pt>
                <c:pt idx="4">
                  <c:v>1.1010853012273578</c:v>
                </c:pt>
                <c:pt idx="5">
                  <c:v>1.1725829947098059</c:v>
                </c:pt>
                <c:pt idx="6">
                  <c:v>1.3966774952769825</c:v>
                </c:pt>
                <c:pt idx="7">
                  <c:v>1.740139211136891</c:v>
                </c:pt>
                <c:pt idx="8">
                  <c:v>1.7417011880212421</c:v>
                </c:pt>
                <c:pt idx="9">
                  <c:v>1.871284412060608</c:v>
                </c:pt>
                <c:pt idx="10">
                  <c:v>3.2272790940170055</c:v>
                </c:pt>
                <c:pt idx="11">
                  <c:v>8.2657828704509857</c:v>
                </c:pt>
                <c:pt idx="12">
                  <c:v>8.999418526635953</c:v>
                </c:pt>
                <c:pt idx="13">
                  <c:v>23.283831446073883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23-40F2-BEA5-64B0B05D9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1306880"/>
        <c:axId val="222250688"/>
      </c:barChart>
      <c:catAx>
        <c:axId val="2213068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22250688"/>
        <c:crosses val="autoZero"/>
        <c:auto val="1"/>
        <c:lblAlgn val="ctr"/>
        <c:lblOffset val="100"/>
        <c:noMultiLvlLbl val="0"/>
      </c:catAx>
      <c:valAx>
        <c:axId val="222250688"/>
        <c:scaling>
          <c:orientation val="minMax"/>
          <c:max val="25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noFill/>
          </a:ln>
        </c:spPr>
        <c:crossAx val="2213068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2.5'!$B$49:$B$61</c:f>
              <c:strCache>
                <c:ptCount val="13"/>
                <c:pt idx="0">
                  <c:v>Norway</c:v>
                </c:pt>
                <c:pt idx="1">
                  <c:v>Mozambique</c:v>
                </c:pt>
                <c:pt idx="2">
                  <c:v>Italy</c:v>
                </c:pt>
                <c:pt idx="3">
                  <c:v>Netherlands</c:v>
                </c:pt>
                <c:pt idx="4">
                  <c:v>Canada</c:v>
                </c:pt>
                <c:pt idx="5">
                  <c:v>Belgium</c:v>
                </c:pt>
                <c:pt idx="6">
                  <c:v>United States</c:v>
                </c:pt>
                <c:pt idx="7">
                  <c:v>Spain</c:v>
                </c:pt>
                <c:pt idx="8">
                  <c:v>Luxemburg</c:v>
                </c:pt>
                <c:pt idx="9">
                  <c:v>Germany</c:v>
                </c:pt>
                <c:pt idx="10">
                  <c:v>United Kingdom</c:v>
                </c:pt>
                <c:pt idx="11">
                  <c:v>Switzerland</c:v>
                </c:pt>
                <c:pt idx="12">
                  <c:v>France</c:v>
                </c:pt>
              </c:strCache>
            </c:strRef>
          </c:cat>
          <c:val>
            <c:numRef>
              <c:f>'Chart 2.5'!$C$49:$C$61</c:f>
              <c:numCache>
                <c:formatCode>#,##0</c:formatCode>
                <c:ptCount val="13"/>
                <c:pt idx="0">
                  <c:v>4699</c:v>
                </c:pt>
                <c:pt idx="1">
                  <c:v>5560</c:v>
                </c:pt>
                <c:pt idx="2">
                  <c:v>6845</c:v>
                </c:pt>
                <c:pt idx="3">
                  <c:v>22398</c:v>
                </c:pt>
                <c:pt idx="4">
                  <c:v>25855</c:v>
                </c:pt>
                <c:pt idx="5">
                  <c:v>47465</c:v>
                </c:pt>
                <c:pt idx="6">
                  <c:v>48158</c:v>
                </c:pt>
                <c:pt idx="7">
                  <c:v>93440</c:v>
                </c:pt>
                <c:pt idx="8">
                  <c:v>95500</c:v>
                </c:pt>
                <c:pt idx="9">
                  <c:v>138410</c:v>
                </c:pt>
                <c:pt idx="10">
                  <c:v>251000</c:v>
                </c:pt>
                <c:pt idx="11">
                  <c:v>260100</c:v>
                </c:pt>
                <c:pt idx="12">
                  <c:v>546000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B7-4175-9F85-B4A13F0B8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1309440"/>
        <c:axId val="222252992"/>
      </c:barChart>
      <c:catAx>
        <c:axId val="2213094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22252992"/>
        <c:crosses val="autoZero"/>
        <c:auto val="1"/>
        <c:lblAlgn val="ctr"/>
        <c:lblOffset val="100"/>
        <c:noMultiLvlLbl val="0"/>
      </c:catAx>
      <c:valAx>
        <c:axId val="222252992"/>
        <c:scaling>
          <c:orientation val="minMax"/>
          <c:max val="6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1309440"/>
        <c:crosses val="autoZero"/>
        <c:crossBetween val="between"/>
        <c:majorUnit val="100000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2.6'!$B$51:$B$62</c:f>
              <c:strCache>
                <c:ptCount val="12"/>
                <c:pt idx="0">
                  <c:v>Norway</c:v>
                </c:pt>
                <c:pt idx="1">
                  <c:v>Italy</c:v>
                </c:pt>
                <c:pt idx="2">
                  <c:v>Netherlands</c:v>
                </c:pt>
                <c:pt idx="3">
                  <c:v>Belgium</c:v>
                </c:pt>
                <c:pt idx="4">
                  <c:v>Canada</c:v>
                </c:pt>
                <c:pt idx="5">
                  <c:v>Spain</c:v>
                </c:pt>
                <c:pt idx="6">
                  <c:v>Germany</c:v>
                </c:pt>
                <c:pt idx="7">
                  <c:v>Luxemburg</c:v>
                </c:pt>
                <c:pt idx="8">
                  <c:v>United States</c:v>
                </c:pt>
                <c:pt idx="9">
                  <c:v>France</c:v>
                </c:pt>
                <c:pt idx="10">
                  <c:v>United Kingdom</c:v>
                </c:pt>
                <c:pt idx="11">
                  <c:v>Switzerland</c:v>
                </c:pt>
              </c:strCache>
            </c:strRef>
          </c:cat>
          <c:val>
            <c:numRef>
              <c:f>'Chart 2.6'!$C$51:$C$62</c:f>
              <c:numCache>
                <c:formatCode>#,##0</c:formatCode>
                <c:ptCount val="12"/>
                <c:pt idx="0">
                  <c:v>18</c:v>
                </c:pt>
                <c:pt idx="1">
                  <c:v>21</c:v>
                </c:pt>
                <c:pt idx="2">
                  <c:v>63</c:v>
                </c:pt>
                <c:pt idx="3">
                  <c:v>272</c:v>
                </c:pt>
                <c:pt idx="4">
                  <c:v>277</c:v>
                </c:pt>
                <c:pt idx="5">
                  <c:v>596</c:v>
                </c:pt>
                <c:pt idx="6">
                  <c:v>760</c:v>
                </c:pt>
                <c:pt idx="7">
                  <c:v>1067</c:v>
                </c:pt>
                <c:pt idx="8">
                  <c:v>1712</c:v>
                </c:pt>
                <c:pt idx="9">
                  <c:v>2080</c:v>
                </c:pt>
                <c:pt idx="10">
                  <c:v>2227</c:v>
                </c:pt>
                <c:pt idx="11">
                  <c:v>2816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C-4F78-B722-38F246931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2458880"/>
        <c:axId val="222255296"/>
      </c:barChart>
      <c:catAx>
        <c:axId val="2224588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22255296"/>
        <c:crosses val="autoZero"/>
        <c:auto val="1"/>
        <c:lblAlgn val="ctr"/>
        <c:lblOffset val="100"/>
        <c:noMultiLvlLbl val="0"/>
      </c:catAx>
      <c:valAx>
        <c:axId val="22225529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24588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2.7'!$B$50:$B$65</c:f>
              <c:strCache>
                <c:ptCount val="16"/>
                <c:pt idx="0">
                  <c:v>Norway</c:v>
                </c:pt>
                <c:pt idx="1">
                  <c:v>Italy</c:v>
                </c:pt>
                <c:pt idx="2">
                  <c:v>Netherlands</c:v>
                </c:pt>
                <c:pt idx="3">
                  <c:v>Mozambique</c:v>
                </c:pt>
                <c:pt idx="4">
                  <c:v>Belgium</c:v>
                </c:pt>
                <c:pt idx="5">
                  <c:v>Angola</c:v>
                </c:pt>
                <c:pt idx="6">
                  <c:v>Spain</c:v>
                </c:pt>
                <c:pt idx="7">
                  <c:v>Luxemburg</c:v>
                </c:pt>
                <c:pt idx="8">
                  <c:v>Canada</c:v>
                </c:pt>
                <c:pt idx="9">
                  <c:v>Venezuela</c:v>
                </c:pt>
                <c:pt idx="10">
                  <c:v>Germany</c:v>
                </c:pt>
                <c:pt idx="11">
                  <c:v>United States</c:v>
                </c:pt>
                <c:pt idx="12">
                  <c:v>United Kingdom</c:v>
                </c:pt>
                <c:pt idx="13">
                  <c:v>Switzerland</c:v>
                </c:pt>
                <c:pt idx="14">
                  <c:v>Brazil</c:v>
                </c:pt>
                <c:pt idx="15">
                  <c:v>France</c:v>
                </c:pt>
              </c:strCache>
            </c:strRef>
          </c:cat>
          <c:val>
            <c:numRef>
              <c:f>'Chart 2.7'!$C$50:$C$65</c:f>
              <c:numCache>
                <c:formatCode>#,##0</c:formatCode>
                <c:ptCount val="16"/>
                <c:pt idx="0">
                  <c:v>609</c:v>
                </c:pt>
                <c:pt idx="1">
                  <c:v>7747</c:v>
                </c:pt>
                <c:pt idx="2">
                  <c:v>32280</c:v>
                </c:pt>
                <c:pt idx="3">
                  <c:v>38805</c:v>
                </c:pt>
                <c:pt idx="4">
                  <c:v>71829</c:v>
                </c:pt>
                <c:pt idx="5">
                  <c:v>119326</c:v>
                </c:pt>
                <c:pt idx="6">
                  <c:v>125382</c:v>
                </c:pt>
                <c:pt idx="7">
                  <c:v>144836</c:v>
                </c:pt>
                <c:pt idx="8">
                  <c:v>181645</c:v>
                </c:pt>
                <c:pt idx="9">
                  <c:v>221836</c:v>
                </c:pt>
                <c:pt idx="10">
                  <c:v>224573</c:v>
                </c:pt>
                <c:pt idx="11">
                  <c:v>264279</c:v>
                </c:pt>
                <c:pt idx="12">
                  <c:v>349427</c:v>
                </c:pt>
                <c:pt idx="13">
                  <c:v>439342</c:v>
                </c:pt>
                <c:pt idx="14">
                  <c:v>821276</c:v>
                </c:pt>
                <c:pt idx="15">
                  <c:v>1405053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AD-4200-8148-BD4B3B7DA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3011328"/>
        <c:axId val="222634560"/>
      </c:barChart>
      <c:catAx>
        <c:axId val="223011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22634560"/>
        <c:crosses val="autoZero"/>
        <c:auto val="1"/>
        <c:lblAlgn val="ctr"/>
        <c:lblOffset val="100"/>
        <c:noMultiLvlLbl val="0"/>
      </c:catAx>
      <c:valAx>
        <c:axId val="222634560"/>
        <c:scaling>
          <c:orientation val="minMax"/>
          <c:max val="15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301132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5</xdr:col>
      <xdr:colOff>1114424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1114424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1114424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9525</xdr:rowOff>
    </xdr:from>
    <xdr:to>
      <xdr:col>6</xdr:col>
      <xdr:colOff>0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1114424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5</xdr:col>
      <xdr:colOff>1114424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7880.html" TargetMode="External"/><Relationship Id="rId1" Type="http://schemas.openxmlformats.org/officeDocument/2006/relationships/hyperlink" Target="http://www.observatorioemigracao.pt/np4/5810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observatorioemigracao.pt/np4/7880.htm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7880.html" TargetMode="External"/><Relationship Id="rId1" Type="http://schemas.openxmlformats.org/officeDocument/2006/relationships/hyperlink" Target="http://www.observatorioemigracao.pt/np4/5810.html" TargetMode="Externa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http://www.observatorioemigracao.pt/np4/7880.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7880.html" TargetMode="External"/><Relationship Id="rId1" Type="http://schemas.openxmlformats.org/officeDocument/2006/relationships/hyperlink" Target="http://www.observatorioemigracao.pt/np4/5810.html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://www.observatorioemigracao.pt/np4/7880.html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7880.html" TargetMode="External"/><Relationship Id="rId1" Type="http://schemas.openxmlformats.org/officeDocument/2006/relationships/hyperlink" Target="http://www.observatorioemigracao.pt/np4/5810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://www.observatorioemigracao.pt/np4/7880.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7880.html" TargetMode="External"/><Relationship Id="rId1" Type="http://schemas.openxmlformats.org/officeDocument/2006/relationships/hyperlink" Target="http://www.observatorioemigracao.pt/np4/5810.html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11.bin"/><Relationship Id="rId4" Type="http://schemas.openxmlformats.org/officeDocument/2006/relationships/hyperlink" Target="http://www.observatorioemigracao.pt/np4/7880.htm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7880.html" TargetMode="External"/><Relationship Id="rId1" Type="http://schemas.openxmlformats.org/officeDocument/2006/relationships/hyperlink" Target="http://www.observatorioemigracao.pt/np4/5810.html" TargetMode="External"/><Relationship Id="rId5" Type="http://schemas.openxmlformats.org/officeDocument/2006/relationships/drawing" Target="../drawings/drawing3.xml"/><Relationship Id="rId4" Type="http://schemas.openxmlformats.org/officeDocument/2006/relationships/hyperlink" Target="http://www.observatorioemigracao.pt/np4/7880.html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7880.html" TargetMode="External"/><Relationship Id="rId1" Type="http://schemas.openxmlformats.org/officeDocument/2006/relationships/hyperlink" Target="http://www.observatorioemigracao.pt/np4/5810.html" TargetMode="External"/><Relationship Id="rId5" Type="http://schemas.openxmlformats.org/officeDocument/2006/relationships/drawing" Target="../drawings/drawing4.xml"/><Relationship Id="rId4" Type="http://schemas.openxmlformats.org/officeDocument/2006/relationships/hyperlink" Target="http://www.observatorioemigracao.pt/np4/7880.htm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7880.html" TargetMode="External"/><Relationship Id="rId1" Type="http://schemas.openxmlformats.org/officeDocument/2006/relationships/hyperlink" Target="http://www.observatorioemigracao.pt/np4/5810.html" TargetMode="External"/><Relationship Id="rId5" Type="http://schemas.openxmlformats.org/officeDocument/2006/relationships/drawing" Target="../drawings/drawing5.xml"/><Relationship Id="rId4" Type="http://schemas.openxmlformats.org/officeDocument/2006/relationships/hyperlink" Target="http://www.observatorioemigracao.pt/np4/7880.html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7880.html" TargetMode="External"/><Relationship Id="rId1" Type="http://schemas.openxmlformats.org/officeDocument/2006/relationships/hyperlink" Target="http://www.observatorioemigracao.pt/np4/5810.html" TargetMode="External"/><Relationship Id="rId5" Type="http://schemas.openxmlformats.org/officeDocument/2006/relationships/drawing" Target="../drawings/drawing6.xml"/><Relationship Id="rId4" Type="http://schemas.openxmlformats.org/officeDocument/2006/relationships/hyperlink" Target="http://www.observatorioemigracao.pt/np4/7880.html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7880.html" TargetMode="External"/><Relationship Id="rId1" Type="http://schemas.openxmlformats.org/officeDocument/2006/relationships/hyperlink" Target="http://www.observatorioemigracao.pt/np4/5810.html" TargetMode="External"/><Relationship Id="rId5" Type="http://schemas.openxmlformats.org/officeDocument/2006/relationships/drawing" Target="../drawings/drawing7.xml"/><Relationship Id="rId4" Type="http://schemas.openxmlformats.org/officeDocument/2006/relationships/hyperlink" Target="http://www.observatorioemigracao.pt/np4/7880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7880.html" TargetMode="External"/><Relationship Id="rId1" Type="http://schemas.openxmlformats.org/officeDocument/2006/relationships/hyperlink" Target="http://www.observatorioemigracao.pt/np4/5810.html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observatorioemigracao.pt/np4/7880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7880.html" TargetMode="External"/><Relationship Id="rId1" Type="http://schemas.openxmlformats.org/officeDocument/2006/relationships/hyperlink" Target="http://www.observatorioemigracao.pt/np4/5810.html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://www.observatorioemigracao.pt/np4/7880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7880.html" TargetMode="External"/><Relationship Id="rId1" Type="http://schemas.openxmlformats.org/officeDocument/2006/relationships/hyperlink" Target="http://www.observatorioemigracao.pt/np4/5810.html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www.observatorioemigracao.pt/np4/7880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7880.html" TargetMode="External"/><Relationship Id="rId1" Type="http://schemas.openxmlformats.org/officeDocument/2006/relationships/hyperlink" Target="http://www.observatorioemigracao.pt/np4/5810.html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://www.observatorioemigracao.pt/np4/7880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7880.html" TargetMode="External"/><Relationship Id="rId1" Type="http://schemas.openxmlformats.org/officeDocument/2006/relationships/hyperlink" Target="http://www.observatorioemigracao.pt/np4/5810.html" TargetMode="External"/><Relationship Id="rId4" Type="http://schemas.openxmlformats.org/officeDocument/2006/relationships/hyperlink" Target="http://www.observatorioemigracao.pt/np4/7880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7880.html" TargetMode="External"/><Relationship Id="rId1" Type="http://schemas.openxmlformats.org/officeDocument/2006/relationships/hyperlink" Target="http://www.observatorioemigracao.pt/np4/5810.html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://www.observatorioemigracao.pt/np4/7880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7880.html" TargetMode="External"/><Relationship Id="rId1" Type="http://schemas.openxmlformats.org/officeDocument/2006/relationships/hyperlink" Target="http://www.observatorioemigracao.pt/np4/5810.html" TargetMode="External"/><Relationship Id="rId4" Type="http://schemas.openxmlformats.org/officeDocument/2006/relationships/hyperlink" Target="http://www.observatorioemigracao.pt/np4/7880.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7880.html" TargetMode="External"/><Relationship Id="rId1" Type="http://schemas.openxmlformats.org/officeDocument/2006/relationships/hyperlink" Target="http://www.observatorioemigracao.pt/np4/5810.html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://www.observatorioemigracao.pt/np4/788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showGridLines="0" tabSelected="1" workbookViewId="0"/>
  </sheetViews>
  <sheetFormatPr defaultColWidth="8.7109375" defaultRowHeight="12" customHeight="1" x14ac:dyDescent="0.25"/>
  <cols>
    <col min="1" max="1" width="8.7109375" style="67"/>
    <col min="2" max="2" width="32.7109375" style="73" customWidth="1"/>
    <col min="3" max="4" width="32.7109375" style="72" customWidth="1"/>
    <col min="5" max="7" width="32.7109375" style="67" customWidth="1"/>
    <col min="8" max="8" width="8.7109375" style="79" customWidth="1"/>
    <col min="9" max="16384" width="8.7109375" style="67"/>
  </cols>
  <sheetData>
    <row r="1" spans="1:13" s="63" customFormat="1" ht="30" customHeight="1" x14ac:dyDescent="0.25">
      <c r="A1" s="66" t="s">
        <v>0</v>
      </c>
      <c r="B1" s="228" t="s">
        <v>1</v>
      </c>
      <c r="C1" s="229"/>
      <c r="D1" s="229"/>
      <c r="E1" s="165"/>
      <c r="F1" s="165"/>
      <c r="G1" s="165"/>
      <c r="H1" s="166"/>
      <c r="I1" s="68"/>
      <c r="J1" s="68"/>
      <c r="K1" s="68"/>
      <c r="L1" s="68"/>
      <c r="M1" s="68"/>
    </row>
    <row r="2" spans="1:13" s="106" customFormat="1" ht="30" customHeight="1" x14ac:dyDescent="0.25">
      <c r="A2" s="69"/>
      <c r="B2" s="232" t="s">
        <v>76</v>
      </c>
      <c r="C2" s="233"/>
      <c r="D2" s="233"/>
      <c r="E2" s="234"/>
      <c r="F2" s="234"/>
      <c r="G2" s="234"/>
      <c r="H2" s="235"/>
    </row>
    <row r="3" spans="1:13" s="70" customFormat="1" ht="30" customHeight="1" x14ac:dyDescent="0.25">
      <c r="B3" s="236" t="s">
        <v>42</v>
      </c>
      <c r="C3" s="237"/>
      <c r="D3" s="237"/>
      <c r="E3" s="237"/>
      <c r="F3" s="237"/>
      <c r="G3" s="237"/>
      <c r="H3" s="166"/>
    </row>
    <row r="4" spans="1:13" s="70" customFormat="1" ht="15" customHeight="1" x14ac:dyDescent="0.25">
      <c r="A4" s="94"/>
      <c r="B4" s="230" t="str">
        <f>'Table 2.1'!B2</f>
        <v>Table 2.1 Main indicators of Portuguese emigration to top destination countries, 2019 or last year available</v>
      </c>
      <c r="C4" s="231"/>
      <c r="D4" s="231"/>
      <c r="E4" s="230" t="str">
        <f>'Chart 2.1'!B2</f>
        <v>Chart 2.1 Portuguese permanent inflows in top destination countries, 2019 or last year available</v>
      </c>
      <c r="F4" s="238"/>
      <c r="G4" s="238"/>
      <c r="H4" s="169"/>
    </row>
    <row r="5" spans="1:13" s="70" customFormat="1" ht="15" customHeight="1" x14ac:dyDescent="0.25">
      <c r="A5" s="94"/>
      <c r="B5" s="230" t="str">
        <f>'Table 2.2'!B2</f>
        <v>Table 2.2 Portuguese permanent inflows in top destination countries, 2019 or last year available</v>
      </c>
      <c r="C5" s="231"/>
      <c r="D5" s="231"/>
      <c r="E5" s="230" t="str">
        <f>'Chart 2.2'!B2</f>
        <v>Chart 2.2 Portuguese permanent inflows as a percentage of all permanent inflows in top destination countries, 2019 or last year available</v>
      </c>
      <c r="F5" s="238"/>
      <c r="G5" s="238"/>
      <c r="H5" s="169"/>
    </row>
    <row r="6" spans="1:13" s="70" customFormat="1" ht="15" customHeight="1" x14ac:dyDescent="0.25">
      <c r="A6" s="94"/>
      <c r="B6" s="230" t="str">
        <f>'Table 2.3'!B2:H2</f>
        <v>Table 2.3 Change in Portuguese permanent inflows in top destination countries, 2018-2019 or last two years available</v>
      </c>
      <c r="C6" s="231"/>
      <c r="D6" s="231"/>
      <c r="E6" s="230" t="str">
        <f>'Chart 2.3'!B2</f>
        <v>Chart 2.3 Stock of migrants born in Portugal in top destination countries, 2019 or last year available</v>
      </c>
      <c r="F6" s="238"/>
      <c r="G6" s="238"/>
      <c r="H6" s="169"/>
    </row>
    <row r="7" spans="1:13" s="70" customFormat="1" ht="15" customHeight="1" x14ac:dyDescent="0.25">
      <c r="A7" s="94"/>
      <c r="B7" s="230" t="str">
        <f>'Table 2.4'!B2:H2</f>
        <v>Table 2.4 Stock of migrants born in Portugal in top destination countries, 2019 or last year available</v>
      </c>
      <c r="C7" s="231"/>
      <c r="D7" s="231"/>
      <c r="E7" s="230" t="str">
        <f>'Chart 2.4'!B2</f>
        <v>Chart 2.4 Stock of migrants born in Portugal as a percentage of all foreign-born in top destination countries, 2019 or last year available</v>
      </c>
      <c r="F7" s="238"/>
      <c r="G7" s="238"/>
      <c r="H7" s="168"/>
    </row>
    <row r="8" spans="1:13" s="71" customFormat="1" ht="15" customHeight="1" x14ac:dyDescent="0.2">
      <c r="A8" s="94"/>
      <c r="B8" s="239" t="str">
        <f>'Table 2.5'!B2</f>
        <v>Table 2.5 Change in the stock of migrants born in Portugal in top destination countries, 2018-2019 or last two years available</v>
      </c>
      <c r="C8" s="231"/>
      <c r="D8" s="231"/>
      <c r="E8" s="230" t="str">
        <f>'Chart 2.5'!B2</f>
        <v>Chart 2.5 Population with Portuguese citizenship in top destination countries, 2019 or last year available</v>
      </c>
      <c r="F8" s="238"/>
      <c r="G8" s="238"/>
      <c r="H8" s="167"/>
    </row>
    <row r="9" spans="1:13" s="70" customFormat="1" ht="15" customHeight="1" x14ac:dyDescent="0.25">
      <c r="A9" s="94"/>
      <c r="B9" s="239" t="str">
        <f>'Table 2.6'!B2</f>
        <v>Table 2.6 Population with Portuguese citizenship in top destination countries, 2019 or last year available</v>
      </c>
      <c r="C9" s="231"/>
      <c r="D9" s="231"/>
      <c r="E9" s="230" t="str">
        <f>'Chart 2.6'!B2</f>
        <v>Chart 2.6 Acquisition of citizenship by Portuguese in top destination countries, 2019 or last year available</v>
      </c>
      <c r="F9" s="238"/>
      <c r="G9" s="238"/>
      <c r="H9" s="168"/>
    </row>
    <row r="10" spans="1:13" s="71" customFormat="1" ht="15" customHeight="1" x14ac:dyDescent="0.2">
      <c r="A10" s="94"/>
      <c r="B10" s="239" t="str">
        <f>'Table 2.7'!B2</f>
        <v>Table 2.7 Change in the population with Portuguese citizenship in top destination countries, 2018-2019 or last two years available</v>
      </c>
      <c r="C10" s="231"/>
      <c r="D10" s="231"/>
      <c r="E10" s="230" t="str">
        <f>'Chart 2.7'!B2</f>
        <v>Chart 2.7 Stock of consular registrations in top destination countries, 2019 or last year available</v>
      </c>
      <c r="F10" s="238"/>
      <c r="G10" s="238"/>
      <c r="H10" s="168"/>
    </row>
    <row r="11" spans="1:13" s="71" customFormat="1" ht="15" customHeight="1" x14ac:dyDescent="0.2">
      <c r="A11" s="94"/>
      <c r="B11" s="239" t="str">
        <f>'Table 2.8'!B2</f>
        <v>Table 2.8 Acquisition of citizenship by Portuguese in top destination countries, 2019 or last year available</v>
      </c>
      <c r="C11" s="231"/>
      <c r="D11" s="231"/>
      <c r="E11" s="230"/>
      <c r="F11" s="238"/>
      <c r="G11" s="238"/>
      <c r="H11" s="168"/>
    </row>
    <row r="12" spans="1:13" s="71" customFormat="1" ht="15" customHeight="1" x14ac:dyDescent="0.2">
      <c r="A12" s="94"/>
      <c r="B12" s="239" t="str">
        <f>'Table 2.9'!B2</f>
        <v>Table 2.9 Change in the acquisition of citizenship by Portuguese in top destination countries, 2018-2019 or last two years available</v>
      </c>
      <c r="C12" s="231"/>
      <c r="D12" s="231"/>
      <c r="E12" s="163"/>
      <c r="F12" s="164"/>
      <c r="G12" s="164"/>
      <c r="H12" s="168"/>
    </row>
    <row r="13" spans="1:13" s="71" customFormat="1" ht="15" customHeight="1" x14ac:dyDescent="0.2">
      <c r="A13" s="94"/>
      <c r="B13" s="239" t="str">
        <f>'Table 2.10'!B2</f>
        <v>Table 2.10 Stock of consular registrations in top destination countries, 2019 or last year available</v>
      </c>
      <c r="C13" s="231"/>
      <c r="D13" s="231"/>
      <c r="E13" s="163"/>
      <c r="F13" s="164"/>
      <c r="G13" s="164"/>
      <c r="H13" s="168"/>
    </row>
    <row r="14" spans="1:13" ht="15" customHeight="1" x14ac:dyDescent="0.25">
      <c r="A14" s="95"/>
      <c r="B14" s="239"/>
      <c r="C14" s="231"/>
      <c r="D14" s="231"/>
      <c r="E14" s="230"/>
      <c r="F14" s="238"/>
      <c r="G14" s="238"/>
      <c r="H14" s="168"/>
    </row>
    <row r="15" spans="1:13" ht="30" customHeight="1" x14ac:dyDescent="0.25">
      <c r="B15" s="170"/>
      <c r="C15" s="171"/>
      <c r="D15" s="171"/>
      <c r="E15" s="70"/>
      <c r="F15" s="70"/>
      <c r="G15" s="70"/>
      <c r="H15" s="166"/>
    </row>
    <row r="16" spans="1:13" s="225" customFormat="1" ht="15" customHeight="1" x14ac:dyDescent="0.25">
      <c r="A16" s="223" t="s">
        <v>4</v>
      </c>
      <c r="B16" s="241" t="s">
        <v>108</v>
      </c>
      <c r="C16" s="242"/>
      <c r="D16" s="242"/>
      <c r="E16" s="242"/>
      <c r="F16" s="242"/>
      <c r="G16" s="242"/>
      <c r="H16" s="224"/>
    </row>
    <row r="17" spans="1:7" s="225" customFormat="1" ht="15" customHeight="1" x14ac:dyDescent="0.25">
      <c r="A17" s="223" t="s">
        <v>2</v>
      </c>
      <c r="B17" s="240" t="s">
        <v>106</v>
      </c>
      <c r="C17" s="240"/>
      <c r="D17" s="240"/>
      <c r="E17" s="240"/>
      <c r="F17" s="240"/>
      <c r="G17" s="224"/>
    </row>
    <row r="18" spans="1:7" s="225" customFormat="1" ht="15" customHeight="1" x14ac:dyDescent="0.25">
      <c r="A18" s="223"/>
      <c r="B18" s="240" t="s">
        <v>107</v>
      </c>
      <c r="C18" s="240"/>
      <c r="D18" s="240"/>
      <c r="E18" s="240"/>
      <c r="F18" s="240"/>
      <c r="G18" s="224"/>
    </row>
    <row r="19" spans="1:7" ht="30" customHeight="1" x14ac:dyDescent="0.25">
      <c r="B19" s="86"/>
      <c r="C19" s="87"/>
      <c r="D19" s="87"/>
      <c r="E19" s="61"/>
      <c r="F19" s="61"/>
      <c r="G19" s="61"/>
    </row>
    <row r="20" spans="1:7" ht="90" customHeight="1" x14ac:dyDescent="0.25">
      <c r="B20" s="226" t="s">
        <v>56</v>
      </c>
      <c r="C20" s="227"/>
      <c r="D20" s="186"/>
    </row>
    <row r="21" spans="1:7" ht="15" customHeight="1" x14ac:dyDescent="0.25"/>
    <row r="22" spans="1:7" ht="15" customHeight="1" x14ac:dyDescent="0.25"/>
    <row r="23" spans="1:7" ht="15" customHeight="1" x14ac:dyDescent="0.25"/>
    <row r="24" spans="1:7" ht="15" customHeight="1" x14ac:dyDescent="0.25"/>
  </sheetData>
  <mergeCells count="27">
    <mergeCell ref="B17:F17"/>
    <mergeCell ref="B16:G16"/>
    <mergeCell ref="B11:D11"/>
    <mergeCell ref="E11:G11"/>
    <mergeCell ref="B13:D13"/>
    <mergeCell ref="B14:D14"/>
    <mergeCell ref="E7:G7"/>
    <mergeCell ref="B8:D8"/>
    <mergeCell ref="E8:G8"/>
    <mergeCell ref="B12:D12"/>
    <mergeCell ref="E14:G14"/>
    <mergeCell ref="B20:C20"/>
    <mergeCell ref="B1:D1"/>
    <mergeCell ref="B4:D4"/>
    <mergeCell ref="B5:D5"/>
    <mergeCell ref="B6:D6"/>
    <mergeCell ref="B2:H2"/>
    <mergeCell ref="B3:G3"/>
    <mergeCell ref="E4:G4"/>
    <mergeCell ref="E5:G5"/>
    <mergeCell ref="E6:G6"/>
    <mergeCell ref="B7:D7"/>
    <mergeCell ref="B9:D9"/>
    <mergeCell ref="E9:G9"/>
    <mergeCell ref="B10:D10"/>
    <mergeCell ref="E10:G10"/>
    <mergeCell ref="B18:F18"/>
  </mergeCells>
  <hyperlinks>
    <hyperlink ref="B4:D4" location="'Table 2.1'!B2" display="'Table 2.1'!B2" xr:uid="{00000000-0004-0000-0000-000000000000}"/>
    <hyperlink ref="B5:D5" location="'Table 2.2'!B2" display="'Table 2.2'!B2" xr:uid="{00000000-0004-0000-0000-000001000000}"/>
    <hyperlink ref="B6:D6" location="'Table 2.3'!B2" display="'Table 2.3'!B2" xr:uid="{00000000-0004-0000-0000-000002000000}"/>
    <hyperlink ref="B7:D7" location="'Table 2.4'!B2" display="'Table 2.4'!B2" xr:uid="{00000000-0004-0000-0000-000003000000}"/>
    <hyperlink ref="E4:G4" location="'Chart 2.1'!B2" display="'Chart 2.1'!B2" xr:uid="{00000000-0004-0000-0000-000004000000}"/>
    <hyperlink ref="B8:D8" location="'Table 2.5'!B2" display="'Table 2.5'!B2" xr:uid="{00000000-0004-0000-0000-000005000000}"/>
    <hyperlink ref="B9:D9" location="'Table 2.6'!B2" display="'Table 2.6'!B2" xr:uid="{00000000-0004-0000-0000-000006000000}"/>
    <hyperlink ref="B10:D10" location="'Table 2.7'!B2" display="'Table 2.7'!B2" xr:uid="{00000000-0004-0000-0000-000007000000}"/>
    <hyperlink ref="B11:D11" location="'Table 2.8'!B2" display="'Table 2.8'!B2" xr:uid="{00000000-0004-0000-0000-000008000000}"/>
    <hyperlink ref="B12:D12" location="'Table 2.9'!B2" display="'Table 2.9'!B2" xr:uid="{00000000-0004-0000-0000-000009000000}"/>
    <hyperlink ref="B13:D13" location="'Table 2.10'!B2" display="'Table 2.10'!B2" xr:uid="{00000000-0004-0000-0000-00000A000000}"/>
    <hyperlink ref="E5:G10" location="'Chart 2.1'!B2" display="'Chart 2.1'!B2" xr:uid="{00000000-0004-0000-0000-00000B000000}"/>
    <hyperlink ref="E5:G5" location="'Chart 2.2'!B2" display="'Chart 2.2'!B2" xr:uid="{00000000-0004-0000-0000-00000C000000}"/>
    <hyperlink ref="E6:G6" location="'Chart 2.3'!B2" display="'Chart 2.3'!B2" xr:uid="{00000000-0004-0000-0000-00000D000000}"/>
    <hyperlink ref="E7:G7" location="'Chart 2.4'!B2" display="'Chart 2.4'!B2" xr:uid="{00000000-0004-0000-0000-00000E000000}"/>
    <hyperlink ref="E8:G8" location="'Chart 2.5'!B2" display="'Chart 2.5'!B2" xr:uid="{00000000-0004-0000-0000-00000F000000}"/>
    <hyperlink ref="E9:G9" location="'Chart 2.6'!B2" display="'Chart 2.6'!B2" xr:uid="{00000000-0004-0000-0000-000010000000}"/>
    <hyperlink ref="E10:G10" location="'Chart 2.7'!B2" display="'Chart 2.7'!B2" xr:uid="{00000000-0004-0000-0000-000011000000}"/>
    <hyperlink ref="B17" r:id="rId1" display="http://www.observatorioemigracao.pt/np4/5810.html" xr:uid="{46B71F8F-3A4E-4BEF-9E2E-CBA5DEA471F0}"/>
    <hyperlink ref="B17:F17" r:id="rId2" display="http://www.observatorioemigracao.pt/np4EN/7880.html" xr:uid="{2284A50C-5365-4AFB-BCC2-C213229EFED8}"/>
    <hyperlink ref="B18" r:id="rId3" display="http://www.observatorioemigracao.pt/np4/5810.html" xr:uid="{6FC23AC7-C054-418A-8294-158F67FAB0A9}"/>
    <hyperlink ref="B18:F18" r:id="rId4" display="http://www.observatorioemigracao.pt/np4/7880.html" xr:uid="{E49ADA06-A5E5-4A0C-BABA-AA702BEAB42F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5"/>
  <headerFooter>
    <oddFooter>&amp;C&amp;"Arial,Negrito"&amp;8&amp;P/&amp;N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F35"/>
  <sheetViews>
    <sheetView showGridLines="0" workbookViewId="0">
      <selection activeCell="A24" sqref="A24:XFD26"/>
    </sheetView>
  </sheetViews>
  <sheetFormatPr defaultColWidth="9.140625" defaultRowHeight="15" x14ac:dyDescent="0.25"/>
  <cols>
    <col min="1" max="1" width="8.7109375" style="38" customWidth="1"/>
    <col min="2" max="2" width="16.7109375" style="38" customWidth="1"/>
    <col min="3" max="3" width="16.7109375" style="53" customWidth="1"/>
    <col min="4" max="8" width="16.7109375" style="38" customWidth="1"/>
    <col min="9" max="16384" width="9.140625" style="38"/>
  </cols>
  <sheetData>
    <row r="1" spans="1:136" s="39" customFormat="1" ht="30" customHeight="1" x14ac:dyDescent="0.25">
      <c r="A1" s="49" t="s">
        <v>0</v>
      </c>
      <c r="B1" s="112" t="s">
        <v>1</v>
      </c>
      <c r="C1" s="84"/>
      <c r="H1" s="78" t="s">
        <v>3</v>
      </c>
    </row>
    <row r="2" spans="1:136" s="39" customFormat="1" ht="30" customHeight="1" thickBot="1" x14ac:dyDescent="0.3">
      <c r="B2" s="284" t="s">
        <v>85</v>
      </c>
      <c r="C2" s="285"/>
      <c r="D2" s="288"/>
      <c r="E2" s="277"/>
      <c r="F2" s="277"/>
      <c r="G2" s="277"/>
      <c r="H2" s="277"/>
    </row>
    <row r="3" spans="1:136" s="39" customFormat="1" ht="30" customHeight="1" x14ac:dyDescent="0.25">
      <c r="B3" s="258" t="s">
        <v>6</v>
      </c>
      <c r="C3" s="262" t="s">
        <v>31</v>
      </c>
      <c r="D3" s="263"/>
      <c r="E3" s="264"/>
      <c r="F3" s="262" t="s">
        <v>26</v>
      </c>
      <c r="G3" s="263"/>
      <c r="H3" s="263"/>
    </row>
    <row r="4" spans="1:136" s="64" customFormat="1" ht="45" customHeight="1" x14ac:dyDescent="0.25">
      <c r="A4" s="38"/>
      <c r="B4" s="259"/>
      <c r="C4" s="98">
        <v>2018</v>
      </c>
      <c r="D4" s="99">
        <v>2019</v>
      </c>
      <c r="E4" s="100" t="s">
        <v>34</v>
      </c>
      <c r="F4" s="98">
        <v>2018</v>
      </c>
      <c r="G4" s="99">
        <v>2019</v>
      </c>
      <c r="H4" s="99" t="s">
        <v>34</v>
      </c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</row>
    <row r="5" spans="1:136" ht="15" customHeight="1" x14ac:dyDescent="0.25">
      <c r="B5" s="88" t="s">
        <v>22</v>
      </c>
      <c r="C5" s="122" t="s">
        <v>47</v>
      </c>
      <c r="D5" s="116" t="s">
        <v>47</v>
      </c>
      <c r="E5" s="134" t="s">
        <v>47</v>
      </c>
      <c r="F5" s="116" t="s">
        <v>47</v>
      </c>
      <c r="G5" s="116" t="s">
        <v>47</v>
      </c>
      <c r="H5" s="117" t="s">
        <v>47</v>
      </c>
    </row>
    <row r="6" spans="1:136" s="64" customFormat="1" ht="15" customHeight="1" x14ac:dyDescent="0.25">
      <c r="A6" s="38"/>
      <c r="B6" s="16" t="s">
        <v>7</v>
      </c>
      <c r="C6" s="123">
        <v>36200</v>
      </c>
      <c r="D6" s="118">
        <v>37399</v>
      </c>
      <c r="E6" s="135">
        <f t="shared" ref="E6" si="0">(C6/D6*100)-100</f>
        <v>-3.2059680740126737</v>
      </c>
      <c r="F6" s="118">
        <v>272</v>
      </c>
      <c r="G6" s="118">
        <v>238</v>
      </c>
      <c r="H6" s="119">
        <f>(F6/G6*100)-100</f>
        <v>14.285714285714278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</row>
    <row r="7" spans="1:136" ht="15" customHeight="1" x14ac:dyDescent="0.25">
      <c r="B7" s="3" t="s">
        <v>17</v>
      </c>
      <c r="C7" s="124" t="s">
        <v>47</v>
      </c>
      <c r="D7" s="120" t="s">
        <v>47</v>
      </c>
      <c r="E7" s="136" t="s">
        <v>47</v>
      </c>
      <c r="F7" s="120" t="s">
        <v>47</v>
      </c>
      <c r="G7" s="120" t="s">
        <v>47</v>
      </c>
      <c r="H7" s="121" t="s">
        <v>47</v>
      </c>
    </row>
    <row r="8" spans="1:136" s="64" customFormat="1" ht="15" customHeight="1" x14ac:dyDescent="0.25">
      <c r="A8" s="38"/>
      <c r="B8" s="16" t="s">
        <v>18</v>
      </c>
      <c r="C8" s="123">
        <v>176470</v>
      </c>
      <c r="D8" s="118">
        <v>105813</v>
      </c>
      <c r="E8" s="135">
        <f t="shared" ref="E8:E12" si="1">(C8/D8*100)-100</f>
        <v>66.775348964682991</v>
      </c>
      <c r="F8" s="118">
        <v>277</v>
      </c>
      <c r="G8" s="118">
        <v>237</v>
      </c>
      <c r="H8" s="119">
        <f t="shared" ref="H8:H12" si="2">(F8/G8*100)-100</f>
        <v>16.877637130801688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</row>
    <row r="9" spans="1:136" ht="15" customHeight="1" x14ac:dyDescent="0.25">
      <c r="B9" s="3" t="s">
        <v>10</v>
      </c>
      <c r="C9" s="124">
        <v>110014</v>
      </c>
      <c r="D9" s="120">
        <v>114274</v>
      </c>
      <c r="E9" s="136">
        <f t="shared" si="1"/>
        <v>-3.7278821079160593</v>
      </c>
      <c r="F9" s="120">
        <v>2080</v>
      </c>
      <c r="G9" s="120">
        <v>2429</v>
      </c>
      <c r="H9" s="121">
        <f t="shared" si="2"/>
        <v>-14.36805269658295</v>
      </c>
    </row>
    <row r="10" spans="1:136" s="64" customFormat="1" ht="15" customHeight="1" x14ac:dyDescent="0.25">
      <c r="A10" s="38"/>
      <c r="B10" s="16" t="s">
        <v>8</v>
      </c>
      <c r="C10" s="123">
        <v>128905</v>
      </c>
      <c r="D10" s="118">
        <v>112340</v>
      </c>
      <c r="E10" s="135">
        <f t="shared" si="1"/>
        <v>14.74541570233221</v>
      </c>
      <c r="F10" s="118">
        <v>760</v>
      </c>
      <c r="G10" s="118">
        <v>745</v>
      </c>
      <c r="H10" s="119">
        <f t="shared" si="2"/>
        <v>2.0134228187919518</v>
      </c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</row>
    <row r="11" spans="1:136" ht="15" customHeight="1" x14ac:dyDescent="0.25">
      <c r="B11" s="3" t="s">
        <v>11</v>
      </c>
      <c r="C11" s="124">
        <v>112523</v>
      </c>
      <c r="D11" s="120">
        <v>146605</v>
      </c>
      <c r="E11" s="136">
        <f t="shared" si="1"/>
        <v>-23.247501790525561</v>
      </c>
      <c r="F11" s="120">
        <v>21</v>
      </c>
      <c r="G11" s="120">
        <v>37</v>
      </c>
      <c r="H11" s="121">
        <f t="shared" si="2"/>
        <v>-43.243243243243242</v>
      </c>
    </row>
    <row r="12" spans="1:136" s="64" customFormat="1" ht="15" customHeight="1" x14ac:dyDescent="0.25">
      <c r="A12" s="38"/>
      <c r="B12" s="16" t="s">
        <v>19</v>
      </c>
      <c r="C12" s="123">
        <v>11451</v>
      </c>
      <c r="D12" s="118">
        <v>11876</v>
      </c>
      <c r="E12" s="135">
        <f t="shared" si="1"/>
        <v>-3.5786460087571612</v>
      </c>
      <c r="F12" s="118">
        <v>1067</v>
      </c>
      <c r="G12" s="118">
        <v>1593</v>
      </c>
      <c r="H12" s="119">
        <f t="shared" si="2"/>
        <v>-33.019460138104208</v>
      </c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</row>
    <row r="13" spans="1:136" s="64" customFormat="1" ht="15" customHeight="1" x14ac:dyDescent="0.25">
      <c r="A13" s="38"/>
      <c r="B13" s="3" t="s">
        <v>48</v>
      </c>
      <c r="C13" s="124" t="s">
        <v>47</v>
      </c>
      <c r="D13" s="120" t="s">
        <v>47</v>
      </c>
      <c r="E13" s="136" t="s">
        <v>47</v>
      </c>
      <c r="F13" s="120" t="s">
        <v>47</v>
      </c>
      <c r="G13" s="120" t="s">
        <v>47</v>
      </c>
      <c r="H13" s="121" t="s">
        <v>47</v>
      </c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</row>
    <row r="14" spans="1:136" ht="15" customHeight="1" x14ac:dyDescent="0.25">
      <c r="B14" s="16" t="s">
        <v>12</v>
      </c>
      <c r="C14" s="123">
        <v>34191</v>
      </c>
      <c r="D14" s="118">
        <v>27852</v>
      </c>
      <c r="E14" s="135">
        <f t="shared" ref="E14:E19" si="3">(C14/D14*100)-100</f>
        <v>22.759586385178807</v>
      </c>
      <c r="F14" s="118">
        <v>63</v>
      </c>
      <c r="G14" s="118">
        <v>61</v>
      </c>
      <c r="H14" s="119">
        <f t="shared" ref="H14:H19" si="4">(F14/G14*100)-100</f>
        <v>3.2786885245901658</v>
      </c>
    </row>
    <row r="15" spans="1:136" s="64" customFormat="1" ht="15" customHeight="1" x14ac:dyDescent="0.25">
      <c r="A15" s="38"/>
      <c r="B15" s="3" t="s">
        <v>14</v>
      </c>
      <c r="C15" s="124">
        <v>13201</v>
      </c>
      <c r="D15" s="120">
        <v>10361</v>
      </c>
      <c r="E15" s="136">
        <f t="shared" si="3"/>
        <v>27.410481613743841</v>
      </c>
      <c r="F15" s="120">
        <v>18</v>
      </c>
      <c r="G15" s="120">
        <v>12</v>
      </c>
      <c r="H15" s="121">
        <f t="shared" si="4"/>
        <v>50</v>
      </c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</row>
    <row r="16" spans="1:136" ht="15" customHeight="1" x14ac:dyDescent="0.25">
      <c r="B16" s="16" t="s">
        <v>9</v>
      </c>
      <c r="C16" s="123">
        <v>162799</v>
      </c>
      <c r="D16" s="118">
        <v>92501</v>
      </c>
      <c r="E16" s="135">
        <f t="shared" si="3"/>
        <v>75.997016248472988</v>
      </c>
      <c r="F16" s="118">
        <v>596</v>
      </c>
      <c r="G16" s="118">
        <v>377</v>
      </c>
      <c r="H16" s="119">
        <f t="shared" si="4"/>
        <v>58.090185676392565</v>
      </c>
    </row>
    <row r="17" spans="1:136" s="64" customFormat="1" ht="15" customHeight="1" x14ac:dyDescent="0.25">
      <c r="A17" s="38"/>
      <c r="B17" s="3" t="s">
        <v>15</v>
      </c>
      <c r="C17" s="124">
        <v>41127</v>
      </c>
      <c r="D17" s="120">
        <v>42493</v>
      </c>
      <c r="E17" s="136">
        <f t="shared" si="3"/>
        <v>-3.2146471183489069</v>
      </c>
      <c r="F17" s="120">
        <v>2816</v>
      </c>
      <c r="G17" s="120">
        <v>3285</v>
      </c>
      <c r="H17" s="121">
        <f t="shared" si="4"/>
        <v>-14.277016742770172</v>
      </c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</row>
    <row r="18" spans="1:136" ht="15" customHeight="1" x14ac:dyDescent="0.25">
      <c r="B18" s="16" t="s">
        <v>13</v>
      </c>
      <c r="C18" s="123">
        <v>159380</v>
      </c>
      <c r="D18" s="118">
        <v>157023</v>
      </c>
      <c r="E18" s="135">
        <f t="shared" si="3"/>
        <v>1.501053985721839</v>
      </c>
      <c r="F18" s="118">
        <v>2227</v>
      </c>
      <c r="G18" s="118">
        <v>1906</v>
      </c>
      <c r="H18" s="119">
        <f t="shared" si="4"/>
        <v>16.841552990556139</v>
      </c>
    </row>
    <row r="19" spans="1:136" s="64" customFormat="1" ht="15" customHeight="1" x14ac:dyDescent="0.25">
      <c r="A19" s="38"/>
      <c r="B19" s="3" t="s">
        <v>20</v>
      </c>
      <c r="C19" s="124">
        <v>843593</v>
      </c>
      <c r="D19" s="120">
        <v>761901</v>
      </c>
      <c r="E19" s="136">
        <f t="shared" si="3"/>
        <v>10.722127940506709</v>
      </c>
      <c r="F19" s="120">
        <v>1712</v>
      </c>
      <c r="G19" s="120">
        <v>2031</v>
      </c>
      <c r="H19" s="121">
        <f t="shared" si="4"/>
        <v>-15.706548498276703</v>
      </c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</row>
    <row r="20" spans="1:136" ht="15" customHeight="1" thickBot="1" x14ac:dyDescent="0.3">
      <c r="B20" s="149" t="s">
        <v>21</v>
      </c>
      <c r="C20" s="153" t="s">
        <v>47</v>
      </c>
      <c r="D20" s="150" t="s">
        <v>47</v>
      </c>
      <c r="E20" s="155" t="s">
        <v>47</v>
      </c>
      <c r="F20" s="150" t="s">
        <v>47</v>
      </c>
      <c r="G20" s="150" t="s">
        <v>47</v>
      </c>
      <c r="H20" s="156" t="s">
        <v>47</v>
      </c>
    </row>
    <row r="21" spans="1:136" s="64" customFormat="1" ht="15" customHeight="1" x14ac:dyDescent="0.25">
      <c r="A21" s="38"/>
      <c r="B21" s="4"/>
      <c r="C21" s="4"/>
      <c r="D21" s="4"/>
      <c r="E21" s="4"/>
      <c r="F21" s="5"/>
      <c r="G21" s="5"/>
      <c r="H21" s="5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</row>
    <row r="22" spans="1:136" s="1" customFormat="1" ht="15" customHeight="1" x14ac:dyDescent="0.25">
      <c r="A22" s="58" t="s">
        <v>49</v>
      </c>
      <c r="B22" s="247" t="s">
        <v>102</v>
      </c>
      <c r="C22" s="251"/>
      <c r="D22" s="251"/>
      <c r="E22" s="251"/>
      <c r="F22" s="251"/>
      <c r="G22" s="251"/>
      <c r="H22" s="251"/>
      <c r="I22" s="5"/>
      <c r="J22" s="5"/>
      <c r="K22" s="5"/>
      <c r="L22"/>
      <c r="M22"/>
      <c r="N22"/>
      <c r="O22"/>
    </row>
    <row r="23" spans="1:136" s="1" customFormat="1" ht="60" customHeight="1" x14ac:dyDescent="0.25">
      <c r="A23" s="58" t="s">
        <v>5</v>
      </c>
      <c r="B23" s="247" t="s">
        <v>64</v>
      </c>
      <c r="C23" s="247"/>
      <c r="D23" s="247"/>
      <c r="E23" s="247"/>
      <c r="F23" s="251"/>
      <c r="G23" s="251"/>
      <c r="H23" s="251"/>
      <c r="I23" s="5"/>
      <c r="J23" s="5"/>
      <c r="K23" s="5"/>
      <c r="L23"/>
      <c r="M23"/>
      <c r="N23"/>
      <c r="O23"/>
    </row>
    <row r="24" spans="1:136" s="225" customFormat="1" ht="15" customHeight="1" x14ac:dyDescent="0.25">
      <c r="A24" s="223" t="s">
        <v>4</v>
      </c>
      <c r="B24" s="241" t="s">
        <v>108</v>
      </c>
      <c r="C24" s="242"/>
      <c r="D24" s="242"/>
      <c r="E24" s="242"/>
      <c r="F24" s="242"/>
      <c r="G24" s="242"/>
      <c r="H24" s="224"/>
    </row>
    <row r="25" spans="1:136" s="225" customFormat="1" ht="15" customHeight="1" x14ac:dyDescent="0.25">
      <c r="A25" s="223" t="s">
        <v>2</v>
      </c>
      <c r="B25" s="240" t="s">
        <v>106</v>
      </c>
      <c r="C25" s="240"/>
      <c r="D25" s="240"/>
      <c r="E25" s="240"/>
      <c r="F25" s="240"/>
      <c r="G25" s="224"/>
    </row>
    <row r="26" spans="1:136" s="225" customFormat="1" ht="15" customHeight="1" x14ac:dyDescent="0.25">
      <c r="A26" s="223"/>
      <c r="B26" s="240" t="s">
        <v>107</v>
      </c>
      <c r="C26" s="240"/>
      <c r="D26" s="240"/>
      <c r="E26" s="240"/>
      <c r="F26" s="240"/>
      <c r="G26" s="224"/>
    </row>
    <row r="27" spans="1:136" x14ac:dyDescent="0.25">
      <c r="B27"/>
      <c r="C27"/>
      <c r="D27"/>
      <c r="E27"/>
    </row>
    <row r="28" spans="1:136" x14ac:dyDescent="0.25">
      <c r="B28"/>
      <c r="C28"/>
      <c r="D28"/>
      <c r="E28"/>
    </row>
    <row r="29" spans="1:136" x14ac:dyDescent="0.25">
      <c r="B29"/>
      <c r="C29"/>
      <c r="D29"/>
      <c r="E29"/>
    </row>
    <row r="30" spans="1:136" x14ac:dyDescent="0.25">
      <c r="B30"/>
      <c r="C30"/>
      <c r="D30"/>
      <c r="E30"/>
    </row>
    <row r="31" spans="1:136" x14ac:dyDescent="0.25">
      <c r="B31"/>
      <c r="C31"/>
      <c r="D31"/>
      <c r="E31"/>
    </row>
    <row r="32" spans="1:136" x14ac:dyDescent="0.25">
      <c r="B32"/>
      <c r="C32"/>
      <c r="D32"/>
      <c r="E32"/>
    </row>
    <row r="33" spans="2:5" x14ac:dyDescent="0.25">
      <c r="B33"/>
      <c r="C33"/>
      <c r="D33"/>
      <c r="E33"/>
    </row>
    <row r="34" spans="2:5" x14ac:dyDescent="0.25">
      <c r="B34"/>
      <c r="C34"/>
      <c r="D34"/>
      <c r="E34"/>
    </row>
    <row r="35" spans="2:5" x14ac:dyDescent="0.25">
      <c r="B35"/>
      <c r="C35"/>
    </row>
  </sheetData>
  <mergeCells count="9">
    <mergeCell ref="B25:F25"/>
    <mergeCell ref="B26:F26"/>
    <mergeCell ref="F3:H3"/>
    <mergeCell ref="B2:H2"/>
    <mergeCell ref="B3:B4"/>
    <mergeCell ref="C3:E3"/>
    <mergeCell ref="B22:H22"/>
    <mergeCell ref="B23:H23"/>
    <mergeCell ref="B24:G24"/>
  </mergeCells>
  <hyperlinks>
    <hyperlink ref="H1" location="Contents!A1" display="[contents Ç]" xr:uid="{00000000-0004-0000-0900-000000000000}"/>
    <hyperlink ref="B25" r:id="rId1" display="http://www.observatorioemigracao.pt/np4/5810.html" xr:uid="{81B7D032-277C-4286-9720-C905B301E8D3}"/>
    <hyperlink ref="B25:F25" r:id="rId2" display="http://www.observatorioemigracao.pt/np4EN/7880.html" xr:uid="{98ECEA95-6355-43C9-9226-DFE88742982B}"/>
    <hyperlink ref="B26" r:id="rId3" display="http://www.observatorioemigracao.pt/np4/5810.html" xr:uid="{F96F2742-E7DE-4FE2-82C3-A8849B63F683}"/>
    <hyperlink ref="B26:F26" r:id="rId4" display="http://www.observatorioemigracao.pt/np4/7880.html" xr:uid="{D8A338BE-76C3-4EC1-9FE4-B835E842C692}"/>
  </hyperlinks>
  <pageMargins left="0.7" right="0.7" top="0.75" bottom="0.75" header="0.3" footer="0.3"/>
  <pageSetup paperSize="9" orientation="portrait"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H36"/>
  <sheetViews>
    <sheetView showGridLines="0" workbookViewId="0">
      <selection activeCell="A23" sqref="A23:XFD25"/>
    </sheetView>
  </sheetViews>
  <sheetFormatPr defaultColWidth="9.140625" defaultRowHeight="15" x14ac:dyDescent="0.25"/>
  <cols>
    <col min="1" max="1" width="8.7109375" style="38" customWidth="1"/>
    <col min="2" max="2" width="36.7109375" style="38" customWidth="1"/>
    <col min="3" max="3" width="36.7109375" style="53" customWidth="1"/>
    <col min="4" max="5" width="16.7109375" style="38" customWidth="1"/>
    <col min="6" max="16384" width="9.140625" style="38"/>
  </cols>
  <sheetData>
    <row r="1" spans="1:136" s="39" customFormat="1" ht="30" customHeight="1" x14ac:dyDescent="0.25">
      <c r="A1" s="49" t="s">
        <v>0</v>
      </c>
      <c r="B1" s="112" t="s">
        <v>1</v>
      </c>
      <c r="C1" s="78" t="s">
        <v>3</v>
      </c>
    </row>
    <row r="2" spans="1:136" s="39" customFormat="1" ht="45" customHeight="1" thickBot="1" x14ac:dyDescent="0.3">
      <c r="B2" s="284" t="s">
        <v>86</v>
      </c>
      <c r="C2" s="284"/>
    </row>
    <row r="3" spans="1:136" s="39" customFormat="1" ht="30" customHeight="1" x14ac:dyDescent="0.25">
      <c r="B3" s="17" t="s">
        <v>6</v>
      </c>
      <c r="C3" s="209" t="s">
        <v>33</v>
      </c>
      <c r="D3" s="38"/>
      <c r="E3"/>
    </row>
    <row r="4" spans="1:136" ht="15" customHeight="1" x14ac:dyDescent="0.25">
      <c r="B4" s="88" t="s">
        <v>22</v>
      </c>
      <c r="C4" s="211">
        <v>119326</v>
      </c>
      <c r="E4"/>
      <c r="F4"/>
      <c r="G4"/>
      <c r="H4"/>
    </row>
    <row r="5" spans="1:136" s="64" customFormat="1" ht="15" customHeight="1" x14ac:dyDescent="0.25">
      <c r="A5" s="38"/>
      <c r="B5" s="16" t="s">
        <v>7</v>
      </c>
      <c r="C5" s="212">
        <v>71829</v>
      </c>
      <c r="D5" s="38"/>
      <c r="E5"/>
      <c r="F5"/>
      <c r="G5"/>
      <c r="H5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</row>
    <row r="6" spans="1:136" ht="15" customHeight="1" x14ac:dyDescent="0.25">
      <c r="B6" s="3" t="s">
        <v>17</v>
      </c>
      <c r="C6" s="213">
        <v>821276</v>
      </c>
      <c r="E6"/>
      <c r="F6"/>
      <c r="G6"/>
      <c r="H6"/>
    </row>
    <row r="7" spans="1:136" s="64" customFormat="1" ht="15" customHeight="1" x14ac:dyDescent="0.25">
      <c r="A7" s="38"/>
      <c r="B7" s="16" t="s">
        <v>18</v>
      </c>
      <c r="C7" s="212">
        <v>181645</v>
      </c>
      <c r="D7" s="38"/>
      <c r="E7"/>
      <c r="F7"/>
      <c r="G7"/>
      <c r="H7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</row>
    <row r="8" spans="1:136" ht="15" customHeight="1" x14ac:dyDescent="0.25">
      <c r="B8" s="3" t="s">
        <v>10</v>
      </c>
      <c r="C8" s="213">
        <v>1405053</v>
      </c>
      <c r="E8"/>
      <c r="F8"/>
      <c r="G8"/>
      <c r="H8"/>
    </row>
    <row r="9" spans="1:136" s="64" customFormat="1" ht="15" customHeight="1" x14ac:dyDescent="0.25">
      <c r="A9" s="38"/>
      <c r="B9" s="16" t="s">
        <v>8</v>
      </c>
      <c r="C9" s="212">
        <v>224573</v>
      </c>
      <c r="D9" s="38"/>
      <c r="E9"/>
      <c r="F9"/>
      <c r="G9"/>
      <c r="H9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</row>
    <row r="10" spans="1:136" ht="15" customHeight="1" x14ac:dyDescent="0.25">
      <c r="B10" s="3" t="s">
        <v>11</v>
      </c>
      <c r="C10" s="213">
        <v>7747</v>
      </c>
      <c r="E10"/>
      <c r="F10"/>
      <c r="G10"/>
      <c r="H10"/>
    </row>
    <row r="11" spans="1:136" s="64" customFormat="1" ht="15" customHeight="1" x14ac:dyDescent="0.25">
      <c r="A11" s="38"/>
      <c r="B11" s="16" t="s">
        <v>19</v>
      </c>
      <c r="C11" s="212">
        <v>144836</v>
      </c>
      <c r="D11" s="38"/>
      <c r="E11"/>
      <c r="F11"/>
      <c r="G11"/>
      <c r="H11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</row>
    <row r="12" spans="1:136" s="64" customFormat="1" ht="15" customHeight="1" x14ac:dyDescent="0.25">
      <c r="A12" s="38"/>
      <c r="B12" s="3" t="s">
        <v>48</v>
      </c>
      <c r="C12" s="213">
        <v>38805</v>
      </c>
      <c r="D12" s="38"/>
      <c r="E12"/>
      <c r="F12"/>
      <c r="G12"/>
      <c r="H12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</row>
    <row r="13" spans="1:136" ht="15" customHeight="1" x14ac:dyDescent="0.25">
      <c r="B13" s="16" t="s">
        <v>12</v>
      </c>
      <c r="C13" s="212">
        <v>32280</v>
      </c>
      <c r="E13"/>
      <c r="F13"/>
      <c r="G13"/>
    </row>
    <row r="14" spans="1:136" s="64" customFormat="1" ht="15" customHeight="1" x14ac:dyDescent="0.25">
      <c r="A14" s="38"/>
      <c r="B14" s="3" t="s">
        <v>14</v>
      </c>
      <c r="C14" s="213">
        <v>609</v>
      </c>
      <c r="D14" s="38"/>
      <c r="E14"/>
      <c r="F14"/>
      <c r="G14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</row>
    <row r="15" spans="1:136" ht="15" customHeight="1" x14ac:dyDescent="0.25">
      <c r="B15" s="16" t="s">
        <v>9</v>
      </c>
      <c r="C15" s="212">
        <v>125382</v>
      </c>
      <c r="E15"/>
      <c r="F15"/>
      <c r="G15"/>
    </row>
    <row r="16" spans="1:136" s="64" customFormat="1" ht="15" customHeight="1" x14ac:dyDescent="0.25">
      <c r="A16" s="38"/>
      <c r="B16" s="3" t="s">
        <v>15</v>
      </c>
      <c r="C16" s="213">
        <v>439342</v>
      </c>
      <c r="D16" s="38"/>
      <c r="E16"/>
      <c r="F16"/>
      <c r="G16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</row>
    <row r="17" spans="1:138" ht="15" customHeight="1" x14ac:dyDescent="0.25">
      <c r="B17" s="16" t="s">
        <v>13</v>
      </c>
      <c r="C17" s="212">
        <v>349427</v>
      </c>
      <c r="E17"/>
      <c r="F17"/>
      <c r="G17"/>
    </row>
    <row r="18" spans="1:138" s="64" customFormat="1" ht="15" customHeight="1" x14ac:dyDescent="0.25">
      <c r="A18" s="38"/>
      <c r="B18" s="3" t="s">
        <v>20</v>
      </c>
      <c r="C18" s="213">
        <v>264279</v>
      </c>
      <c r="D18" s="38"/>
      <c r="E18"/>
      <c r="F18"/>
      <c r="G1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</row>
    <row r="19" spans="1:138" ht="15" customHeight="1" thickBot="1" x14ac:dyDescent="0.3">
      <c r="B19" s="149" t="s">
        <v>21</v>
      </c>
      <c r="C19" s="214">
        <v>221836</v>
      </c>
      <c r="D19" s="5"/>
      <c r="E19" s="5"/>
      <c r="F19"/>
      <c r="G19"/>
    </row>
    <row r="20" spans="1:138" s="64" customFormat="1" ht="15" customHeight="1" x14ac:dyDescent="0.25">
      <c r="A20" s="38"/>
      <c r="B20" s="4"/>
      <c r="C20" s="5"/>
      <c r="D20" s="207"/>
      <c r="E20" s="207"/>
      <c r="F20" s="38"/>
      <c r="G20"/>
      <c r="H20"/>
      <c r="I20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</row>
    <row r="21" spans="1:138" s="64" customFormat="1" ht="15" customHeight="1" x14ac:dyDescent="0.25">
      <c r="A21" s="58" t="s">
        <v>49</v>
      </c>
      <c r="B21" s="282" t="s">
        <v>58</v>
      </c>
      <c r="C21" s="252"/>
      <c r="D21" s="210"/>
      <c r="E21" s="210"/>
      <c r="F21" s="210"/>
      <c r="G21" s="210"/>
      <c r="H21" s="210"/>
      <c r="I21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</row>
    <row r="22" spans="1:138" ht="30" customHeight="1" x14ac:dyDescent="0.25">
      <c r="A22" s="58" t="s">
        <v>5</v>
      </c>
      <c r="B22" s="289" t="s">
        <v>65</v>
      </c>
      <c r="C22" s="290"/>
      <c r="D22" s="206"/>
      <c r="E22" s="206"/>
      <c r="G22"/>
      <c r="H22"/>
      <c r="I22"/>
    </row>
    <row r="23" spans="1:138" s="225" customFormat="1" ht="15" customHeight="1" x14ac:dyDescent="0.25">
      <c r="A23" s="223" t="s">
        <v>4</v>
      </c>
      <c r="B23" s="241" t="s">
        <v>108</v>
      </c>
      <c r="C23" s="242"/>
      <c r="D23" s="242"/>
      <c r="E23" s="242"/>
      <c r="F23" s="242"/>
      <c r="G23" s="242"/>
      <c r="H23" s="224"/>
    </row>
    <row r="24" spans="1:138" s="225" customFormat="1" ht="15" customHeight="1" x14ac:dyDescent="0.25">
      <c r="A24" s="223" t="s">
        <v>2</v>
      </c>
      <c r="B24" s="240" t="s">
        <v>106</v>
      </c>
      <c r="C24" s="240"/>
      <c r="D24" s="240"/>
      <c r="E24" s="240"/>
      <c r="F24" s="240"/>
      <c r="G24" s="224"/>
    </row>
    <row r="25" spans="1:138" s="225" customFormat="1" ht="15" customHeight="1" x14ac:dyDescent="0.25">
      <c r="A25" s="223"/>
      <c r="B25" s="240" t="s">
        <v>107</v>
      </c>
      <c r="C25" s="240"/>
      <c r="D25" s="240"/>
      <c r="E25" s="240"/>
      <c r="F25" s="240"/>
      <c r="G25" s="224"/>
    </row>
    <row r="26" spans="1:138" x14ac:dyDescent="0.25">
      <c r="B26"/>
      <c r="C26"/>
      <c r="D26"/>
      <c r="E26"/>
    </row>
    <row r="27" spans="1:138" x14ac:dyDescent="0.25">
      <c r="B27"/>
      <c r="C27"/>
      <c r="D27"/>
      <c r="E27"/>
    </row>
    <row r="28" spans="1:138" x14ac:dyDescent="0.25">
      <c r="B28"/>
      <c r="C28"/>
      <c r="D28"/>
      <c r="E28"/>
    </row>
    <row r="29" spans="1:138" x14ac:dyDescent="0.25">
      <c r="B29"/>
      <c r="C29"/>
      <c r="D29"/>
      <c r="E29"/>
    </row>
    <row r="30" spans="1:138" x14ac:dyDescent="0.25">
      <c r="B30"/>
      <c r="C30"/>
      <c r="D30"/>
      <c r="E30"/>
    </row>
    <row r="31" spans="1:138" x14ac:dyDescent="0.25">
      <c r="B31"/>
      <c r="C31"/>
      <c r="D31"/>
      <c r="E31"/>
    </row>
    <row r="32" spans="1:138" x14ac:dyDescent="0.25">
      <c r="B32"/>
      <c r="C32"/>
      <c r="D32"/>
      <c r="E32"/>
    </row>
    <row r="33" spans="2:5" x14ac:dyDescent="0.25">
      <c r="B33"/>
      <c r="C33"/>
      <c r="D33"/>
      <c r="E33"/>
    </row>
    <row r="34" spans="2:5" x14ac:dyDescent="0.25">
      <c r="B34"/>
      <c r="C34"/>
      <c r="D34"/>
      <c r="E34"/>
    </row>
    <row r="35" spans="2:5" x14ac:dyDescent="0.25">
      <c r="B35"/>
      <c r="C35"/>
    </row>
    <row r="36" spans="2:5" x14ac:dyDescent="0.25">
      <c r="B36"/>
      <c r="C36"/>
    </row>
  </sheetData>
  <mergeCells count="6">
    <mergeCell ref="B2:C2"/>
    <mergeCell ref="B22:C22"/>
    <mergeCell ref="B21:C21"/>
    <mergeCell ref="B24:F24"/>
    <mergeCell ref="B25:F25"/>
    <mergeCell ref="B23:G23"/>
  </mergeCells>
  <hyperlinks>
    <hyperlink ref="C1" location="Contents!A1" display="[contents Ç]" xr:uid="{00000000-0004-0000-0A00-000000000000}"/>
    <hyperlink ref="B24" r:id="rId1" display="http://www.observatorioemigracao.pt/np4/5810.html" xr:uid="{3D9179E6-C7D8-49A2-A650-F456120489A6}"/>
    <hyperlink ref="B24:F24" r:id="rId2" display="http://www.observatorioemigracao.pt/np4EN/7880.html" xr:uid="{1B6113CB-C9FE-4A11-8C01-FAB30C3C7445}"/>
    <hyperlink ref="B25" r:id="rId3" display="http://www.observatorioemigracao.pt/np4/5810.html" xr:uid="{CEBBADF2-21B0-49D9-B4B1-02D39CA13E5E}"/>
    <hyperlink ref="B25:F25" r:id="rId4" display="http://www.observatorioemigracao.pt/np4/7880.html" xr:uid="{9B051F67-AE8A-4110-90CB-AB8089BA322A}"/>
  </hyperlinks>
  <pageMargins left="0.7" right="0.7" top="0.75" bottom="0.75" header="0.3" footer="0.3"/>
  <pageSetup paperSize="9" orientation="portrait"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70"/>
  <sheetViews>
    <sheetView showGridLines="0" topLeftCell="A40" workbookViewId="0">
      <selection activeCell="A35" sqref="A35:XFD37"/>
    </sheetView>
  </sheetViews>
  <sheetFormatPr defaultColWidth="8.7109375" defaultRowHeight="12" customHeight="1" x14ac:dyDescent="0.25"/>
  <cols>
    <col min="1" max="1" width="8.7109375" style="2"/>
    <col min="2" max="6" width="16.7109375" style="2" customWidth="1"/>
    <col min="7" max="16384" width="8.7109375" style="2"/>
  </cols>
  <sheetData>
    <row r="1" spans="1:16" s="1" customFormat="1" ht="30" customHeight="1" x14ac:dyDescent="0.25">
      <c r="A1" s="50" t="s">
        <v>0</v>
      </c>
      <c r="B1" s="112" t="s">
        <v>1</v>
      </c>
      <c r="C1" s="76"/>
      <c r="D1" s="76"/>
      <c r="E1" s="76"/>
      <c r="F1" s="78" t="s">
        <v>3</v>
      </c>
    </row>
    <row r="2" spans="1:16" s="20" customFormat="1" ht="30" customHeight="1" x14ac:dyDescent="0.25">
      <c r="A2" s="18"/>
      <c r="B2" s="291" t="s">
        <v>87</v>
      </c>
      <c r="C2" s="292"/>
      <c r="D2" s="292"/>
      <c r="E2" s="292"/>
      <c r="F2" s="292"/>
      <c r="G2" s="28"/>
      <c r="H2" s="28"/>
      <c r="I2" s="28"/>
      <c r="J2" s="21"/>
      <c r="K2" s="21"/>
      <c r="L2" s="19"/>
      <c r="M2" s="19"/>
      <c r="N2" s="19"/>
      <c r="O2" s="11"/>
      <c r="P2" s="11"/>
    </row>
    <row r="3" spans="1:16" ht="15" customHeight="1" x14ac:dyDescent="0.25">
      <c r="B3" s="48"/>
    </row>
    <row r="4" spans="1:16" s="76" customFormat="1" ht="15" customHeight="1" x14ac:dyDescent="0.25"/>
    <row r="5" spans="1:16" s="76" customFormat="1" ht="15" customHeight="1" x14ac:dyDescent="0.25"/>
    <row r="6" spans="1:16" s="76" customFormat="1" ht="15" customHeight="1" x14ac:dyDescent="0.25"/>
    <row r="7" spans="1:16" s="76" customFormat="1" ht="15" customHeight="1" x14ac:dyDescent="0.25"/>
    <row r="8" spans="1:16" s="76" customFormat="1" ht="15" customHeight="1" x14ac:dyDescent="0.25"/>
    <row r="9" spans="1:16" s="76" customFormat="1" ht="15" customHeight="1" x14ac:dyDescent="0.25"/>
    <row r="10" spans="1:16" s="76" customFormat="1" ht="15" customHeight="1" x14ac:dyDescent="0.25"/>
    <row r="11" spans="1:16" s="76" customFormat="1" ht="15" customHeight="1" x14ac:dyDescent="0.25"/>
    <row r="12" spans="1:16" s="76" customFormat="1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s="76" customFormat="1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s="31" customFormat="1" ht="15" customHeight="1" x14ac:dyDescent="0.25"/>
    <row r="32" s="31" customFormat="1" ht="15" customHeight="1" x14ac:dyDescent="0.25"/>
    <row r="33" spans="1:17" s="1" customFormat="1" ht="15" customHeight="1" x14ac:dyDescent="0.25">
      <c r="A33" s="58" t="s">
        <v>49</v>
      </c>
      <c r="B33" s="282" t="s">
        <v>96</v>
      </c>
      <c r="C33" s="252"/>
      <c r="D33" s="252"/>
      <c r="E33" s="252"/>
      <c r="F33" s="252"/>
      <c r="G33" s="175"/>
      <c r="I33" s="4"/>
      <c r="J33" s="4"/>
      <c r="K33" s="5"/>
      <c r="L33" s="5"/>
      <c r="M33" s="5"/>
      <c r="N33"/>
      <c r="O33"/>
      <c r="P33"/>
      <c r="Q33"/>
    </row>
    <row r="34" spans="1:17" s="1" customFormat="1" ht="105" customHeight="1" x14ac:dyDescent="0.25">
      <c r="A34" s="58" t="s">
        <v>5</v>
      </c>
      <c r="B34" s="245" t="s">
        <v>66</v>
      </c>
      <c r="C34" s="252"/>
      <c r="D34" s="252"/>
      <c r="E34" s="252"/>
      <c r="F34" s="252"/>
    </row>
    <row r="35" spans="1:17" s="225" customFormat="1" ht="15" customHeight="1" x14ac:dyDescent="0.25">
      <c r="A35" s="223" t="s">
        <v>4</v>
      </c>
      <c r="B35" s="241" t="s">
        <v>108</v>
      </c>
      <c r="C35" s="242"/>
      <c r="D35" s="242"/>
      <c r="E35" s="242"/>
      <c r="F35" s="242"/>
      <c r="G35" s="242"/>
      <c r="H35" s="224"/>
    </row>
    <row r="36" spans="1:17" s="225" customFormat="1" ht="15" customHeight="1" x14ac:dyDescent="0.25">
      <c r="A36" s="223" t="s">
        <v>2</v>
      </c>
      <c r="B36" s="240" t="s">
        <v>106</v>
      </c>
      <c r="C36" s="240"/>
      <c r="D36" s="240"/>
      <c r="E36" s="240"/>
      <c r="F36" s="240"/>
      <c r="G36" s="224"/>
    </row>
    <row r="37" spans="1:17" s="225" customFormat="1" ht="15" customHeight="1" x14ac:dyDescent="0.25">
      <c r="A37" s="223"/>
      <c r="B37" s="240" t="s">
        <v>107</v>
      </c>
      <c r="C37" s="240"/>
      <c r="D37" s="240"/>
      <c r="E37" s="240"/>
      <c r="F37" s="240"/>
      <c r="G37" s="224"/>
    </row>
    <row r="38" spans="1:17" ht="15" customHeight="1" x14ac:dyDescent="0.25"/>
    <row r="39" spans="1:17" s="31" customFormat="1" ht="15" customHeight="1" x14ac:dyDescent="0.25"/>
    <row r="40" spans="1:17" s="31" customFormat="1" ht="15" customHeight="1" x14ac:dyDescent="0.25"/>
    <row r="41" spans="1:17" s="31" customFormat="1" ht="15" customHeight="1" x14ac:dyDescent="0.25"/>
    <row r="42" spans="1:17" s="31" customFormat="1" ht="15" customHeight="1" x14ac:dyDescent="0.25"/>
    <row r="43" spans="1:17" s="31" customFormat="1" ht="15" customHeight="1" x14ac:dyDescent="0.25"/>
    <row r="44" spans="1:17" s="31" customFormat="1" ht="15" customHeight="1" x14ac:dyDescent="0.25"/>
    <row r="45" spans="1:17" s="31" customFormat="1" ht="15" customHeight="1" x14ac:dyDescent="0.25"/>
    <row r="46" spans="1:17" s="31" customFormat="1" ht="15" customHeight="1" x14ac:dyDescent="0.25"/>
    <row r="47" spans="1:17" s="31" customFormat="1" ht="12" customHeight="1" x14ac:dyDescent="0.25"/>
    <row r="48" spans="1:17" s="31" customFormat="1" ht="12" customHeight="1" x14ac:dyDescent="0.25"/>
    <row r="49" spans="1:14" s="31" customFormat="1" ht="12" customHeight="1" x14ac:dyDescent="0.25"/>
    <row r="50" spans="1:14" s="31" customFormat="1" ht="12" customHeight="1" x14ac:dyDescent="0.25">
      <c r="B50" s="16" t="s">
        <v>14</v>
      </c>
      <c r="C50" s="118">
        <v>432</v>
      </c>
    </row>
    <row r="51" spans="1:14" s="31" customFormat="1" ht="12" customHeight="1" x14ac:dyDescent="0.25">
      <c r="B51" s="16" t="s">
        <v>11</v>
      </c>
      <c r="C51" s="118">
        <v>484</v>
      </c>
    </row>
    <row r="52" spans="1:14" s="31" customFormat="1" ht="12" customHeight="1" x14ac:dyDescent="0.25">
      <c r="B52" s="16" t="s">
        <v>21</v>
      </c>
      <c r="C52" s="118">
        <v>532</v>
      </c>
    </row>
    <row r="53" spans="1:14" s="31" customFormat="1" ht="12" customHeight="1" x14ac:dyDescent="0.25">
      <c r="B53" s="178" t="s">
        <v>55</v>
      </c>
      <c r="C53" s="177">
        <v>680</v>
      </c>
    </row>
    <row r="54" spans="1:14" ht="12" customHeight="1" x14ac:dyDescent="0.25">
      <c r="B54" s="16" t="s">
        <v>17</v>
      </c>
      <c r="C54" s="118">
        <v>705</v>
      </c>
    </row>
    <row r="55" spans="1:14" ht="12" customHeight="1" x14ac:dyDescent="0.25">
      <c r="B55" s="16" t="s">
        <v>54</v>
      </c>
      <c r="C55" s="118">
        <v>852</v>
      </c>
    </row>
    <row r="56" spans="1:14" ht="12" customHeight="1" x14ac:dyDescent="0.25">
      <c r="B56" s="16" t="s">
        <v>18</v>
      </c>
      <c r="C56" s="118">
        <v>855</v>
      </c>
    </row>
    <row r="57" spans="1:14" ht="12" customHeight="1" x14ac:dyDescent="0.25">
      <c r="B57" s="16" t="s">
        <v>20</v>
      </c>
      <c r="C57" s="118">
        <v>940</v>
      </c>
    </row>
    <row r="58" spans="1:14" ht="12" customHeight="1" x14ac:dyDescent="0.25">
      <c r="B58" s="16" t="s">
        <v>48</v>
      </c>
      <c r="C58" s="118">
        <v>1439</v>
      </c>
    </row>
    <row r="59" spans="1:14" ht="12" customHeight="1" x14ac:dyDescent="0.25">
      <c r="B59" s="16" t="s">
        <v>22</v>
      </c>
      <c r="C59" s="118">
        <v>1708</v>
      </c>
    </row>
    <row r="60" spans="1:14" ht="12" customHeight="1" x14ac:dyDescent="0.25">
      <c r="B60" s="16" t="s">
        <v>7</v>
      </c>
      <c r="C60" s="118">
        <v>2816</v>
      </c>
    </row>
    <row r="61" spans="1:14" ht="12" customHeight="1" x14ac:dyDescent="0.25">
      <c r="A61" s="30"/>
      <c r="B61" s="16" t="s">
        <v>12</v>
      </c>
      <c r="C61" s="118">
        <v>2841</v>
      </c>
      <c r="D61" s="30"/>
      <c r="E61" s="30"/>
      <c r="F61" s="30"/>
      <c r="G61" s="30"/>
    </row>
    <row r="62" spans="1:14" ht="12" customHeight="1" x14ac:dyDescent="0.25">
      <c r="A62" s="30"/>
      <c r="B62" s="16" t="s">
        <v>19</v>
      </c>
      <c r="C62" s="118">
        <v>3752</v>
      </c>
      <c r="E62" s="30"/>
      <c r="F62" s="30"/>
      <c r="G62" s="30"/>
    </row>
    <row r="63" spans="1:14" ht="12" customHeight="1" x14ac:dyDescent="0.25">
      <c r="A63" s="26"/>
      <c r="B63" s="16" t="s">
        <v>8</v>
      </c>
      <c r="C63" s="118">
        <v>5785</v>
      </c>
      <c r="D63" s="27"/>
      <c r="E63" s="27"/>
      <c r="F63" s="27"/>
      <c r="G63" s="27"/>
      <c r="H63" s="9"/>
      <c r="I63" s="9"/>
      <c r="J63" s="7"/>
      <c r="K63" s="7"/>
      <c r="L63" s="7"/>
      <c r="M63" s="6"/>
      <c r="N63" s="6"/>
    </row>
    <row r="64" spans="1:14" ht="12" customHeight="1" x14ac:dyDescent="0.25">
      <c r="A64" s="26"/>
      <c r="B64" s="16" t="s">
        <v>10</v>
      </c>
      <c r="C64" s="118">
        <v>8055</v>
      </c>
      <c r="D64" s="27"/>
      <c r="E64" s="27"/>
      <c r="F64" s="27"/>
      <c r="G64" s="27"/>
      <c r="H64" s="9"/>
      <c r="I64" s="9"/>
      <c r="J64" s="6"/>
      <c r="K64" s="6"/>
      <c r="L64" s="6"/>
      <c r="M64" s="6"/>
      <c r="N64" s="6"/>
    </row>
    <row r="65" spans="1:14" ht="12" customHeight="1" x14ac:dyDescent="0.25">
      <c r="A65" s="26"/>
      <c r="B65" s="16" t="s">
        <v>15</v>
      </c>
      <c r="C65" s="118">
        <v>8443</v>
      </c>
      <c r="D65" s="29"/>
      <c r="E65" s="29"/>
      <c r="F65" s="29"/>
      <c r="G65" s="29"/>
      <c r="H65" s="9"/>
      <c r="I65" s="9"/>
      <c r="J65" s="6"/>
      <c r="K65" s="6"/>
      <c r="L65" s="6"/>
      <c r="M65" s="6"/>
      <c r="N65" s="6"/>
    </row>
    <row r="66" spans="1:14" ht="12" customHeight="1" x14ac:dyDescent="0.25">
      <c r="A66" s="26"/>
      <c r="B66" s="16" t="s">
        <v>9</v>
      </c>
      <c r="C66" s="118">
        <v>10155</v>
      </c>
      <c r="D66" s="27"/>
      <c r="E66" s="27"/>
      <c r="F66" s="27"/>
      <c r="G66" s="27"/>
      <c r="H66" s="9"/>
      <c r="I66" s="9"/>
      <c r="J66" s="6"/>
      <c r="K66" s="6"/>
      <c r="L66" s="6"/>
      <c r="M66" s="6"/>
      <c r="N66" s="6"/>
    </row>
    <row r="67" spans="1:14" s="30" customFormat="1" ht="12" customHeight="1" x14ac:dyDescent="0.25">
      <c r="B67" s="16" t="s">
        <v>13</v>
      </c>
      <c r="C67" s="118">
        <v>24593</v>
      </c>
      <c r="D67" s="23"/>
    </row>
    <row r="68" spans="1:14" s="30" customFormat="1" ht="12" customHeight="1" x14ac:dyDescent="0.25">
      <c r="B68" s="35"/>
      <c r="C68" s="24"/>
      <c r="D68" s="23"/>
    </row>
    <row r="69" spans="1:14" s="30" customFormat="1" ht="12" customHeight="1" x14ac:dyDescent="0.25">
      <c r="D69" s="23"/>
      <c r="E69" s="23"/>
      <c r="F69" s="23"/>
    </row>
    <row r="70" spans="1:14" s="30" customFormat="1" ht="12" customHeight="1" x14ac:dyDescent="0.25">
      <c r="B70" s="2"/>
      <c r="C70" s="2"/>
    </row>
  </sheetData>
  <sortState xmlns:xlrd2="http://schemas.microsoft.com/office/spreadsheetml/2017/richdata2" ref="B50:C67">
    <sortCondition ref="C50"/>
  </sortState>
  <mergeCells count="6">
    <mergeCell ref="B37:F37"/>
    <mergeCell ref="B2:F2"/>
    <mergeCell ref="B34:F34"/>
    <mergeCell ref="B36:F36"/>
    <mergeCell ref="B33:F33"/>
    <mergeCell ref="B35:G35"/>
  </mergeCells>
  <hyperlinks>
    <hyperlink ref="F1" location="Contents!A1" display="[contents Ç]" xr:uid="{00000000-0004-0000-0B00-000000000000}"/>
    <hyperlink ref="B36" r:id="rId1" display="http://www.observatorioemigracao.pt/np4/5810.html" xr:uid="{5AA0311E-F575-4F9F-8764-A52D51F79969}"/>
    <hyperlink ref="B36:F36" r:id="rId2" display="http://www.observatorioemigracao.pt/np4EN/7880.html" xr:uid="{91AD65B8-F93B-4063-921F-E95D041D1916}"/>
    <hyperlink ref="B37" r:id="rId3" display="http://www.observatorioemigracao.pt/np4/5810.html" xr:uid="{55185BD7-6226-42FB-948E-D088F032B785}"/>
    <hyperlink ref="B37:F37" r:id="rId4" display="http://www.observatorioemigracao.pt/np4/7880.html" xr:uid="{9AA75CB9-5838-44DF-819D-2A1352DB766D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5"/>
  <headerFooter>
    <oddFooter>&amp;C&amp;"Arial,Negrito"&amp;8&amp;P/&amp;N</oddFooter>
  </headerFooter>
  <drawing r:id="rId6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71"/>
  <sheetViews>
    <sheetView showGridLines="0" topLeftCell="A25" workbookViewId="0">
      <selection activeCell="A35" sqref="A35:XFD37"/>
    </sheetView>
  </sheetViews>
  <sheetFormatPr defaultColWidth="8.7109375" defaultRowHeight="12" customHeight="1" x14ac:dyDescent="0.25"/>
  <cols>
    <col min="1" max="1" width="8.7109375" style="76"/>
    <col min="2" max="6" width="16.7109375" style="76" customWidth="1"/>
    <col min="7" max="16384" width="8.7109375" style="76"/>
  </cols>
  <sheetData>
    <row r="1" spans="1:16" s="1" customFormat="1" ht="30" customHeight="1" x14ac:dyDescent="0.25">
      <c r="A1" s="50" t="s">
        <v>0</v>
      </c>
      <c r="B1" s="112" t="s">
        <v>1</v>
      </c>
      <c r="C1" s="76"/>
      <c r="D1" s="76"/>
      <c r="E1" s="76"/>
      <c r="F1" s="78" t="s">
        <v>3</v>
      </c>
    </row>
    <row r="2" spans="1:16" s="20" customFormat="1" ht="45" customHeight="1" x14ac:dyDescent="0.25">
      <c r="A2" s="18"/>
      <c r="B2" s="291" t="s">
        <v>88</v>
      </c>
      <c r="C2" s="292"/>
      <c r="D2" s="292"/>
      <c r="E2" s="292"/>
      <c r="F2" s="292"/>
      <c r="G2" s="65"/>
      <c r="H2" s="65"/>
      <c r="I2" s="65"/>
      <c r="J2" s="80"/>
      <c r="K2" s="80"/>
      <c r="L2" s="19"/>
      <c r="M2" s="19"/>
      <c r="N2" s="19"/>
      <c r="O2" s="65"/>
      <c r="P2" s="65"/>
    </row>
    <row r="3" spans="1:16" ht="15" customHeight="1" x14ac:dyDescent="0.25">
      <c r="B3" s="48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7" s="1" customFormat="1" ht="15" customHeight="1" x14ac:dyDescent="0.25">
      <c r="A33" s="58" t="s">
        <v>49</v>
      </c>
      <c r="B33" s="282" t="s">
        <v>103</v>
      </c>
      <c r="C33" s="252"/>
      <c r="D33" s="252"/>
      <c r="E33" s="252"/>
      <c r="F33" s="252"/>
      <c r="G33" s="187"/>
      <c r="I33" s="4"/>
      <c r="J33" s="4"/>
      <c r="K33" s="5"/>
      <c r="L33" s="5"/>
      <c r="M33" s="5"/>
      <c r="N33"/>
      <c r="O33"/>
      <c r="P33"/>
      <c r="Q33"/>
    </row>
    <row r="34" spans="1:17" s="1" customFormat="1" ht="75" customHeight="1" x14ac:dyDescent="0.25">
      <c r="A34" s="58" t="s">
        <v>5</v>
      </c>
      <c r="B34" s="245" t="s">
        <v>67</v>
      </c>
      <c r="C34" s="252"/>
      <c r="D34" s="252"/>
      <c r="E34" s="252"/>
      <c r="F34" s="252"/>
    </row>
    <row r="35" spans="1:17" s="225" customFormat="1" ht="15" customHeight="1" x14ac:dyDescent="0.25">
      <c r="A35" s="223" t="s">
        <v>4</v>
      </c>
      <c r="B35" s="241" t="s">
        <v>108</v>
      </c>
      <c r="C35" s="242"/>
      <c r="D35" s="242"/>
      <c r="E35" s="242"/>
      <c r="F35" s="242"/>
      <c r="G35" s="242"/>
      <c r="H35" s="224"/>
    </row>
    <row r="36" spans="1:17" s="225" customFormat="1" ht="15" customHeight="1" x14ac:dyDescent="0.25">
      <c r="A36" s="223" t="s">
        <v>2</v>
      </c>
      <c r="B36" s="240" t="s">
        <v>106</v>
      </c>
      <c r="C36" s="240"/>
      <c r="D36" s="240"/>
      <c r="E36" s="240"/>
      <c r="F36" s="240"/>
      <c r="G36" s="224"/>
    </row>
    <row r="37" spans="1:17" s="225" customFormat="1" ht="15" customHeight="1" x14ac:dyDescent="0.25">
      <c r="A37" s="223"/>
      <c r="B37" s="240" t="s">
        <v>107</v>
      </c>
      <c r="C37" s="240"/>
      <c r="D37" s="240"/>
      <c r="E37" s="240"/>
      <c r="F37" s="240"/>
      <c r="G37" s="224"/>
    </row>
    <row r="38" spans="1:17" ht="15" customHeight="1" x14ac:dyDescent="0.25"/>
    <row r="39" spans="1:17" ht="15" customHeight="1" x14ac:dyDescent="0.25"/>
    <row r="40" spans="1:17" ht="15" customHeight="1" x14ac:dyDescent="0.25"/>
    <row r="41" spans="1:17" ht="15" customHeight="1" x14ac:dyDescent="0.25"/>
    <row r="42" spans="1:17" ht="15" customHeight="1" x14ac:dyDescent="0.25"/>
    <row r="43" spans="1:17" ht="15" customHeight="1" x14ac:dyDescent="0.25"/>
    <row r="44" spans="1:17" ht="15" customHeight="1" x14ac:dyDescent="0.25"/>
    <row r="45" spans="1:17" ht="15" customHeight="1" x14ac:dyDescent="0.25"/>
    <row r="46" spans="1:17" ht="15" customHeight="1" x14ac:dyDescent="0.25"/>
    <row r="50" spans="1:14" ht="12" customHeight="1" x14ac:dyDescent="0.2">
      <c r="B50" s="172" t="s">
        <v>20</v>
      </c>
      <c r="C50" s="174">
        <v>9.1106017358603936E-2</v>
      </c>
    </row>
    <row r="51" spans="1:14" ht="12" customHeight="1" x14ac:dyDescent="0.2">
      <c r="B51" s="172" t="s">
        <v>11</v>
      </c>
      <c r="C51" s="174">
        <v>0.14564100095087926</v>
      </c>
      <c r="E51" s="200"/>
      <c r="F51" s="200"/>
    </row>
    <row r="52" spans="1:14" ht="12" customHeight="1" x14ac:dyDescent="0.2">
      <c r="B52" s="172" t="s">
        <v>21</v>
      </c>
      <c r="C52" s="174">
        <v>0.18504412189259789</v>
      </c>
      <c r="E52" s="202"/>
      <c r="F52" s="202"/>
    </row>
    <row r="53" spans="1:14" ht="12" customHeight="1" x14ac:dyDescent="0.2">
      <c r="B53" s="172" t="s">
        <v>18</v>
      </c>
      <c r="C53" s="174">
        <v>0.25060452846779513</v>
      </c>
      <c r="E53" s="200"/>
      <c r="F53" s="200"/>
    </row>
    <row r="54" spans="1:14" ht="12" customHeight="1" x14ac:dyDescent="0.2">
      <c r="B54" s="172" t="s">
        <v>55</v>
      </c>
      <c r="C54" s="174">
        <v>0.50383059437191591</v>
      </c>
      <c r="E54" s="202"/>
      <c r="F54" s="202"/>
    </row>
    <row r="55" spans="1:14" ht="12" customHeight="1" x14ac:dyDescent="0.2">
      <c r="B55" s="172" t="s">
        <v>8</v>
      </c>
      <c r="C55" s="174">
        <v>0.62643818186740297</v>
      </c>
      <c r="E55" s="202"/>
      <c r="F55" s="202"/>
    </row>
    <row r="56" spans="1:14" ht="12" customHeight="1" x14ac:dyDescent="0.2">
      <c r="B56" s="172" t="s">
        <v>14</v>
      </c>
      <c r="C56" s="174">
        <v>0.96926183531523447</v>
      </c>
      <c r="E56" s="202"/>
      <c r="F56" s="202"/>
    </row>
    <row r="57" spans="1:14" ht="12" customHeight="1" x14ac:dyDescent="0.2">
      <c r="B57" s="172" t="s">
        <v>54</v>
      </c>
      <c r="C57" s="174">
        <v>1.0551867631031406</v>
      </c>
      <c r="E57" s="203"/>
      <c r="F57" s="203"/>
    </row>
    <row r="58" spans="1:14" ht="12" customHeight="1" x14ac:dyDescent="0.2">
      <c r="B58" s="172" t="s">
        <v>9</v>
      </c>
      <c r="C58" s="174">
        <v>1.1621093973510086</v>
      </c>
      <c r="E58" s="202"/>
      <c r="F58" s="202"/>
    </row>
    <row r="59" spans="1:14" ht="12" customHeight="1" x14ac:dyDescent="0.2">
      <c r="B59" s="172" t="s">
        <v>12</v>
      </c>
      <c r="C59" s="174">
        <v>1.2040482466921518</v>
      </c>
      <c r="E59" s="202"/>
      <c r="F59" s="202"/>
    </row>
    <row r="60" spans="1:14" ht="12" customHeight="1" x14ac:dyDescent="0.2">
      <c r="B60" s="172" t="s">
        <v>17</v>
      </c>
      <c r="C60" s="174">
        <v>2.2526120714445477</v>
      </c>
      <c r="E60" s="203"/>
      <c r="F60" s="203"/>
    </row>
    <row r="61" spans="1:14" ht="12" customHeight="1" x14ac:dyDescent="0.2">
      <c r="B61" s="172" t="s">
        <v>7</v>
      </c>
      <c r="C61" s="174">
        <v>2.4116196218141956</v>
      </c>
      <c r="E61" s="202"/>
      <c r="F61" s="202"/>
    </row>
    <row r="62" spans="1:14" ht="12" customHeight="1" x14ac:dyDescent="0.2">
      <c r="A62" s="48"/>
      <c r="B62" s="172" t="s">
        <v>13</v>
      </c>
      <c r="C62" s="174">
        <v>3.2100128698112864</v>
      </c>
      <c r="D62" s="48"/>
      <c r="E62" s="202"/>
      <c r="F62" s="202"/>
      <c r="G62" s="48"/>
      <c r="H62" s="48"/>
      <c r="I62" s="48"/>
    </row>
    <row r="63" spans="1:14" ht="12" customHeight="1" x14ac:dyDescent="0.2">
      <c r="A63" s="48"/>
      <c r="B63" s="172" t="s">
        <v>15</v>
      </c>
      <c r="C63" s="174">
        <v>5.7984451403769022</v>
      </c>
      <c r="D63" s="48"/>
      <c r="E63" s="200"/>
      <c r="F63" s="200"/>
      <c r="G63" s="48"/>
      <c r="H63" s="48"/>
      <c r="I63" s="48"/>
    </row>
    <row r="64" spans="1:14" ht="12" customHeight="1" x14ac:dyDescent="0.2">
      <c r="A64" s="26"/>
      <c r="B64" s="172" t="s">
        <v>19</v>
      </c>
      <c r="C64" s="174">
        <v>14.069296535173242</v>
      </c>
      <c r="D64" s="46"/>
      <c r="E64" s="200"/>
      <c r="F64" s="200"/>
      <c r="G64" s="46"/>
      <c r="H64" s="46"/>
      <c r="I64" s="46"/>
      <c r="L64" s="7"/>
      <c r="M64" s="7"/>
      <c r="N64" s="7"/>
    </row>
    <row r="65" spans="1:9" ht="12" customHeight="1" x14ac:dyDescent="0.2">
      <c r="A65" s="26"/>
      <c r="B65" s="172" t="s">
        <v>22</v>
      </c>
      <c r="C65" s="174" t="s">
        <v>47</v>
      </c>
      <c r="D65" s="46"/>
      <c r="E65" s="202"/>
      <c r="F65" s="202"/>
      <c r="G65" s="46"/>
      <c r="H65" s="46"/>
      <c r="I65" s="46"/>
    </row>
    <row r="66" spans="1:9" ht="12" customHeight="1" x14ac:dyDescent="0.2">
      <c r="A66" s="26"/>
      <c r="B66" s="172" t="s">
        <v>10</v>
      </c>
      <c r="C66" s="174" t="s">
        <v>47</v>
      </c>
      <c r="D66" s="47"/>
      <c r="E66" s="202"/>
      <c r="F66" s="202"/>
      <c r="G66" s="47"/>
      <c r="H66" s="47"/>
      <c r="I66" s="47"/>
    </row>
    <row r="67" spans="1:9" ht="12" customHeight="1" x14ac:dyDescent="0.2">
      <c r="A67" s="26"/>
      <c r="B67" s="172" t="s">
        <v>48</v>
      </c>
      <c r="C67" s="174" t="s">
        <v>47</v>
      </c>
      <c r="D67" s="46"/>
      <c r="E67" s="202"/>
      <c r="F67" s="202"/>
      <c r="G67" s="46"/>
      <c r="H67" s="46"/>
      <c r="I67" s="46"/>
    </row>
    <row r="68" spans="1:9" s="48" customFormat="1" ht="12" customHeight="1" x14ac:dyDescent="0.25">
      <c r="D68" s="104"/>
      <c r="E68" s="202"/>
      <c r="F68" s="202"/>
    </row>
    <row r="69" spans="1:9" s="48" customFormat="1" ht="12" customHeight="1" x14ac:dyDescent="0.25">
      <c r="B69" s="34"/>
      <c r="C69" s="103"/>
      <c r="D69" s="104"/>
    </row>
    <row r="70" spans="1:9" s="48" customFormat="1" ht="12" customHeight="1" x14ac:dyDescent="0.25">
      <c r="B70" s="35"/>
      <c r="C70" s="105"/>
      <c r="D70" s="104"/>
      <c r="E70" s="104"/>
      <c r="F70" s="104"/>
    </row>
    <row r="71" spans="1:9" s="48" customFormat="1" ht="12" customHeight="1" x14ac:dyDescent="0.25"/>
  </sheetData>
  <sortState xmlns:xlrd2="http://schemas.microsoft.com/office/spreadsheetml/2017/richdata2" ref="B50:C67">
    <sortCondition ref="C50"/>
  </sortState>
  <mergeCells count="6">
    <mergeCell ref="B37:F37"/>
    <mergeCell ref="B2:F2"/>
    <mergeCell ref="B34:F34"/>
    <mergeCell ref="B36:F36"/>
    <mergeCell ref="B33:F33"/>
    <mergeCell ref="B35:G35"/>
  </mergeCells>
  <hyperlinks>
    <hyperlink ref="F1" location="Contents!A1" display="[contents Ç]" xr:uid="{00000000-0004-0000-0C00-000000000000}"/>
    <hyperlink ref="B36" r:id="rId1" display="http://www.observatorioemigracao.pt/np4/5810.html" xr:uid="{3D909230-2CD7-4453-8853-89F81CA4B83A}"/>
    <hyperlink ref="B36:F36" r:id="rId2" display="http://www.observatorioemigracao.pt/np4EN/7880.html" xr:uid="{6486E617-947E-450C-8987-EED0B025DB8D}"/>
    <hyperlink ref="B37" r:id="rId3" display="http://www.observatorioemigracao.pt/np4/5810.html" xr:uid="{EDD47A30-B442-4A4D-96E0-F9E7E07E2088}"/>
    <hyperlink ref="B37:F37" r:id="rId4" display="http://www.observatorioemigracao.pt/np4/7880.html" xr:uid="{660AC42B-6587-4D83-BA24-19F636062CC1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5"/>
  <headerFooter>
    <oddFooter>&amp;C&amp;"Arial,Negrito"&amp;8&amp;P/&amp;N</oddFooter>
  </headerFooter>
  <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70"/>
  <sheetViews>
    <sheetView showGridLines="0" workbookViewId="0">
      <selection activeCell="A35" sqref="A35:XFD37"/>
    </sheetView>
  </sheetViews>
  <sheetFormatPr defaultColWidth="8.7109375" defaultRowHeight="12" customHeight="1" x14ac:dyDescent="0.25"/>
  <cols>
    <col min="1" max="1" width="8.7109375" style="31"/>
    <col min="2" max="6" width="16.7109375" style="31" customWidth="1"/>
    <col min="7" max="16384" width="8.7109375" style="31"/>
  </cols>
  <sheetData>
    <row r="1" spans="1:16" s="1" customFormat="1" ht="30" customHeight="1" x14ac:dyDescent="0.25">
      <c r="A1" s="50" t="s">
        <v>0</v>
      </c>
      <c r="B1" s="112" t="s">
        <v>1</v>
      </c>
      <c r="C1" s="76"/>
      <c r="D1" s="76"/>
      <c r="E1" s="76"/>
      <c r="F1" s="78" t="s">
        <v>3</v>
      </c>
    </row>
    <row r="2" spans="1:16" s="20" customFormat="1" ht="30" customHeight="1" x14ac:dyDescent="0.25">
      <c r="A2" s="18"/>
      <c r="B2" s="291" t="s">
        <v>89</v>
      </c>
      <c r="C2" s="293"/>
      <c r="D2" s="293"/>
      <c r="E2" s="293"/>
      <c r="F2" s="293"/>
      <c r="G2" s="28"/>
      <c r="H2" s="28"/>
      <c r="I2" s="28"/>
      <c r="J2" s="25"/>
      <c r="K2" s="25"/>
      <c r="L2" s="19"/>
      <c r="M2" s="19"/>
      <c r="N2" s="19"/>
      <c r="O2" s="28"/>
      <c r="P2" s="28"/>
    </row>
    <row r="3" spans="1:16" s="10" customFormat="1" ht="15" customHeight="1" x14ac:dyDescent="0.25">
      <c r="B3" s="91"/>
      <c r="C3" s="92"/>
      <c r="D3" s="92"/>
      <c r="E3" s="92"/>
      <c r="F3" s="92"/>
      <c r="G3" s="65"/>
      <c r="H3" s="65"/>
      <c r="I3" s="65"/>
      <c r="J3" s="8"/>
      <c r="K3" s="8"/>
      <c r="L3" s="8"/>
      <c r="M3" s="8"/>
      <c r="N3" s="8"/>
      <c r="O3" s="65"/>
      <c r="P3" s="65"/>
    </row>
    <row r="4" spans="1:16" s="10" customFormat="1" ht="15" customHeight="1" x14ac:dyDescent="0.25">
      <c r="B4" s="91"/>
      <c r="C4" s="92"/>
      <c r="D4" s="92"/>
      <c r="E4" s="92"/>
      <c r="F4" s="92"/>
      <c r="G4" s="65"/>
      <c r="H4" s="65"/>
      <c r="I4" s="65"/>
      <c r="J4" s="8"/>
      <c r="K4" s="8"/>
      <c r="L4" s="8"/>
      <c r="M4" s="8"/>
      <c r="N4" s="8"/>
      <c r="O4" s="65"/>
      <c r="P4" s="65"/>
    </row>
    <row r="5" spans="1:16" s="10" customFormat="1" ht="15" customHeight="1" x14ac:dyDescent="0.25">
      <c r="B5" s="91"/>
      <c r="C5" s="92"/>
      <c r="D5" s="92"/>
      <c r="E5" s="92"/>
      <c r="F5" s="92"/>
      <c r="G5" s="65"/>
      <c r="H5" s="65"/>
      <c r="I5" s="65"/>
      <c r="J5" s="8"/>
      <c r="K5" s="8"/>
      <c r="L5" s="8"/>
      <c r="M5" s="8"/>
      <c r="N5" s="8"/>
      <c r="O5" s="65"/>
      <c r="P5" s="65"/>
    </row>
    <row r="6" spans="1:16" s="10" customFormat="1" ht="15" customHeight="1" x14ac:dyDescent="0.25">
      <c r="B6" s="91"/>
      <c r="C6" s="92"/>
      <c r="D6" s="92"/>
      <c r="E6" s="92"/>
      <c r="F6" s="92"/>
      <c r="G6" s="65"/>
      <c r="H6" s="65"/>
      <c r="I6" s="65"/>
      <c r="J6" s="8"/>
      <c r="K6" s="8"/>
      <c r="L6" s="8"/>
      <c r="M6" s="8"/>
      <c r="N6" s="8"/>
      <c r="O6" s="65"/>
      <c r="P6" s="65"/>
    </row>
    <row r="7" spans="1:16" s="10" customFormat="1" ht="15" customHeight="1" x14ac:dyDescent="0.25">
      <c r="B7" s="91"/>
      <c r="C7" s="92"/>
      <c r="D7" s="92"/>
      <c r="E7" s="92"/>
      <c r="F7" s="92"/>
      <c r="G7" s="65"/>
      <c r="H7" s="65"/>
      <c r="I7" s="65"/>
      <c r="J7" s="8"/>
      <c r="K7" s="8"/>
      <c r="L7" s="8"/>
      <c r="M7" s="8"/>
      <c r="N7" s="8"/>
      <c r="O7" s="65"/>
      <c r="P7" s="65"/>
    </row>
    <row r="8" spans="1:16" s="10" customFormat="1" ht="15" customHeight="1" x14ac:dyDescent="0.25">
      <c r="B8" s="91"/>
      <c r="C8" s="92"/>
      <c r="D8" s="92"/>
      <c r="E8" s="92"/>
      <c r="F8" s="92"/>
      <c r="G8" s="65"/>
      <c r="H8" s="65"/>
      <c r="I8" s="65"/>
      <c r="J8" s="8"/>
      <c r="K8" s="8"/>
      <c r="L8" s="8"/>
      <c r="M8" s="8"/>
      <c r="N8" s="8"/>
      <c r="O8" s="65"/>
      <c r="P8" s="65"/>
    </row>
    <row r="9" spans="1:16" s="10" customFormat="1" ht="15" customHeight="1" x14ac:dyDescent="0.25">
      <c r="B9" s="91"/>
      <c r="C9" s="92"/>
      <c r="D9" s="92"/>
      <c r="E9" s="92"/>
      <c r="F9" s="92"/>
      <c r="G9" s="65"/>
      <c r="H9" s="65"/>
      <c r="I9" s="65"/>
      <c r="J9" s="8"/>
      <c r="K9" s="8"/>
      <c r="L9" s="8"/>
      <c r="M9" s="8"/>
      <c r="N9" s="8"/>
      <c r="O9" s="65"/>
      <c r="P9" s="65"/>
    </row>
    <row r="10" spans="1:16" s="10" customFormat="1" ht="15" customHeight="1" x14ac:dyDescent="0.25">
      <c r="B10" s="91"/>
      <c r="C10" s="92"/>
      <c r="D10" s="92"/>
      <c r="E10" s="92"/>
      <c r="F10" s="92"/>
      <c r="G10" s="65"/>
      <c r="H10" s="65"/>
      <c r="I10" s="65"/>
      <c r="J10" s="8"/>
      <c r="K10" s="8"/>
      <c r="L10" s="8"/>
      <c r="M10" s="8"/>
      <c r="N10" s="8"/>
      <c r="O10" s="65"/>
      <c r="P10" s="65"/>
    </row>
    <row r="11" spans="1:16" s="10" customFormat="1" ht="15" customHeight="1" x14ac:dyDescent="0.25">
      <c r="B11" s="91"/>
      <c r="C11" s="92"/>
      <c r="D11" s="92"/>
      <c r="E11" s="92"/>
      <c r="F11" s="92"/>
      <c r="G11" s="65"/>
      <c r="H11" s="65"/>
      <c r="I11" s="65"/>
      <c r="J11" s="8"/>
      <c r="K11" s="8"/>
      <c r="L11" s="8"/>
      <c r="M11" s="8"/>
      <c r="N11" s="8"/>
      <c r="O11" s="65"/>
      <c r="P11" s="65"/>
    </row>
    <row r="12" spans="1:16" s="10" customFormat="1" ht="15" customHeight="1" x14ac:dyDescent="0.25">
      <c r="B12" s="91"/>
      <c r="C12" s="92"/>
      <c r="D12" s="92"/>
      <c r="E12" s="92"/>
      <c r="F12" s="92"/>
      <c r="G12" s="65"/>
      <c r="H12" s="65"/>
      <c r="I12" s="65"/>
      <c r="J12" s="8"/>
      <c r="K12" s="8"/>
      <c r="L12" s="8"/>
      <c r="M12" s="8"/>
      <c r="N12" s="8"/>
      <c r="O12" s="65"/>
      <c r="P12" s="65"/>
    </row>
    <row r="13" spans="1:16" s="10" customFormat="1" ht="15" customHeight="1" x14ac:dyDescent="0.25">
      <c r="B13" s="91"/>
      <c r="C13" s="92"/>
      <c r="D13" s="92"/>
      <c r="E13" s="92"/>
      <c r="F13" s="92"/>
      <c r="G13" s="65"/>
      <c r="H13" s="65"/>
      <c r="I13" s="65"/>
      <c r="J13" s="8"/>
      <c r="K13" s="8"/>
      <c r="L13" s="8"/>
      <c r="M13" s="8"/>
      <c r="N13" s="8"/>
      <c r="O13" s="65"/>
      <c r="P13" s="65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s="36" customFormat="1" ht="15" customHeight="1" x14ac:dyDescent="0.25"/>
    <row r="33" spans="1:9" s="1" customFormat="1" ht="30" customHeight="1" x14ac:dyDescent="0.25">
      <c r="A33" s="58" t="s">
        <v>49</v>
      </c>
      <c r="B33" s="247" t="s">
        <v>75</v>
      </c>
      <c r="C33" s="251"/>
      <c r="D33" s="251"/>
      <c r="E33" s="251"/>
      <c r="F33" s="251"/>
      <c r="G33" s="251"/>
      <c r="H33" s="273"/>
      <c r="I33" s="273"/>
    </row>
    <row r="34" spans="1:9" s="1" customFormat="1" ht="90" customHeight="1" x14ac:dyDescent="0.25">
      <c r="A34" s="58" t="s">
        <v>5</v>
      </c>
      <c r="B34" s="245" t="s">
        <v>68</v>
      </c>
      <c r="C34" s="252"/>
      <c r="D34" s="252"/>
      <c r="E34" s="252"/>
      <c r="F34" s="252"/>
    </row>
    <row r="35" spans="1:9" s="225" customFormat="1" ht="15" customHeight="1" x14ac:dyDescent="0.25">
      <c r="A35" s="223" t="s">
        <v>4</v>
      </c>
      <c r="B35" s="241" t="s">
        <v>108</v>
      </c>
      <c r="C35" s="242"/>
      <c r="D35" s="242"/>
      <c r="E35" s="242"/>
      <c r="F35" s="242"/>
      <c r="G35" s="242"/>
      <c r="H35" s="224"/>
    </row>
    <row r="36" spans="1:9" s="225" customFormat="1" ht="15" customHeight="1" x14ac:dyDescent="0.25">
      <c r="A36" s="223" t="s">
        <v>2</v>
      </c>
      <c r="B36" s="240" t="s">
        <v>106</v>
      </c>
      <c r="C36" s="240"/>
      <c r="D36" s="240"/>
      <c r="E36" s="240"/>
      <c r="F36" s="240"/>
      <c r="G36" s="224"/>
    </row>
    <row r="37" spans="1:9" s="225" customFormat="1" ht="15" customHeight="1" x14ac:dyDescent="0.25">
      <c r="A37" s="223"/>
      <c r="B37" s="240" t="s">
        <v>107</v>
      </c>
      <c r="C37" s="240"/>
      <c r="D37" s="240"/>
      <c r="E37" s="240"/>
      <c r="F37" s="240"/>
      <c r="G37" s="224"/>
    </row>
    <row r="38" spans="1:9" ht="15" customHeight="1" x14ac:dyDescent="0.25"/>
    <row r="39" spans="1:9" ht="15" customHeight="1" x14ac:dyDescent="0.25"/>
    <row r="40" spans="1:9" ht="15" customHeight="1" x14ac:dyDescent="0.25"/>
    <row r="41" spans="1:9" ht="15" customHeight="1" x14ac:dyDescent="0.25"/>
    <row r="42" spans="1:9" ht="15" customHeight="1" x14ac:dyDescent="0.25"/>
    <row r="43" spans="1:9" ht="15" customHeight="1" x14ac:dyDescent="0.25"/>
    <row r="44" spans="1:9" ht="15" customHeight="1" x14ac:dyDescent="0.25"/>
    <row r="45" spans="1:9" ht="15" customHeight="1" x14ac:dyDescent="0.25"/>
    <row r="46" spans="1:9" ht="15" customHeight="1" x14ac:dyDescent="0.25"/>
    <row r="50" spans="1:14" ht="12" customHeight="1" x14ac:dyDescent="0.2">
      <c r="B50" s="172" t="s">
        <v>14</v>
      </c>
      <c r="C50" s="173">
        <v>3493</v>
      </c>
      <c r="E50" s="204"/>
      <c r="F50" s="204"/>
    </row>
    <row r="51" spans="1:14" ht="12" customHeight="1" x14ac:dyDescent="0.2">
      <c r="B51" s="172" t="s">
        <v>48</v>
      </c>
      <c r="C51" s="173">
        <v>3767</v>
      </c>
      <c r="E51" s="204"/>
      <c r="F51" s="204"/>
    </row>
    <row r="52" spans="1:14" ht="12" customHeight="1" x14ac:dyDescent="0.2">
      <c r="B52" s="172" t="s">
        <v>11</v>
      </c>
      <c r="C52" s="173">
        <v>6657</v>
      </c>
      <c r="E52" s="204"/>
      <c r="F52" s="204"/>
    </row>
    <row r="53" spans="1:14" ht="12" customHeight="1" x14ac:dyDescent="0.2">
      <c r="B53" s="172" t="s">
        <v>12</v>
      </c>
      <c r="C53" s="173">
        <v>18713</v>
      </c>
      <c r="E53" s="204"/>
      <c r="F53" s="204"/>
    </row>
    <row r="54" spans="1:14" ht="12" customHeight="1" x14ac:dyDescent="0.2">
      <c r="B54" s="172" t="s">
        <v>7</v>
      </c>
      <c r="C54" s="173">
        <v>36828</v>
      </c>
      <c r="E54" s="204"/>
      <c r="F54" s="204"/>
    </row>
    <row r="55" spans="1:14" ht="12" customHeight="1" x14ac:dyDescent="0.2">
      <c r="B55" s="172" t="s">
        <v>21</v>
      </c>
      <c r="C55" s="173">
        <v>37326</v>
      </c>
      <c r="E55" s="204"/>
      <c r="F55" s="204"/>
    </row>
    <row r="56" spans="1:14" ht="12" customHeight="1" x14ac:dyDescent="0.2">
      <c r="B56" s="172" t="s">
        <v>19</v>
      </c>
      <c r="C56" s="173">
        <v>72821</v>
      </c>
      <c r="E56" s="201"/>
      <c r="F56" s="201"/>
    </row>
    <row r="57" spans="1:14" ht="12" customHeight="1" x14ac:dyDescent="0.2">
      <c r="B57" s="172" t="s">
        <v>9</v>
      </c>
      <c r="C57" s="173">
        <v>94319</v>
      </c>
      <c r="E57" s="204"/>
      <c r="F57" s="204"/>
    </row>
    <row r="58" spans="1:14" ht="12" customHeight="1" x14ac:dyDescent="0.2">
      <c r="B58" s="172" t="s">
        <v>8</v>
      </c>
      <c r="C58" s="173">
        <v>114705</v>
      </c>
      <c r="E58" s="205"/>
      <c r="F58" s="205"/>
    </row>
    <row r="59" spans="1:14" ht="12" customHeight="1" x14ac:dyDescent="0.2">
      <c r="B59" s="172" t="s">
        <v>17</v>
      </c>
      <c r="C59" s="173">
        <v>137973</v>
      </c>
      <c r="E59" s="204"/>
      <c r="F59" s="204"/>
    </row>
    <row r="60" spans="1:14" ht="12" customHeight="1" x14ac:dyDescent="0.2">
      <c r="B60" s="172" t="s">
        <v>18</v>
      </c>
      <c r="C60" s="173">
        <v>143160</v>
      </c>
      <c r="E60" s="204"/>
      <c r="F60" s="204"/>
    </row>
    <row r="61" spans="1:14" ht="12" customHeight="1" x14ac:dyDescent="0.2">
      <c r="A61" s="30"/>
      <c r="B61" s="172" t="s">
        <v>20</v>
      </c>
      <c r="C61" s="173">
        <v>161936</v>
      </c>
      <c r="D61" s="30"/>
      <c r="E61" s="201"/>
      <c r="F61" s="201"/>
      <c r="G61" s="30"/>
      <c r="H61" s="30"/>
      <c r="I61" s="30"/>
    </row>
    <row r="62" spans="1:14" ht="12" customHeight="1" x14ac:dyDescent="0.2">
      <c r="A62" s="30"/>
      <c r="B62" s="172" t="s">
        <v>13</v>
      </c>
      <c r="C62" s="173">
        <v>165000</v>
      </c>
      <c r="D62" s="30"/>
      <c r="E62" s="204"/>
      <c r="F62" s="204"/>
      <c r="G62" s="30"/>
      <c r="H62" s="30"/>
      <c r="I62" s="30"/>
      <c r="L62" s="7"/>
      <c r="M62" s="7"/>
      <c r="N62" s="7"/>
    </row>
    <row r="63" spans="1:14" ht="12" customHeight="1" x14ac:dyDescent="0.2">
      <c r="A63" s="26"/>
      <c r="B63" s="172" t="s">
        <v>15</v>
      </c>
      <c r="C63" s="173">
        <v>214087</v>
      </c>
      <c r="D63" s="27"/>
      <c r="E63" s="201"/>
      <c r="F63" s="201"/>
      <c r="G63" s="27"/>
      <c r="H63" s="27"/>
      <c r="I63" s="27"/>
    </row>
    <row r="64" spans="1:14" ht="12" customHeight="1" x14ac:dyDescent="0.2">
      <c r="A64" s="26"/>
      <c r="B64" s="172" t="s">
        <v>10</v>
      </c>
      <c r="C64" s="173">
        <v>603600</v>
      </c>
      <c r="D64" s="27"/>
      <c r="E64" s="205"/>
      <c r="F64" s="205"/>
      <c r="G64" s="27"/>
      <c r="H64" s="27"/>
      <c r="I64" s="27"/>
    </row>
    <row r="65" spans="1:9" ht="12" customHeight="1" x14ac:dyDescent="0.2">
      <c r="A65" s="26"/>
      <c r="B65" s="172" t="s">
        <v>22</v>
      </c>
      <c r="C65" s="173" t="s">
        <v>47</v>
      </c>
      <c r="D65" s="29"/>
      <c r="E65" s="204"/>
      <c r="F65" s="204"/>
      <c r="G65" s="29"/>
      <c r="H65" s="29"/>
      <c r="I65" s="29"/>
    </row>
    <row r="66" spans="1:9" s="30" customFormat="1" ht="12" customHeight="1" x14ac:dyDescent="0.25">
      <c r="A66" s="26"/>
      <c r="D66" s="27"/>
      <c r="E66" s="27"/>
      <c r="F66" s="27"/>
      <c r="G66" s="27"/>
      <c r="H66" s="27"/>
      <c r="I66" s="27"/>
    </row>
    <row r="67" spans="1:9" s="30" customFormat="1" ht="12" customHeight="1" x14ac:dyDescent="0.25">
      <c r="B67" s="33"/>
      <c r="C67" s="24"/>
      <c r="D67" s="23"/>
      <c r="E67" s="23"/>
      <c r="F67" s="23"/>
    </row>
    <row r="68" spans="1:9" s="30" customFormat="1" ht="12" customHeight="1" x14ac:dyDescent="0.25">
      <c r="B68" s="34"/>
      <c r="C68" s="22"/>
      <c r="D68" s="23"/>
      <c r="E68" s="23"/>
      <c r="F68" s="23"/>
    </row>
    <row r="69" spans="1:9" s="30" customFormat="1" ht="12" customHeight="1" x14ac:dyDescent="0.25">
      <c r="B69" s="35"/>
      <c r="C69" s="24"/>
      <c r="D69" s="23"/>
      <c r="E69" s="23"/>
      <c r="F69" s="23"/>
    </row>
    <row r="70" spans="1:9" ht="12" customHeight="1" x14ac:dyDescent="0.25">
      <c r="A70" s="30"/>
      <c r="B70" s="30"/>
      <c r="C70" s="30"/>
      <c r="D70" s="30"/>
      <c r="E70" s="30"/>
      <c r="F70" s="30"/>
      <c r="G70" s="30"/>
      <c r="H70" s="30"/>
      <c r="I70" s="30"/>
    </row>
  </sheetData>
  <sortState xmlns:xlrd2="http://schemas.microsoft.com/office/spreadsheetml/2017/richdata2" ref="B50:C65">
    <sortCondition ref="C50"/>
  </sortState>
  <mergeCells count="6">
    <mergeCell ref="B37:F37"/>
    <mergeCell ref="B2:F2"/>
    <mergeCell ref="B34:F34"/>
    <mergeCell ref="B36:F36"/>
    <mergeCell ref="B33:I33"/>
    <mergeCell ref="B35:G35"/>
  </mergeCells>
  <hyperlinks>
    <hyperlink ref="F1" location="Contents!A1" display="[contents Ç]" xr:uid="{00000000-0004-0000-0D00-000000000000}"/>
    <hyperlink ref="B36" r:id="rId1" display="http://www.observatorioemigracao.pt/np4/5810.html" xr:uid="{4578B123-0485-461E-B6D4-EE25688994CB}"/>
    <hyperlink ref="B36:F36" r:id="rId2" display="http://www.observatorioemigracao.pt/np4EN/7880.html" xr:uid="{AB89BD30-78FC-49D1-A0A4-B002613FF9F8}"/>
    <hyperlink ref="B37" r:id="rId3" display="http://www.observatorioemigracao.pt/np4/5810.html" xr:uid="{30A3FBF7-0372-4E76-A016-B3CDC464AE5B}"/>
    <hyperlink ref="B37:F37" r:id="rId4" display="http://www.observatorioemigracao.pt/np4/7880.html" xr:uid="{5D0F3CD6-69EE-4E68-A61C-6C74C2D5547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70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76"/>
    <col min="2" max="6" width="16.7109375" style="76" customWidth="1"/>
    <col min="7" max="16384" width="8.7109375" style="76"/>
  </cols>
  <sheetData>
    <row r="1" spans="1:16" s="1" customFormat="1" ht="30" customHeight="1" x14ac:dyDescent="0.25">
      <c r="A1" s="50" t="s">
        <v>0</v>
      </c>
      <c r="B1" s="112" t="s">
        <v>1</v>
      </c>
      <c r="C1" s="76"/>
      <c r="D1" s="76"/>
      <c r="E1" s="76"/>
      <c r="F1" s="78" t="s">
        <v>3</v>
      </c>
    </row>
    <row r="2" spans="1:16" s="20" customFormat="1" ht="45" customHeight="1" x14ac:dyDescent="0.25">
      <c r="A2" s="18"/>
      <c r="B2" s="291" t="s">
        <v>90</v>
      </c>
      <c r="C2" s="293"/>
      <c r="D2" s="293"/>
      <c r="E2" s="293"/>
      <c r="F2" s="293"/>
      <c r="G2" s="65"/>
      <c r="H2" s="65"/>
      <c r="I2" s="65"/>
      <c r="J2" s="80"/>
      <c r="K2" s="80"/>
      <c r="L2" s="19"/>
      <c r="M2" s="19"/>
      <c r="N2" s="19"/>
      <c r="O2" s="65"/>
      <c r="P2" s="65"/>
    </row>
    <row r="3" spans="1:16" s="10" customFormat="1" ht="15" customHeight="1" x14ac:dyDescent="0.25">
      <c r="B3" s="91"/>
      <c r="C3" s="92"/>
      <c r="D3" s="92"/>
      <c r="E3" s="92"/>
      <c r="F3" s="92"/>
      <c r="G3" s="65"/>
      <c r="H3" s="65"/>
      <c r="I3" s="65"/>
      <c r="J3" s="8"/>
      <c r="K3" s="8"/>
      <c r="L3" s="8"/>
      <c r="M3" s="8"/>
      <c r="N3" s="8"/>
      <c r="O3" s="65"/>
      <c r="P3" s="65"/>
    </row>
    <row r="4" spans="1:16" s="10" customFormat="1" ht="15" customHeight="1" x14ac:dyDescent="0.25">
      <c r="B4" s="91"/>
      <c r="C4" s="92"/>
      <c r="D4" s="92"/>
      <c r="E4" s="92"/>
      <c r="F4" s="92"/>
      <c r="G4" s="65"/>
      <c r="H4" s="65"/>
      <c r="I4" s="65"/>
      <c r="J4" s="8"/>
      <c r="K4" s="8"/>
      <c r="L4" s="8"/>
      <c r="M4" s="8"/>
      <c r="N4" s="8"/>
      <c r="O4" s="65"/>
      <c r="P4" s="65"/>
    </row>
    <row r="5" spans="1:16" s="10" customFormat="1" ht="15" customHeight="1" x14ac:dyDescent="0.25">
      <c r="B5" s="91"/>
      <c r="C5" s="92"/>
      <c r="D5" s="92"/>
      <c r="E5" s="92"/>
      <c r="F5" s="92"/>
      <c r="G5" s="65"/>
      <c r="H5" s="65"/>
      <c r="I5" s="65"/>
      <c r="J5" s="8"/>
      <c r="K5" s="8"/>
      <c r="L5" s="8"/>
      <c r="M5" s="8"/>
      <c r="N5" s="8"/>
      <c r="O5" s="65"/>
      <c r="P5" s="65"/>
    </row>
    <row r="6" spans="1:16" s="10" customFormat="1" ht="15" customHeight="1" x14ac:dyDescent="0.25">
      <c r="B6" s="91"/>
      <c r="C6" s="92"/>
      <c r="D6" s="92"/>
      <c r="E6" s="92"/>
      <c r="F6" s="92"/>
      <c r="G6" s="65"/>
      <c r="H6" s="65"/>
      <c r="I6" s="65"/>
      <c r="J6" s="8"/>
      <c r="K6" s="8"/>
      <c r="L6" s="8"/>
      <c r="M6" s="8"/>
      <c r="N6" s="8"/>
      <c r="O6" s="65"/>
      <c r="P6" s="65"/>
    </row>
    <row r="7" spans="1:16" s="10" customFormat="1" ht="15" customHeight="1" x14ac:dyDescent="0.25">
      <c r="B7" s="91"/>
      <c r="C7" s="92"/>
      <c r="D7" s="92"/>
      <c r="E7" s="92"/>
      <c r="F7" s="92"/>
      <c r="G7" s="65"/>
      <c r="H7" s="65"/>
      <c r="I7" s="65"/>
      <c r="J7" s="8"/>
      <c r="K7" s="8"/>
      <c r="L7" s="8"/>
      <c r="M7" s="8"/>
      <c r="N7" s="8"/>
      <c r="O7" s="65"/>
      <c r="P7" s="65"/>
    </row>
    <row r="8" spans="1:16" s="10" customFormat="1" ht="15" customHeight="1" x14ac:dyDescent="0.25">
      <c r="B8" s="91"/>
      <c r="C8" s="92"/>
      <c r="D8" s="92"/>
      <c r="E8" s="92"/>
      <c r="F8" s="92"/>
      <c r="G8" s="65"/>
      <c r="H8" s="65"/>
      <c r="I8" s="65"/>
      <c r="J8" s="8"/>
      <c r="K8" s="8"/>
      <c r="L8" s="8"/>
      <c r="M8" s="8"/>
      <c r="N8" s="8"/>
      <c r="O8" s="65"/>
      <c r="P8" s="65"/>
    </row>
    <row r="9" spans="1:16" s="10" customFormat="1" ht="15" customHeight="1" x14ac:dyDescent="0.25">
      <c r="B9" s="91"/>
      <c r="C9" s="92"/>
      <c r="D9" s="92"/>
      <c r="E9" s="92"/>
      <c r="F9" s="92"/>
      <c r="G9" s="65"/>
      <c r="H9" s="65"/>
      <c r="I9" s="65"/>
      <c r="J9" s="8"/>
      <c r="K9" s="8"/>
      <c r="L9" s="8"/>
      <c r="M9" s="8"/>
      <c r="N9" s="8"/>
      <c r="O9" s="65"/>
      <c r="P9" s="65"/>
    </row>
    <row r="10" spans="1:16" s="10" customFormat="1" ht="15" customHeight="1" x14ac:dyDescent="0.25">
      <c r="B10" s="91"/>
      <c r="C10" s="92"/>
      <c r="D10" s="92"/>
      <c r="E10" s="92"/>
      <c r="F10" s="92"/>
      <c r="G10" s="65"/>
      <c r="H10" s="65"/>
      <c r="I10" s="65"/>
      <c r="J10" s="8"/>
      <c r="K10" s="8"/>
      <c r="L10" s="8"/>
      <c r="M10" s="8"/>
      <c r="N10" s="8"/>
      <c r="O10" s="65"/>
      <c r="P10" s="65"/>
    </row>
    <row r="11" spans="1:16" s="10" customFormat="1" ht="15" customHeight="1" x14ac:dyDescent="0.25">
      <c r="B11" s="91"/>
      <c r="C11" s="92"/>
      <c r="D11" s="92"/>
      <c r="E11" s="92"/>
      <c r="F11" s="92"/>
      <c r="G11" s="65"/>
      <c r="H11" s="65"/>
      <c r="I11" s="65"/>
      <c r="J11" s="8"/>
      <c r="K11" s="8"/>
      <c r="L11" s="8"/>
      <c r="M11" s="8"/>
      <c r="N11" s="8"/>
      <c r="O11" s="65"/>
      <c r="P11" s="65"/>
    </row>
    <row r="12" spans="1:16" s="10" customFormat="1" ht="15" customHeight="1" x14ac:dyDescent="0.25">
      <c r="B12" s="91"/>
      <c r="C12" s="92"/>
      <c r="D12" s="92"/>
      <c r="E12" s="92"/>
      <c r="F12" s="92"/>
      <c r="G12" s="65"/>
      <c r="H12" s="65"/>
      <c r="I12" s="65"/>
      <c r="J12" s="8"/>
      <c r="K12" s="8"/>
      <c r="L12" s="8"/>
      <c r="M12" s="8"/>
      <c r="N12" s="8"/>
      <c r="O12" s="65"/>
      <c r="P12" s="65"/>
    </row>
    <row r="13" spans="1:16" s="10" customFormat="1" ht="15" customHeight="1" x14ac:dyDescent="0.25">
      <c r="B13" s="91"/>
      <c r="C13" s="92"/>
      <c r="D13" s="92"/>
      <c r="E13" s="92"/>
      <c r="F13" s="92"/>
      <c r="G13" s="65"/>
      <c r="H13" s="65"/>
      <c r="I13" s="65"/>
      <c r="J13" s="8"/>
      <c r="K13" s="8"/>
      <c r="L13" s="8"/>
      <c r="M13" s="8"/>
      <c r="N13" s="8"/>
      <c r="O13" s="65"/>
      <c r="P13" s="65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9" ht="15" customHeight="1" x14ac:dyDescent="0.25">
      <c r="A33" s="58" t="s">
        <v>49</v>
      </c>
      <c r="B33" s="247" t="s">
        <v>104</v>
      </c>
      <c r="C33" s="251"/>
      <c r="D33" s="251"/>
      <c r="E33" s="251"/>
      <c r="F33" s="251"/>
      <c r="G33" s="251"/>
      <c r="H33" s="273"/>
      <c r="I33" s="273"/>
    </row>
    <row r="34" spans="1:9" s="1" customFormat="1" ht="90" customHeight="1" x14ac:dyDescent="0.25">
      <c r="A34" s="58" t="s">
        <v>5</v>
      </c>
      <c r="B34" s="245" t="s">
        <v>68</v>
      </c>
      <c r="C34" s="252"/>
      <c r="D34" s="252"/>
      <c r="E34" s="252"/>
      <c r="F34" s="252"/>
    </row>
    <row r="35" spans="1:9" s="225" customFormat="1" ht="15" customHeight="1" x14ac:dyDescent="0.25">
      <c r="A35" s="223" t="s">
        <v>4</v>
      </c>
      <c r="B35" s="241" t="s">
        <v>108</v>
      </c>
      <c r="C35" s="242"/>
      <c r="D35" s="242"/>
      <c r="E35" s="242"/>
      <c r="F35" s="242"/>
      <c r="G35" s="242"/>
      <c r="H35" s="224"/>
    </row>
    <row r="36" spans="1:9" s="225" customFormat="1" ht="15" customHeight="1" x14ac:dyDescent="0.25">
      <c r="A36" s="223" t="s">
        <v>2</v>
      </c>
      <c r="B36" s="240" t="s">
        <v>106</v>
      </c>
      <c r="C36" s="240"/>
      <c r="D36" s="240"/>
      <c r="E36" s="240"/>
      <c r="F36" s="240"/>
      <c r="G36" s="224"/>
    </row>
    <row r="37" spans="1:9" s="225" customFormat="1" ht="15" customHeight="1" x14ac:dyDescent="0.25">
      <c r="A37" s="223"/>
      <c r="B37" s="240" t="s">
        <v>107</v>
      </c>
      <c r="C37" s="240"/>
      <c r="D37" s="240"/>
      <c r="E37" s="240"/>
      <c r="F37" s="240"/>
      <c r="G37" s="224"/>
    </row>
    <row r="38" spans="1:9" ht="15" customHeight="1" x14ac:dyDescent="0.25"/>
    <row r="39" spans="1:9" ht="15" customHeight="1" x14ac:dyDescent="0.25"/>
    <row r="40" spans="1:9" ht="15" customHeight="1" x14ac:dyDescent="0.25"/>
    <row r="41" spans="1:9" ht="15" customHeight="1" x14ac:dyDescent="0.25"/>
    <row r="42" spans="1:9" ht="15" customHeight="1" x14ac:dyDescent="0.25"/>
    <row r="43" spans="1:9" ht="15" customHeight="1" x14ac:dyDescent="0.25"/>
    <row r="44" spans="1:9" ht="15" customHeight="1" x14ac:dyDescent="0.25"/>
    <row r="45" spans="1:9" ht="15" customHeight="1" x14ac:dyDescent="0.25"/>
    <row r="46" spans="1:9" ht="15" customHeight="1" x14ac:dyDescent="0.25"/>
    <row r="47" spans="1:9" ht="15" customHeight="1" x14ac:dyDescent="0.25"/>
    <row r="50" spans="1:14" ht="12" customHeight="1" x14ac:dyDescent="0.2">
      <c r="B50" s="172" t="s">
        <v>11</v>
      </c>
      <c r="C50" s="174">
        <v>0.10570033977490925</v>
      </c>
      <c r="F50" s="202"/>
      <c r="G50" s="202"/>
    </row>
    <row r="51" spans="1:14" ht="12" customHeight="1" x14ac:dyDescent="0.2">
      <c r="B51" s="172" t="s">
        <v>20</v>
      </c>
      <c r="C51" s="174">
        <v>0.32168419363069828</v>
      </c>
      <c r="F51" s="202"/>
      <c r="G51" s="202"/>
    </row>
    <row r="52" spans="1:14" ht="12" customHeight="1" x14ac:dyDescent="0.2">
      <c r="B52" s="172" t="s">
        <v>14</v>
      </c>
      <c r="C52" s="174">
        <v>0.41505214590158285</v>
      </c>
      <c r="F52" s="202"/>
      <c r="G52" s="202"/>
    </row>
    <row r="53" spans="1:14" ht="12" customHeight="1" x14ac:dyDescent="0.2">
      <c r="B53" s="172" t="s">
        <v>12</v>
      </c>
      <c r="C53" s="174">
        <v>0.8656676924101766</v>
      </c>
      <c r="F53" s="200"/>
      <c r="G53" s="200"/>
    </row>
    <row r="54" spans="1:14" ht="12" customHeight="1" x14ac:dyDescent="0.2">
      <c r="B54" s="172" t="s">
        <v>48</v>
      </c>
      <c r="C54" s="174">
        <v>1.1010853012273578</v>
      </c>
      <c r="F54" s="202"/>
      <c r="G54" s="202"/>
    </row>
    <row r="55" spans="1:14" ht="12" customHeight="1" x14ac:dyDescent="0.2">
      <c r="B55" s="172" t="s">
        <v>8</v>
      </c>
      <c r="C55" s="174">
        <v>1.1725829947098059</v>
      </c>
      <c r="F55" s="202"/>
      <c r="G55" s="202"/>
    </row>
    <row r="56" spans="1:14" ht="12" customHeight="1" x14ac:dyDescent="0.2">
      <c r="B56" s="172" t="s">
        <v>9</v>
      </c>
      <c r="C56" s="174">
        <v>1.3966774952769825</v>
      </c>
      <c r="F56" s="202"/>
      <c r="G56" s="202"/>
    </row>
    <row r="57" spans="1:14" ht="12" customHeight="1" x14ac:dyDescent="0.2">
      <c r="B57" s="172" t="s">
        <v>13</v>
      </c>
      <c r="C57" s="174">
        <v>1.740139211136891</v>
      </c>
      <c r="F57" s="200"/>
      <c r="G57" s="200"/>
    </row>
    <row r="58" spans="1:14" ht="12" customHeight="1" x14ac:dyDescent="0.2">
      <c r="B58" s="172" t="s">
        <v>18</v>
      </c>
      <c r="C58" s="174">
        <v>1.7417011880212421</v>
      </c>
      <c r="F58" s="203"/>
      <c r="G58" s="203"/>
    </row>
    <row r="59" spans="1:14" ht="12" customHeight="1" x14ac:dyDescent="0.2">
      <c r="B59" s="172" t="s">
        <v>7</v>
      </c>
      <c r="C59" s="174">
        <v>1.871284412060608</v>
      </c>
      <c r="F59" s="202"/>
      <c r="G59" s="202"/>
    </row>
    <row r="60" spans="1:14" ht="12" customHeight="1" x14ac:dyDescent="0.2">
      <c r="B60" s="172" t="s">
        <v>21</v>
      </c>
      <c r="C60" s="174">
        <v>3.2272790940170055</v>
      </c>
      <c r="F60" s="202"/>
      <c r="G60" s="202"/>
    </row>
    <row r="61" spans="1:14" ht="12" customHeight="1" x14ac:dyDescent="0.2">
      <c r="A61" s="48"/>
      <c r="B61" s="172" t="s">
        <v>15</v>
      </c>
      <c r="C61" s="174">
        <v>8.2657828704509857</v>
      </c>
      <c r="D61" s="48"/>
      <c r="E61" s="48"/>
      <c r="F61" s="200"/>
      <c r="G61" s="200"/>
      <c r="H61" s="48"/>
      <c r="I61" s="48"/>
    </row>
    <row r="62" spans="1:14" ht="12" customHeight="1" x14ac:dyDescent="0.2">
      <c r="A62" s="48"/>
      <c r="B62" s="172" t="s">
        <v>10</v>
      </c>
      <c r="C62" s="174">
        <v>8.999418526635953</v>
      </c>
      <c r="D62" s="48"/>
      <c r="E62" s="48"/>
      <c r="F62" s="203"/>
      <c r="G62" s="203"/>
      <c r="H62" s="48"/>
      <c r="I62" s="48"/>
    </row>
    <row r="63" spans="1:14" ht="12" customHeight="1" x14ac:dyDescent="0.2">
      <c r="A63" s="26"/>
      <c r="B63" s="172" t="s">
        <v>17</v>
      </c>
      <c r="C63" s="174">
        <v>23.283831446073883</v>
      </c>
      <c r="D63" s="46"/>
      <c r="E63" s="46"/>
      <c r="F63" s="202"/>
      <c r="G63" s="202"/>
      <c r="H63" s="46"/>
      <c r="I63" s="46"/>
      <c r="L63" s="7"/>
      <c r="M63" s="7"/>
      <c r="N63" s="7"/>
    </row>
    <row r="64" spans="1:14" ht="12" customHeight="1" x14ac:dyDescent="0.2">
      <c r="A64" s="26"/>
      <c r="B64" s="172" t="s">
        <v>22</v>
      </c>
      <c r="C64" s="174" t="s">
        <v>47</v>
      </c>
      <c r="D64" s="46"/>
      <c r="E64" s="46"/>
      <c r="F64" s="202"/>
      <c r="G64" s="202"/>
      <c r="H64" s="46"/>
      <c r="I64" s="46"/>
    </row>
    <row r="65" spans="1:9" ht="12" customHeight="1" x14ac:dyDescent="0.2">
      <c r="A65" s="26"/>
      <c r="B65" s="172" t="s">
        <v>19</v>
      </c>
      <c r="C65" s="174" t="s">
        <v>47</v>
      </c>
      <c r="D65" s="47"/>
      <c r="E65" s="47"/>
      <c r="F65" s="202"/>
      <c r="G65" s="202"/>
      <c r="H65" s="47"/>
      <c r="I65" s="47"/>
    </row>
    <row r="66" spans="1:9" ht="12" customHeight="1" x14ac:dyDescent="0.25">
      <c r="A66" s="26"/>
      <c r="D66" s="46"/>
      <c r="E66" s="46"/>
      <c r="F66" s="46"/>
      <c r="G66" s="46"/>
      <c r="H66" s="46"/>
      <c r="I66" s="46"/>
    </row>
    <row r="67" spans="1:9" s="48" customFormat="1" ht="12" customHeight="1" x14ac:dyDescent="0.25">
      <c r="B67" s="33"/>
      <c r="C67" s="105"/>
      <c r="D67" s="104"/>
      <c r="E67" s="104"/>
      <c r="F67" s="104"/>
    </row>
    <row r="68" spans="1:9" s="48" customFormat="1" ht="12" customHeight="1" x14ac:dyDescent="0.25">
      <c r="B68" s="34"/>
      <c r="C68" s="103"/>
      <c r="D68" s="104"/>
      <c r="E68" s="104"/>
      <c r="F68" s="104"/>
    </row>
    <row r="69" spans="1:9" s="48" customFormat="1" ht="12" customHeight="1" x14ac:dyDescent="0.25">
      <c r="B69" s="35"/>
      <c r="C69" s="105"/>
      <c r="D69" s="104"/>
      <c r="E69" s="104"/>
      <c r="F69" s="104"/>
    </row>
    <row r="70" spans="1:9" s="48" customFormat="1" ht="12" customHeight="1" x14ac:dyDescent="0.25"/>
  </sheetData>
  <sortState xmlns:xlrd2="http://schemas.microsoft.com/office/spreadsheetml/2017/richdata2" ref="B50:C65">
    <sortCondition ref="C50"/>
  </sortState>
  <mergeCells count="6">
    <mergeCell ref="B37:F37"/>
    <mergeCell ref="B2:F2"/>
    <mergeCell ref="B34:F34"/>
    <mergeCell ref="B36:F36"/>
    <mergeCell ref="B33:I33"/>
    <mergeCell ref="B35:G35"/>
  </mergeCells>
  <hyperlinks>
    <hyperlink ref="F1" location="Contents!A1" display="[contents Ç]" xr:uid="{00000000-0004-0000-0E00-000000000000}"/>
    <hyperlink ref="B36" r:id="rId1" display="http://www.observatorioemigracao.pt/np4/5810.html" xr:uid="{E53A242B-397A-44D3-AA88-95E01DA3D84F}"/>
    <hyperlink ref="B36:F36" r:id="rId2" display="http://www.observatorioemigracao.pt/np4EN/7880.html" xr:uid="{E10234A3-92AA-4EF3-BFF2-6A0E6DB7A6D1}"/>
    <hyperlink ref="B37" r:id="rId3" display="http://www.observatorioemigracao.pt/np4/5810.html" xr:uid="{B0F62907-F678-404C-8243-5043D7B661ED}"/>
    <hyperlink ref="B37:F37" r:id="rId4" display="http://www.observatorioemigracao.pt/np4/7880.html" xr:uid="{6AE10A23-5980-458A-BF56-D827813DDCB5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71"/>
  <sheetViews>
    <sheetView showGridLines="0" topLeftCell="A10" workbookViewId="0">
      <selection activeCell="A35" sqref="A35:XFD37"/>
    </sheetView>
  </sheetViews>
  <sheetFormatPr defaultColWidth="8.7109375" defaultRowHeight="12" customHeight="1" x14ac:dyDescent="0.25"/>
  <cols>
    <col min="1" max="1" width="8.7109375" style="31"/>
    <col min="2" max="6" width="16.7109375" style="31" customWidth="1"/>
    <col min="7" max="8" width="8.7109375" style="31"/>
    <col min="9" max="9" width="13.42578125" style="31" customWidth="1"/>
    <col min="10" max="16384" width="8.7109375" style="31"/>
  </cols>
  <sheetData>
    <row r="1" spans="1:16" s="1" customFormat="1" ht="30" customHeight="1" x14ac:dyDescent="0.25">
      <c r="A1" s="50" t="s">
        <v>0</v>
      </c>
      <c r="B1" s="112" t="s">
        <v>1</v>
      </c>
      <c r="C1" s="76"/>
      <c r="D1" s="76"/>
      <c r="E1" s="76"/>
      <c r="F1" s="78" t="s">
        <v>3</v>
      </c>
    </row>
    <row r="2" spans="1:16" s="20" customFormat="1" ht="45" customHeight="1" x14ac:dyDescent="0.25">
      <c r="A2" s="18"/>
      <c r="B2" s="291" t="s">
        <v>91</v>
      </c>
      <c r="C2" s="293"/>
      <c r="D2" s="293"/>
      <c r="E2" s="293"/>
      <c r="F2" s="293"/>
      <c r="G2" s="28"/>
      <c r="H2" s="28"/>
      <c r="I2" s="28"/>
      <c r="J2" s="25"/>
      <c r="K2" s="25"/>
      <c r="L2" s="19"/>
      <c r="M2" s="19"/>
      <c r="N2" s="19"/>
      <c r="O2" s="28"/>
      <c r="P2" s="28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s="76" customFormat="1" ht="15" customHeight="1" x14ac:dyDescent="0.25"/>
    <row r="32" ht="15" customHeight="1" x14ac:dyDescent="0.25"/>
    <row r="33" spans="1:8" s="76" customFormat="1" ht="15" customHeight="1" x14ac:dyDescent="0.25">
      <c r="A33" s="58" t="s">
        <v>49</v>
      </c>
      <c r="B33" s="282" t="s">
        <v>99</v>
      </c>
      <c r="C33" s="252"/>
      <c r="D33" s="252"/>
      <c r="E33" s="252"/>
      <c r="F33" s="252"/>
      <c r="G33" s="175"/>
      <c r="H33" s="175"/>
    </row>
    <row r="34" spans="1:8" s="1" customFormat="1" ht="75" customHeight="1" x14ac:dyDescent="0.25">
      <c r="A34" s="58" t="s">
        <v>5</v>
      </c>
      <c r="B34" s="245" t="s">
        <v>69</v>
      </c>
      <c r="C34" s="252"/>
      <c r="D34" s="252"/>
      <c r="E34" s="252"/>
      <c r="F34" s="252"/>
      <c r="G34"/>
    </row>
    <row r="35" spans="1:8" s="225" customFormat="1" ht="15" customHeight="1" x14ac:dyDescent="0.25">
      <c r="A35" s="223" t="s">
        <v>4</v>
      </c>
      <c r="B35" s="241" t="s">
        <v>108</v>
      </c>
      <c r="C35" s="242"/>
      <c r="D35" s="242"/>
      <c r="E35" s="242"/>
      <c r="F35" s="242"/>
      <c r="G35" s="242"/>
      <c r="H35" s="224"/>
    </row>
    <row r="36" spans="1:8" s="225" customFormat="1" ht="15" customHeight="1" x14ac:dyDescent="0.25">
      <c r="A36" s="223" t="s">
        <v>2</v>
      </c>
      <c r="B36" s="240" t="s">
        <v>106</v>
      </c>
      <c r="C36" s="240"/>
      <c r="D36" s="240"/>
      <c r="E36" s="240"/>
      <c r="F36" s="240"/>
      <c r="G36" s="224"/>
    </row>
    <row r="37" spans="1:8" s="225" customFormat="1" ht="15" customHeight="1" x14ac:dyDescent="0.25">
      <c r="A37" s="223"/>
      <c r="B37" s="240" t="s">
        <v>107</v>
      </c>
      <c r="C37" s="240"/>
      <c r="D37" s="240"/>
      <c r="E37" s="240"/>
      <c r="F37" s="240"/>
      <c r="G37" s="224"/>
    </row>
    <row r="38" spans="1:8" ht="15" customHeight="1" x14ac:dyDescent="0.25"/>
    <row r="39" spans="1:8" ht="15" customHeight="1" x14ac:dyDescent="0.25"/>
    <row r="40" spans="1:8" ht="15" customHeight="1" x14ac:dyDescent="0.25"/>
    <row r="41" spans="1:8" ht="15" customHeight="1" x14ac:dyDescent="0.25"/>
    <row r="42" spans="1:8" ht="15" customHeight="1" x14ac:dyDescent="0.25"/>
    <row r="43" spans="1:8" ht="15" customHeight="1" x14ac:dyDescent="0.25"/>
    <row r="44" spans="1:8" ht="15" customHeight="1" x14ac:dyDescent="0.25"/>
    <row r="45" spans="1:8" ht="15" customHeight="1" x14ac:dyDescent="0.25"/>
    <row r="46" spans="1:8" ht="15" customHeight="1" x14ac:dyDescent="0.25"/>
    <row r="47" spans="1:8" ht="15" customHeight="1" x14ac:dyDescent="0.25"/>
    <row r="49" spans="1:14" ht="12" customHeight="1" x14ac:dyDescent="0.2">
      <c r="B49" s="172" t="s">
        <v>14</v>
      </c>
      <c r="C49" s="173">
        <v>4699</v>
      </c>
    </row>
    <row r="50" spans="1:14" ht="12" customHeight="1" x14ac:dyDescent="0.2">
      <c r="B50" s="172" t="s">
        <v>48</v>
      </c>
      <c r="C50" s="173">
        <v>5560</v>
      </c>
    </row>
    <row r="51" spans="1:14" ht="12" customHeight="1" x14ac:dyDescent="0.2">
      <c r="B51" s="172" t="s">
        <v>11</v>
      </c>
      <c r="C51" s="173">
        <v>6845</v>
      </c>
    </row>
    <row r="52" spans="1:14" ht="12" customHeight="1" x14ac:dyDescent="0.2">
      <c r="B52" s="172" t="s">
        <v>12</v>
      </c>
      <c r="C52" s="173">
        <v>22398</v>
      </c>
    </row>
    <row r="53" spans="1:14" ht="12" customHeight="1" x14ac:dyDescent="0.2">
      <c r="B53" s="172" t="s">
        <v>18</v>
      </c>
      <c r="C53" s="173">
        <v>25855</v>
      </c>
    </row>
    <row r="54" spans="1:14" ht="12" customHeight="1" x14ac:dyDescent="0.2">
      <c r="B54" s="172" t="s">
        <v>7</v>
      </c>
      <c r="C54" s="173">
        <v>47465</v>
      </c>
    </row>
    <row r="55" spans="1:14" ht="12" customHeight="1" x14ac:dyDescent="0.2">
      <c r="B55" s="172" t="s">
        <v>20</v>
      </c>
      <c r="C55" s="173">
        <v>48158</v>
      </c>
    </row>
    <row r="56" spans="1:14" ht="12" customHeight="1" x14ac:dyDescent="0.2">
      <c r="B56" s="172" t="s">
        <v>9</v>
      </c>
      <c r="C56" s="173">
        <v>93440</v>
      </c>
    </row>
    <row r="57" spans="1:14" ht="12" customHeight="1" x14ac:dyDescent="0.2">
      <c r="B57" s="172" t="s">
        <v>19</v>
      </c>
      <c r="C57" s="173">
        <v>95500</v>
      </c>
      <c r="E57" s="46"/>
      <c r="F57" s="46"/>
    </row>
    <row r="58" spans="1:14" ht="12" customHeight="1" x14ac:dyDescent="0.2">
      <c r="B58" s="172" t="s">
        <v>8</v>
      </c>
      <c r="C58" s="173">
        <v>138410</v>
      </c>
    </row>
    <row r="59" spans="1:14" ht="12" customHeight="1" x14ac:dyDescent="0.2">
      <c r="B59" s="172" t="s">
        <v>13</v>
      </c>
      <c r="C59" s="173">
        <v>251000</v>
      </c>
    </row>
    <row r="60" spans="1:14" ht="12" customHeight="1" x14ac:dyDescent="0.2">
      <c r="B60" s="172" t="s">
        <v>15</v>
      </c>
      <c r="C60" s="173">
        <v>260100</v>
      </c>
    </row>
    <row r="61" spans="1:14" ht="12" customHeight="1" x14ac:dyDescent="0.2">
      <c r="B61" s="172" t="s">
        <v>10</v>
      </c>
      <c r="C61" s="173">
        <v>546000</v>
      </c>
      <c r="E61" s="199"/>
      <c r="F61" s="199"/>
    </row>
    <row r="62" spans="1:14" ht="12" customHeight="1" x14ac:dyDescent="0.2">
      <c r="A62" s="30"/>
      <c r="B62" s="172" t="s">
        <v>22</v>
      </c>
      <c r="C62" s="173" t="s">
        <v>47</v>
      </c>
      <c r="D62" s="30"/>
      <c r="E62" s="30"/>
      <c r="F62" s="30"/>
      <c r="G62" s="30"/>
      <c r="H62" s="30"/>
      <c r="I62" s="30"/>
    </row>
    <row r="63" spans="1:14" ht="12" customHeight="1" x14ac:dyDescent="0.2">
      <c r="A63" s="30"/>
      <c r="B63" s="172" t="s">
        <v>50</v>
      </c>
      <c r="C63" s="173" t="s">
        <v>47</v>
      </c>
      <c r="D63" s="30"/>
      <c r="E63" s="76"/>
      <c r="F63" s="76"/>
      <c r="G63" s="30"/>
      <c r="H63" s="30"/>
      <c r="I63" s="30"/>
    </row>
    <row r="64" spans="1:14" ht="12" customHeight="1" x14ac:dyDescent="0.2">
      <c r="A64" s="26"/>
      <c r="B64" s="172" t="s">
        <v>21</v>
      </c>
      <c r="C64" s="173" t="s">
        <v>47</v>
      </c>
      <c r="D64" s="27"/>
      <c r="E64" s="76"/>
      <c r="F64" s="76"/>
      <c r="G64" s="27"/>
      <c r="H64" s="27"/>
      <c r="I64" s="27"/>
      <c r="L64" s="7"/>
      <c r="M64" s="7"/>
      <c r="N64" s="7"/>
    </row>
    <row r="65" spans="1:9" ht="12" customHeight="1" x14ac:dyDescent="0.25">
      <c r="A65" s="26"/>
      <c r="D65" s="27"/>
      <c r="E65" s="27"/>
      <c r="F65" s="27"/>
      <c r="G65" s="27"/>
      <c r="H65" s="27"/>
      <c r="I65" s="27"/>
    </row>
    <row r="66" spans="1:9" ht="12" customHeight="1" x14ac:dyDescent="0.25">
      <c r="A66" s="26"/>
      <c r="D66" s="29"/>
      <c r="E66" s="29"/>
      <c r="F66" s="29"/>
      <c r="G66" s="29"/>
      <c r="H66" s="29"/>
      <c r="I66" s="29"/>
    </row>
    <row r="67" spans="1:9" ht="12" customHeight="1" x14ac:dyDescent="0.25">
      <c r="A67" s="26"/>
      <c r="B67" s="35"/>
      <c r="C67" s="26"/>
      <c r="D67" s="27"/>
      <c r="E67" s="27"/>
      <c r="F67" s="27"/>
      <c r="G67" s="27"/>
      <c r="H67" s="27"/>
      <c r="I67" s="27"/>
    </row>
    <row r="68" spans="1:9" s="30" customFormat="1" ht="12" customHeight="1" x14ac:dyDescent="0.25">
      <c r="B68" s="33"/>
      <c r="C68" s="24"/>
      <c r="D68" s="23"/>
      <c r="E68" s="23"/>
      <c r="F68" s="23"/>
    </row>
    <row r="69" spans="1:9" s="30" customFormat="1" ht="12" customHeight="1" x14ac:dyDescent="0.25">
      <c r="B69" s="34"/>
      <c r="C69" s="22"/>
      <c r="D69" s="23"/>
      <c r="E69" s="23"/>
      <c r="F69" s="23"/>
    </row>
    <row r="70" spans="1:9" s="30" customFormat="1" ht="12" customHeight="1" x14ac:dyDescent="0.25">
      <c r="B70" s="35"/>
      <c r="C70" s="24"/>
      <c r="D70" s="23"/>
      <c r="E70" s="23"/>
      <c r="F70" s="23"/>
    </row>
    <row r="71" spans="1:9" s="30" customFormat="1" ht="12" customHeight="1" x14ac:dyDescent="0.25"/>
  </sheetData>
  <sortState xmlns:xlrd2="http://schemas.microsoft.com/office/spreadsheetml/2017/richdata2" ref="B49:C64">
    <sortCondition ref="C49"/>
  </sortState>
  <mergeCells count="6">
    <mergeCell ref="B37:F37"/>
    <mergeCell ref="B2:F2"/>
    <mergeCell ref="B34:F34"/>
    <mergeCell ref="B36:F36"/>
    <mergeCell ref="B33:F33"/>
    <mergeCell ref="B35:G35"/>
  </mergeCells>
  <hyperlinks>
    <hyperlink ref="F1" location="Contents!A1" display="[contents Ç]" xr:uid="{00000000-0004-0000-0F00-000000000000}"/>
    <hyperlink ref="B36" r:id="rId1" display="http://www.observatorioemigracao.pt/np4/5810.html" xr:uid="{7B11A4CD-3B21-46AE-8E08-1B6B26583D28}"/>
    <hyperlink ref="B36:F36" r:id="rId2" display="http://www.observatorioemigracao.pt/np4EN/7880.html" xr:uid="{F1627BD5-D592-4D6A-9D0B-39EFCF75ADF8}"/>
    <hyperlink ref="B37" r:id="rId3" display="http://www.observatorioemigracao.pt/np4/5810.html" xr:uid="{A2519D36-8DC7-4705-8A07-ADBB7D43687A}"/>
    <hyperlink ref="B37:F37" r:id="rId4" display="http://www.observatorioemigracao.pt/np4/7880.html" xr:uid="{D6759F6E-5D86-49B7-8694-8F82B11525C5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71"/>
  <sheetViews>
    <sheetView showGridLines="0" topLeftCell="A7" workbookViewId="0">
      <selection activeCell="A35" sqref="A35:XFD37"/>
    </sheetView>
  </sheetViews>
  <sheetFormatPr defaultColWidth="8.7109375" defaultRowHeight="12" customHeight="1" x14ac:dyDescent="0.25"/>
  <cols>
    <col min="1" max="1" width="8.7109375" style="76"/>
    <col min="2" max="6" width="16.7109375" style="76" customWidth="1"/>
    <col min="7" max="16384" width="8.7109375" style="76"/>
  </cols>
  <sheetData>
    <row r="1" spans="1:16" s="1" customFormat="1" ht="30" customHeight="1" x14ac:dyDescent="0.25">
      <c r="A1" s="50" t="s">
        <v>0</v>
      </c>
      <c r="B1" s="112" t="s">
        <v>1</v>
      </c>
      <c r="C1" s="77"/>
      <c r="D1" s="77"/>
      <c r="E1" s="77"/>
      <c r="F1" s="78" t="s">
        <v>3</v>
      </c>
    </row>
    <row r="2" spans="1:16" s="20" customFormat="1" ht="45" customHeight="1" x14ac:dyDescent="0.25">
      <c r="A2" s="85"/>
      <c r="B2" s="294" t="s">
        <v>92</v>
      </c>
      <c r="C2" s="295"/>
      <c r="D2" s="295"/>
      <c r="E2" s="295"/>
      <c r="F2" s="295"/>
      <c r="G2" s="65"/>
      <c r="H2" s="65"/>
      <c r="I2" s="65"/>
      <c r="J2" s="80"/>
      <c r="K2" s="80"/>
      <c r="L2" s="19"/>
      <c r="M2" s="19"/>
      <c r="N2" s="19"/>
      <c r="O2" s="65"/>
      <c r="P2" s="65"/>
    </row>
    <row r="3" spans="1:16" ht="15" customHeight="1" x14ac:dyDescent="0.25">
      <c r="A3" s="74"/>
      <c r="B3" s="74"/>
      <c r="C3" s="74"/>
      <c r="D3" s="74"/>
      <c r="E3" s="74"/>
      <c r="F3" s="74"/>
    </row>
    <row r="4" spans="1:16" ht="15" customHeight="1" x14ac:dyDescent="0.25">
      <c r="A4" s="74"/>
      <c r="B4" s="74"/>
      <c r="C4" s="74"/>
      <c r="D4" s="74"/>
      <c r="E4" s="74"/>
      <c r="F4" s="74"/>
    </row>
    <row r="5" spans="1:16" ht="15" customHeight="1" x14ac:dyDescent="0.25">
      <c r="A5" s="74"/>
      <c r="B5" s="74"/>
      <c r="C5" s="74"/>
      <c r="D5" s="74"/>
      <c r="E5" s="74"/>
      <c r="F5" s="74"/>
    </row>
    <row r="6" spans="1:16" ht="15" customHeight="1" x14ac:dyDescent="0.25">
      <c r="A6" s="74"/>
      <c r="B6" s="74"/>
      <c r="C6" s="74"/>
      <c r="D6" s="74"/>
      <c r="E6" s="74"/>
      <c r="F6" s="74"/>
    </row>
    <row r="7" spans="1:16" ht="15" customHeight="1" x14ac:dyDescent="0.25">
      <c r="A7" s="74"/>
      <c r="B7" s="74"/>
      <c r="C7" s="74"/>
      <c r="D7" s="74"/>
      <c r="E7" s="74"/>
      <c r="F7" s="74"/>
    </row>
    <row r="8" spans="1:16" ht="15" customHeight="1" x14ac:dyDescent="0.25">
      <c r="A8" s="74"/>
      <c r="B8" s="74"/>
      <c r="C8" s="74"/>
      <c r="D8" s="74"/>
      <c r="E8" s="74"/>
      <c r="F8" s="74"/>
    </row>
    <row r="9" spans="1:16" ht="15" customHeight="1" x14ac:dyDescent="0.25">
      <c r="A9" s="74"/>
      <c r="B9" s="74"/>
      <c r="C9" s="74"/>
      <c r="D9" s="74"/>
      <c r="E9" s="74"/>
      <c r="F9" s="74"/>
    </row>
    <row r="10" spans="1:16" ht="15" customHeight="1" x14ac:dyDescent="0.25">
      <c r="A10" s="74"/>
      <c r="B10" s="74"/>
      <c r="C10" s="74"/>
      <c r="D10" s="74"/>
      <c r="E10" s="74"/>
      <c r="F10" s="74"/>
    </row>
    <row r="11" spans="1:16" ht="15" customHeight="1" x14ac:dyDescent="0.25">
      <c r="A11" s="74"/>
      <c r="B11" s="74"/>
      <c r="C11" s="74"/>
      <c r="D11" s="74"/>
      <c r="E11" s="74"/>
      <c r="F11" s="74"/>
    </row>
    <row r="12" spans="1:16" ht="15" customHeight="1" x14ac:dyDescent="0.25">
      <c r="A12" s="74"/>
      <c r="B12" s="74"/>
      <c r="C12" s="74"/>
      <c r="D12" s="74"/>
      <c r="E12" s="74"/>
      <c r="F12" s="74"/>
    </row>
    <row r="13" spans="1:16" ht="15" customHeight="1" x14ac:dyDescent="0.25">
      <c r="A13" s="74"/>
      <c r="B13" s="74"/>
      <c r="C13" s="74"/>
      <c r="D13" s="74"/>
      <c r="E13" s="74"/>
      <c r="F13" s="74"/>
    </row>
    <row r="14" spans="1:16" ht="15" customHeight="1" x14ac:dyDescent="0.25">
      <c r="A14" s="74"/>
      <c r="B14" s="74"/>
      <c r="C14" s="74"/>
      <c r="D14" s="74"/>
      <c r="E14" s="74"/>
      <c r="F14" s="74"/>
    </row>
    <row r="15" spans="1:16" ht="15" customHeight="1" x14ac:dyDescent="0.25">
      <c r="A15" s="74"/>
      <c r="B15" s="74"/>
      <c r="C15" s="74"/>
      <c r="D15" s="74"/>
      <c r="E15" s="74"/>
      <c r="F15" s="74"/>
    </row>
    <row r="16" spans="1:16" ht="15" customHeight="1" x14ac:dyDescent="0.25">
      <c r="A16" s="74"/>
      <c r="B16" s="74"/>
      <c r="C16" s="74"/>
      <c r="D16" s="74"/>
      <c r="E16" s="74"/>
      <c r="F16" s="74"/>
    </row>
    <row r="17" spans="1:6" ht="15" customHeight="1" x14ac:dyDescent="0.25">
      <c r="A17" s="74"/>
      <c r="B17" s="74"/>
      <c r="C17" s="74"/>
      <c r="D17" s="74"/>
      <c r="E17" s="74"/>
      <c r="F17" s="74"/>
    </row>
    <row r="18" spans="1:6" ht="15" customHeight="1" x14ac:dyDescent="0.25">
      <c r="A18" s="74"/>
      <c r="B18" s="74"/>
      <c r="C18" s="74"/>
      <c r="D18" s="74"/>
      <c r="E18" s="74"/>
      <c r="F18" s="74"/>
    </row>
    <row r="19" spans="1:6" ht="15" customHeight="1" x14ac:dyDescent="0.25">
      <c r="A19" s="74"/>
      <c r="B19" s="74"/>
      <c r="C19" s="74"/>
      <c r="D19" s="74"/>
      <c r="E19" s="74"/>
      <c r="F19" s="74"/>
    </row>
    <row r="20" spans="1:6" ht="15" customHeight="1" x14ac:dyDescent="0.25">
      <c r="A20" s="74"/>
      <c r="B20" s="74"/>
      <c r="C20" s="74"/>
      <c r="D20" s="74"/>
      <c r="E20" s="74"/>
      <c r="F20" s="74"/>
    </row>
    <row r="21" spans="1:6" ht="15" customHeight="1" x14ac:dyDescent="0.25">
      <c r="A21" s="74"/>
      <c r="B21" s="74"/>
      <c r="C21" s="74"/>
      <c r="D21" s="74"/>
      <c r="E21" s="74"/>
      <c r="F21" s="74"/>
    </row>
    <row r="22" spans="1:6" ht="15" customHeight="1" x14ac:dyDescent="0.25">
      <c r="A22" s="74"/>
      <c r="B22" s="74"/>
      <c r="C22" s="74"/>
      <c r="D22" s="74"/>
      <c r="E22" s="74"/>
      <c r="F22" s="74"/>
    </row>
    <row r="23" spans="1:6" ht="15" customHeight="1" x14ac:dyDescent="0.25">
      <c r="A23" s="74"/>
      <c r="B23" s="74"/>
      <c r="C23" s="74"/>
      <c r="D23" s="74"/>
      <c r="E23" s="74"/>
      <c r="F23" s="74"/>
    </row>
    <row r="24" spans="1:6" ht="15" customHeight="1" x14ac:dyDescent="0.25">
      <c r="A24" s="74"/>
      <c r="B24" s="74"/>
      <c r="C24" s="74"/>
      <c r="D24" s="74"/>
      <c r="E24" s="74"/>
      <c r="F24" s="74"/>
    </row>
    <row r="25" spans="1:6" ht="15" customHeight="1" x14ac:dyDescent="0.25">
      <c r="A25" s="74"/>
      <c r="B25" s="74"/>
      <c r="C25" s="74"/>
      <c r="D25" s="74"/>
      <c r="E25" s="74"/>
      <c r="F25" s="74"/>
    </row>
    <row r="26" spans="1:6" ht="15" customHeight="1" x14ac:dyDescent="0.25">
      <c r="A26" s="74"/>
      <c r="B26" s="74"/>
      <c r="C26" s="74"/>
      <c r="D26" s="74"/>
      <c r="E26" s="74"/>
      <c r="F26" s="74"/>
    </row>
    <row r="27" spans="1:6" ht="15" customHeight="1" x14ac:dyDescent="0.25">
      <c r="A27" s="74"/>
      <c r="B27" s="74"/>
      <c r="C27" s="74"/>
      <c r="D27" s="74"/>
      <c r="E27" s="74"/>
      <c r="F27" s="74"/>
    </row>
    <row r="28" spans="1:6" ht="15" customHeight="1" x14ac:dyDescent="0.25">
      <c r="A28" s="74"/>
      <c r="B28" s="74"/>
      <c r="C28" s="74"/>
      <c r="D28" s="74"/>
      <c r="E28" s="74"/>
      <c r="F28" s="74"/>
    </row>
    <row r="29" spans="1:6" ht="15" customHeight="1" x14ac:dyDescent="0.25">
      <c r="A29" s="74"/>
      <c r="B29" s="74"/>
      <c r="C29" s="74"/>
      <c r="D29" s="74"/>
      <c r="E29" s="74"/>
      <c r="F29" s="74"/>
    </row>
    <row r="30" spans="1:6" ht="15" customHeight="1" x14ac:dyDescent="0.25">
      <c r="A30" s="74"/>
      <c r="B30" s="74"/>
      <c r="C30" s="74"/>
      <c r="D30" s="74"/>
      <c r="E30" s="74"/>
      <c r="F30" s="74"/>
    </row>
    <row r="31" spans="1:6" ht="15" customHeight="1" x14ac:dyDescent="0.25">
      <c r="A31" s="74"/>
      <c r="B31" s="74"/>
      <c r="C31" s="74"/>
      <c r="D31" s="74"/>
      <c r="E31" s="74"/>
      <c r="F31" s="74"/>
    </row>
    <row r="32" spans="1:6" ht="15" customHeight="1" x14ac:dyDescent="0.25">
      <c r="A32" s="74"/>
      <c r="B32" s="74"/>
      <c r="C32" s="74"/>
      <c r="D32" s="74"/>
      <c r="E32" s="74"/>
      <c r="F32" s="74"/>
    </row>
    <row r="33" spans="1:8" ht="15" customHeight="1" x14ac:dyDescent="0.25">
      <c r="A33" s="58" t="s">
        <v>49</v>
      </c>
      <c r="B33" s="282" t="s">
        <v>101</v>
      </c>
      <c r="C33" s="252"/>
      <c r="D33" s="252"/>
      <c r="E33" s="252"/>
      <c r="F33" s="252"/>
    </row>
    <row r="34" spans="1:8" s="1" customFormat="1" ht="75" customHeight="1" x14ac:dyDescent="0.25">
      <c r="A34" s="58" t="s">
        <v>5</v>
      </c>
      <c r="B34" s="245" t="s">
        <v>70</v>
      </c>
      <c r="C34" s="252"/>
      <c r="D34" s="252"/>
      <c r="E34" s="252"/>
      <c r="F34" s="252"/>
    </row>
    <row r="35" spans="1:8" s="225" customFormat="1" ht="15" customHeight="1" x14ac:dyDescent="0.25">
      <c r="A35" s="223" t="s">
        <v>4</v>
      </c>
      <c r="B35" s="241" t="s">
        <v>108</v>
      </c>
      <c r="C35" s="242"/>
      <c r="D35" s="242"/>
      <c r="E35" s="242"/>
      <c r="F35" s="242"/>
      <c r="G35" s="242"/>
      <c r="H35" s="224"/>
    </row>
    <row r="36" spans="1:8" s="225" customFormat="1" ht="15" customHeight="1" x14ac:dyDescent="0.25">
      <c r="A36" s="223" t="s">
        <v>2</v>
      </c>
      <c r="B36" s="240" t="s">
        <v>106</v>
      </c>
      <c r="C36" s="240"/>
      <c r="D36" s="240"/>
      <c r="E36" s="240"/>
      <c r="F36" s="240"/>
      <c r="G36" s="224"/>
    </row>
    <row r="37" spans="1:8" s="225" customFormat="1" ht="15" customHeight="1" x14ac:dyDescent="0.25">
      <c r="A37" s="223"/>
      <c r="B37" s="240" t="s">
        <v>107</v>
      </c>
      <c r="C37" s="240"/>
      <c r="D37" s="240"/>
      <c r="E37" s="240"/>
      <c r="F37" s="240"/>
      <c r="G37" s="224"/>
    </row>
    <row r="38" spans="1:8" ht="15" customHeight="1" x14ac:dyDescent="0.25"/>
    <row r="39" spans="1:8" ht="15" customHeight="1" x14ac:dyDescent="0.25"/>
    <row r="40" spans="1:8" ht="15" customHeight="1" x14ac:dyDescent="0.25"/>
    <row r="41" spans="1:8" ht="15" customHeight="1" x14ac:dyDescent="0.25"/>
    <row r="42" spans="1:8" ht="15" customHeight="1" x14ac:dyDescent="0.25"/>
    <row r="43" spans="1:8" ht="15" customHeight="1" x14ac:dyDescent="0.25"/>
    <row r="44" spans="1:8" ht="15" customHeight="1" x14ac:dyDescent="0.25"/>
    <row r="45" spans="1:8" ht="15" customHeight="1" x14ac:dyDescent="0.25"/>
    <row r="46" spans="1:8" ht="15" customHeight="1" x14ac:dyDescent="0.25"/>
    <row r="51" spans="1:14" ht="12" customHeight="1" x14ac:dyDescent="0.2">
      <c r="B51" s="172" t="s">
        <v>14</v>
      </c>
      <c r="C51" s="173">
        <v>18</v>
      </c>
    </row>
    <row r="52" spans="1:14" ht="12" customHeight="1" x14ac:dyDescent="0.2">
      <c r="B52" s="172" t="s">
        <v>11</v>
      </c>
      <c r="C52" s="173">
        <v>21</v>
      </c>
    </row>
    <row r="53" spans="1:14" ht="12" customHeight="1" x14ac:dyDescent="0.2">
      <c r="B53" s="221" t="s">
        <v>12</v>
      </c>
      <c r="C53" s="173">
        <v>63</v>
      </c>
    </row>
    <row r="54" spans="1:14" ht="12" customHeight="1" x14ac:dyDescent="0.2">
      <c r="B54" s="172" t="s">
        <v>7</v>
      </c>
      <c r="C54" s="173">
        <v>272</v>
      </c>
    </row>
    <row r="55" spans="1:14" ht="12" customHeight="1" x14ac:dyDescent="0.2">
      <c r="B55" s="172" t="s">
        <v>18</v>
      </c>
      <c r="C55" s="173">
        <v>277</v>
      </c>
    </row>
    <row r="56" spans="1:14" ht="12" customHeight="1" x14ac:dyDescent="0.2">
      <c r="B56" s="172" t="s">
        <v>9</v>
      </c>
      <c r="C56" s="173">
        <v>596</v>
      </c>
      <c r="E56" s="199"/>
      <c r="F56" s="199"/>
    </row>
    <row r="57" spans="1:14" ht="12" customHeight="1" x14ac:dyDescent="0.2">
      <c r="B57" s="172" t="s">
        <v>8</v>
      </c>
      <c r="C57" s="173">
        <v>760</v>
      </c>
    </row>
    <row r="58" spans="1:14" ht="12" customHeight="1" x14ac:dyDescent="0.2">
      <c r="B58" s="172" t="s">
        <v>19</v>
      </c>
      <c r="C58" s="173">
        <v>1067</v>
      </c>
    </row>
    <row r="59" spans="1:14" ht="12" customHeight="1" x14ac:dyDescent="0.2">
      <c r="B59" s="172" t="s">
        <v>20</v>
      </c>
      <c r="C59" s="173">
        <v>1712</v>
      </c>
    </row>
    <row r="60" spans="1:14" ht="12" customHeight="1" x14ac:dyDescent="0.2">
      <c r="B60" s="179" t="s">
        <v>10</v>
      </c>
      <c r="C60" s="180">
        <v>2080</v>
      </c>
      <c r="E60" s="46"/>
      <c r="F60" s="46"/>
    </row>
    <row r="61" spans="1:14" ht="12" customHeight="1" x14ac:dyDescent="0.2">
      <c r="B61" s="172" t="s">
        <v>13</v>
      </c>
      <c r="C61" s="173">
        <v>2227</v>
      </c>
    </row>
    <row r="62" spans="1:14" ht="12" customHeight="1" x14ac:dyDescent="0.2">
      <c r="A62" s="48"/>
      <c r="B62" s="172" t="s">
        <v>15</v>
      </c>
      <c r="C62" s="173">
        <v>2816</v>
      </c>
      <c r="D62" s="48"/>
      <c r="E62" s="48"/>
      <c r="F62" s="48"/>
      <c r="G62" s="48"/>
      <c r="H62" s="48"/>
      <c r="I62" s="48"/>
    </row>
    <row r="63" spans="1:14" ht="12" customHeight="1" x14ac:dyDescent="0.2">
      <c r="A63" s="48"/>
      <c r="B63" s="172" t="s">
        <v>22</v>
      </c>
      <c r="C63" s="173" t="s">
        <v>47</v>
      </c>
      <c r="D63" s="48"/>
      <c r="G63" s="48"/>
      <c r="H63" s="48"/>
      <c r="I63" s="48"/>
    </row>
    <row r="64" spans="1:14" ht="12" customHeight="1" x14ac:dyDescent="0.2">
      <c r="A64" s="26"/>
      <c r="B64" s="172" t="s">
        <v>17</v>
      </c>
      <c r="C64" s="173" t="s">
        <v>47</v>
      </c>
      <c r="D64" s="46"/>
      <c r="G64" s="46"/>
      <c r="H64" s="46"/>
      <c r="I64" s="46"/>
      <c r="L64" s="7"/>
      <c r="M64" s="7"/>
      <c r="N64" s="7"/>
    </row>
    <row r="65" spans="1:9" ht="12" customHeight="1" x14ac:dyDescent="0.2">
      <c r="A65" s="26"/>
      <c r="B65" s="221" t="s">
        <v>48</v>
      </c>
      <c r="C65" s="173" t="s">
        <v>47</v>
      </c>
      <c r="D65" s="46"/>
      <c r="E65" s="46"/>
      <c r="F65" s="46"/>
      <c r="G65" s="46"/>
      <c r="H65" s="46"/>
      <c r="I65" s="46"/>
    </row>
    <row r="66" spans="1:9" ht="12" customHeight="1" x14ac:dyDescent="0.2">
      <c r="A66" s="26"/>
      <c r="B66" s="172" t="s">
        <v>21</v>
      </c>
      <c r="C66" s="173" t="s">
        <v>47</v>
      </c>
      <c r="D66" s="47"/>
      <c r="E66" s="47"/>
      <c r="F66" s="47"/>
      <c r="G66" s="47"/>
      <c r="H66" s="47"/>
      <c r="I66" s="47"/>
    </row>
    <row r="67" spans="1:9" ht="12" customHeight="1" x14ac:dyDescent="0.25">
      <c r="A67" s="26"/>
      <c r="D67" s="46"/>
      <c r="E67" s="46"/>
      <c r="F67" s="46"/>
      <c r="G67" s="46"/>
      <c r="H67" s="46"/>
      <c r="I67" s="46"/>
    </row>
    <row r="68" spans="1:9" s="48" customFormat="1" ht="12" customHeight="1" x14ac:dyDescent="0.25">
      <c r="B68" s="33"/>
      <c r="C68" s="83"/>
      <c r="D68" s="82"/>
      <c r="E68" s="82"/>
      <c r="F68" s="82"/>
    </row>
    <row r="69" spans="1:9" s="48" customFormat="1" ht="12" customHeight="1" x14ac:dyDescent="0.25">
      <c r="B69" s="34"/>
      <c r="C69" s="81"/>
      <c r="D69" s="82"/>
      <c r="E69" s="82"/>
      <c r="F69" s="82"/>
    </row>
    <row r="70" spans="1:9" s="48" customFormat="1" ht="12" customHeight="1" x14ac:dyDescent="0.25">
      <c r="B70" s="35"/>
      <c r="C70" s="83"/>
      <c r="D70" s="82"/>
      <c r="E70" s="82"/>
      <c r="F70" s="82"/>
    </row>
    <row r="71" spans="1:9" s="48" customFormat="1" ht="12" customHeight="1" x14ac:dyDescent="0.25"/>
  </sheetData>
  <sortState xmlns:xlrd2="http://schemas.microsoft.com/office/spreadsheetml/2017/richdata2" ref="B51:C66">
    <sortCondition ref="C51"/>
  </sortState>
  <mergeCells count="6">
    <mergeCell ref="B37:F37"/>
    <mergeCell ref="B2:F2"/>
    <mergeCell ref="B34:F34"/>
    <mergeCell ref="B36:F36"/>
    <mergeCell ref="B33:F33"/>
    <mergeCell ref="B35:G35"/>
  </mergeCells>
  <hyperlinks>
    <hyperlink ref="F1" location="Contents!A1" display="[contents Ç]" xr:uid="{00000000-0004-0000-1000-000000000000}"/>
    <hyperlink ref="B36" r:id="rId1" display="http://www.observatorioemigracao.pt/np4/5810.html" xr:uid="{F2CB6DE9-25F6-4030-B402-201E1A9A2A08}"/>
    <hyperlink ref="B36:F36" r:id="rId2" display="http://www.observatorioemigracao.pt/np4EN/7880.html" xr:uid="{3C44612C-A40B-4AE1-9236-75EAAEEED772}"/>
    <hyperlink ref="B37" r:id="rId3" display="http://www.observatorioemigracao.pt/np4/5810.html" xr:uid="{472394C9-0E32-4840-97F9-7758F262A7B9}"/>
    <hyperlink ref="B37:F37" r:id="rId4" display="http://www.observatorioemigracao.pt/np4/7880.html" xr:uid="{4BD5D4F0-006A-4E5E-A60B-CC200824E6B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7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43"/>
    <col min="2" max="6" width="16.7109375" style="43" customWidth="1"/>
    <col min="7" max="16384" width="8.7109375" style="43"/>
  </cols>
  <sheetData>
    <row r="1" spans="1:16" s="1" customFormat="1" ht="30" customHeight="1" x14ac:dyDescent="0.25">
      <c r="A1" s="50" t="s">
        <v>0</v>
      </c>
      <c r="B1" s="112" t="s">
        <v>1</v>
      </c>
      <c r="C1" s="76"/>
      <c r="D1" s="76"/>
      <c r="E1" s="76"/>
      <c r="F1" s="78" t="s">
        <v>3</v>
      </c>
    </row>
    <row r="2" spans="1:16" s="20" customFormat="1" ht="30" customHeight="1" x14ac:dyDescent="0.25">
      <c r="A2" s="18"/>
      <c r="B2" s="291" t="s">
        <v>93</v>
      </c>
      <c r="C2" s="293"/>
      <c r="D2" s="293"/>
      <c r="E2" s="293"/>
      <c r="F2" s="293"/>
      <c r="G2" s="28"/>
      <c r="H2" s="28"/>
      <c r="I2" s="28"/>
      <c r="J2" s="44"/>
      <c r="K2" s="44"/>
      <c r="L2" s="19"/>
      <c r="M2" s="19"/>
      <c r="N2" s="19"/>
      <c r="O2" s="28"/>
      <c r="P2" s="28"/>
    </row>
    <row r="3" spans="1:16" ht="15" customHeight="1" x14ac:dyDescent="0.25"/>
    <row r="4" spans="1:16" s="76" customFormat="1" ht="15" customHeight="1" x14ac:dyDescent="0.25"/>
    <row r="5" spans="1:16" s="76" customFormat="1" ht="15" customHeight="1" x14ac:dyDescent="0.25"/>
    <row r="6" spans="1:16" s="76" customFormat="1" ht="15" customHeight="1" x14ac:dyDescent="0.25"/>
    <row r="7" spans="1:16" s="76" customFormat="1" ht="15" customHeight="1" x14ac:dyDescent="0.25"/>
    <row r="8" spans="1:16" s="76" customFormat="1" ht="15" customHeight="1" x14ac:dyDescent="0.25"/>
    <row r="9" spans="1:16" s="76" customFormat="1" ht="15" customHeight="1" x14ac:dyDescent="0.25"/>
    <row r="10" spans="1:16" s="76" customFormat="1" ht="15" customHeight="1" x14ac:dyDescent="0.25"/>
    <row r="11" spans="1:16" s="76" customFormat="1" ht="15" customHeight="1" x14ac:dyDescent="0.25"/>
    <row r="12" spans="1:16" ht="15" customHeight="1" x14ac:dyDescent="0.25"/>
    <row r="13" spans="1:16" s="76" customFormat="1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s="76" customFormat="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8" s="76" customFormat="1" ht="15" customHeight="1" x14ac:dyDescent="0.25">
      <c r="A33" s="58" t="s">
        <v>49</v>
      </c>
      <c r="B33" s="282" t="s">
        <v>58</v>
      </c>
      <c r="C33" s="283"/>
      <c r="D33" s="283"/>
      <c r="E33" s="283"/>
      <c r="F33" s="283"/>
      <c r="G33" s="283"/>
      <c r="H33" s="283"/>
    </row>
    <row r="34" spans="1:8" s="1" customFormat="1" ht="30" customHeight="1" x14ac:dyDescent="0.25">
      <c r="A34" s="58" t="s">
        <v>5</v>
      </c>
      <c r="B34" s="245" t="s">
        <v>71</v>
      </c>
      <c r="C34" s="252"/>
      <c r="D34" s="252"/>
      <c r="E34" s="252"/>
      <c r="F34" s="252"/>
    </row>
    <row r="35" spans="1:8" s="225" customFormat="1" ht="15" customHeight="1" x14ac:dyDescent="0.25">
      <c r="A35" s="223" t="s">
        <v>4</v>
      </c>
      <c r="B35" s="241" t="s">
        <v>108</v>
      </c>
      <c r="C35" s="242"/>
      <c r="D35" s="242"/>
      <c r="E35" s="242"/>
      <c r="F35" s="242"/>
      <c r="G35" s="242"/>
      <c r="H35" s="224"/>
    </row>
    <row r="36" spans="1:8" s="225" customFormat="1" ht="15" customHeight="1" x14ac:dyDescent="0.25">
      <c r="A36" s="223" t="s">
        <v>2</v>
      </c>
      <c r="B36" s="240" t="s">
        <v>106</v>
      </c>
      <c r="C36" s="240"/>
      <c r="D36" s="240"/>
      <c r="E36" s="240"/>
      <c r="F36" s="240"/>
      <c r="G36" s="224"/>
    </row>
    <row r="37" spans="1:8" s="225" customFormat="1" ht="15" customHeight="1" x14ac:dyDescent="0.25">
      <c r="A37" s="223"/>
      <c r="B37" s="240" t="s">
        <v>107</v>
      </c>
      <c r="C37" s="240"/>
      <c r="D37" s="240"/>
      <c r="E37" s="240"/>
      <c r="F37" s="240"/>
      <c r="G37" s="224"/>
    </row>
    <row r="38" spans="1:8" ht="15" customHeight="1" x14ac:dyDescent="0.25"/>
    <row r="39" spans="1:8" ht="15" customHeight="1" x14ac:dyDescent="0.25"/>
    <row r="40" spans="1:8" ht="15" customHeight="1" x14ac:dyDescent="0.25"/>
    <row r="41" spans="1:8" ht="15" customHeight="1" x14ac:dyDescent="0.25"/>
    <row r="42" spans="1:8" ht="15" customHeight="1" x14ac:dyDescent="0.25"/>
    <row r="43" spans="1:8" ht="15" customHeight="1" x14ac:dyDescent="0.25"/>
    <row r="44" spans="1:8" ht="15" customHeight="1" x14ac:dyDescent="0.25"/>
    <row r="45" spans="1:8" ht="15" customHeight="1" x14ac:dyDescent="0.25"/>
    <row r="46" spans="1:8" ht="15" customHeight="1" x14ac:dyDescent="0.25"/>
    <row r="50" spans="1:14" ht="12" customHeight="1" x14ac:dyDescent="0.25">
      <c r="B50" s="172" t="s">
        <v>14</v>
      </c>
      <c r="C50" s="173">
        <v>609</v>
      </c>
      <c r="E50"/>
      <c r="F50"/>
      <c r="G50"/>
    </row>
    <row r="51" spans="1:14" ht="12" customHeight="1" x14ac:dyDescent="0.25">
      <c r="B51" s="172" t="s">
        <v>11</v>
      </c>
      <c r="C51" s="173">
        <v>7747</v>
      </c>
      <c r="E51"/>
      <c r="F51"/>
      <c r="G51"/>
    </row>
    <row r="52" spans="1:14" ht="12" customHeight="1" x14ac:dyDescent="0.25">
      <c r="B52" s="172" t="s">
        <v>12</v>
      </c>
      <c r="C52" s="173">
        <v>32280</v>
      </c>
      <c r="E52"/>
      <c r="F52"/>
      <c r="G52"/>
    </row>
    <row r="53" spans="1:14" ht="12" customHeight="1" x14ac:dyDescent="0.25">
      <c r="B53" s="172" t="s">
        <v>48</v>
      </c>
      <c r="C53" s="173">
        <v>38805</v>
      </c>
      <c r="E53"/>
      <c r="F53"/>
      <c r="G53"/>
    </row>
    <row r="54" spans="1:14" ht="12" customHeight="1" x14ac:dyDescent="0.25">
      <c r="B54" s="172" t="s">
        <v>7</v>
      </c>
      <c r="C54" s="173">
        <v>71829</v>
      </c>
      <c r="E54"/>
      <c r="F54"/>
      <c r="G54"/>
    </row>
    <row r="55" spans="1:14" ht="12" customHeight="1" x14ac:dyDescent="0.25">
      <c r="B55" s="172" t="s">
        <v>22</v>
      </c>
      <c r="C55" s="173">
        <v>119326</v>
      </c>
      <c r="E55"/>
      <c r="F55"/>
      <c r="G55"/>
    </row>
    <row r="56" spans="1:14" ht="12" customHeight="1" x14ac:dyDescent="0.25">
      <c r="B56" s="172" t="s">
        <v>9</v>
      </c>
      <c r="C56" s="173">
        <v>125382</v>
      </c>
      <c r="E56"/>
      <c r="F56"/>
      <c r="G56"/>
    </row>
    <row r="57" spans="1:14" ht="12" customHeight="1" x14ac:dyDescent="0.25">
      <c r="B57" s="172" t="s">
        <v>19</v>
      </c>
      <c r="C57" s="173">
        <v>144836</v>
      </c>
      <c r="E57"/>
      <c r="F57"/>
      <c r="G57"/>
    </row>
    <row r="58" spans="1:14" ht="12" customHeight="1" x14ac:dyDescent="0.25">
      <c r="B58" s="172" t="s">
        <v>18</v>
      </c>
      <c r="C58" s="173">
        <v>181645</v>
      </c>
      <c r="E58"/>
      <c r="F58"/>
      <c r="G58"/>
    </row>
    <row r="59" spans="1:14" ht="12" customHeight="1" x14ac:dyDescent="0.25">
      <c r="B59" s="172" t="s">
        <v>21</v>
      </c>
      <c r="C59" s="173">
        <v>221836</v>
      </c>
      <c r="E59"/>
      <c r="F59"/>
      <c r="G59"/>
    </row>
    <row r="60" spans="1:14" ht="12" customHeight="1" x14ac:dyDescent="0.25">
      <c r="B60" s="172" t="s">
        <v>8</v>
      </c>
      <c r="C60" s="173">
        <v>224573</v>
      </c>
      <c r="E60"/>
      <c r="F60"/>
      <c r="G60"/>
    </row>
    <row r="61" spans="1:14" ht="12" customHeight="1" x14ac:dyDescent="0.25">
      <c r="B61" s="172" t="s">
        <v>20</v>
      </c>
      <c r="C61" s="173">
        <v>264279</v>
      </c>
      <c r="E61"/>
      <c r="F61"/>
      <c r="G61"/>
    </row>
    <row r="62" spans="1:14" ht="12" customHeight="1" x14ac:dyDescent="0.25">
      <c r="A62" s="48"/>
      <c r="B62" s="172" t="s">
        <v>13</v>
      </c>
      <c r="C62" s="173">
        <v>349427</v>
      </c>
      <c r="D62" s="48"/>
      <c r="E62"/>
      <c r="F62"/>
      <c r="G62"/>
      <c r="H62" s="48"/>
      <c r="I62" s="48"/>
    </row>
    <row r="63" spans="1:14" ht="12" customHeight="1" x14ac:dyDescent="0.25">
      <c r="A63" s="48"/>
      <c r="B63" s="172" t="s">
        <v>15</v>
      </c>
      <c r="C63" s="173">
        <v>439342</v>
      </c>
      <c r="D63" s="48"/>
      <c r="E63"/>
      <c r="F63"/>
      <c r="G63"/>
      <c r="H63" s="48"/>
      <c r="I63" s="48"/>
    </row>
    <row r="64" spans="1:14" ht="12" customHeight="1" x14ac:dyDescent="0.25">
      <c r="A64" s="26"/>
      <c r="B64" s="172" t="s">
        <v>17</v>
      </c>
      <c r="C64" s="173">
        <v>821276</v>
      </c>
      <c r="D64" s="46"/>
      <c r="E64"/>
      <c r="F64"/>
      <c r="G64"/>
      <c r="H64" s="46"/>
      <c r="I64" s="46"/>
      <c r="L64" s="7"/>
      <c r="M64" s="7"/>
      <c r="N64" s="7"/>
    </row>
    <row r="65" spans="1:9" ht="12" customHeight="1" x14ac:dyDescent="0.25">
      <c r="A65" s="26"/>
      <c r="B65" s="172" t="s">
        <v>10</v>
      </c>
      <c r="C65" s="173">
        <v>1405053</v>
      </c>
      <c r="D65" s="46"/>
      <c r="E65"/>
      <c r="F65"/>
      <c r="G65"/>
      <c r="H65" s="46"/>
      <c r="I65" s="46"/>
    </row>
    <row r="66" spans="1:9" ht="12" customHeight="1" x14ac:dyDescent="0.25">
      <c r="A66" s="26"/>
      <c r="B66" s="34"/>
      <c r="C66" s="47"/>
      <c r="D66" s="47"/>
      <c r="E66"/>
      <c r="F66"/>
      <c r="G66"/>
      <c r="H66" s="47"/>
      <c r="I66" s="47"/>
    </row>
    <row r="67" spans="1:9" ht="12" customHeight="1" x14ac:dyDescent="0.25">
      <c r="A67" s="26"/>
      <c r="B67" s="35"/>
      <c r="C67" s="26"/>
      <c r="D67" s="46"/>
      <c r="E67" s="46"/>
      <c r="F67" s="46"/>
      <c r="G67" s="46"/>
      <c r="H67" s="46"/>
      <c r="I67" s="46"/>
    </row>
    <row r="68" spans="1:9" s="48" customFormat="1" ht="12" customHeight="1" x14ac:dyDescent="0.25">
      <c r="B68" s="33"/>
      <c r="C68" s="42"/>
      <c r="D68" s="41"/>
      <c r="E68" s="41"/>
      <c r="F68" s="41"/>
    </row>
    <row r="69" spans="1:9" s="48" customFormat="1" ht="12" customHeight="1" x14ac:dyDescent="0.25">
      <c r="B69" s="34"/>
      <c r="C69" s="40"/>
      <c r="D69" s="41"/>
      <c r="E69" s="41"/>
      <c r="F69" s="41"/>
    </row>
    <row r="70" spans="1:9" s="48" customFormat="1" ht="12" customHeight="1" x14ac:dyDescent="0.25">
      <c r="B70" s="35"/>
      <c r="C70" s="42"/>
      <c r="D70" s="41"/>
      <c r="E70" s="41"/>
      <c r="F70" s="41"/>
    </row>
    <row r="71" spans="1:9" s="48" customFormat="1" ht="12" customHeight="1" x14ac:dyDescent="0.25"/>
  </sheetData>
  <sortState xmlns:xlrd2="http://schemas.microsoft.com/office/spreadsheetml/2017/richdata2" ref="B50:C65">
    <sortCondition ref="C50"/>
  </sortState>
  <mergeCells count="6">
    <mergeCell ref="B37:F37"/>
    <mergeCell ref="B2:F2"/>
    <mergeCell ref="B34:F34"/>
    <mergeCell ref="B36:F36"/>
    <mergeCell ref="B33:H33"/>
    <mergeCell ref="B35:G35"/>
  </mergeCells>
  <hyperlinks>
    <hyperlink ref="F1" location="Contents!A1" display="[contents Ç]" xr:uid="{00000000-0004-0000-1100-000000000000}"/>
    <hyperlink ref="B36" r:id="rId1" display="http://www.observatorioemigracao.pt/np4/5810.html" xr:uid="{27F0478E-1716-427A-B048-5D9FC7CE8A29}"/>
    <hyperlink ref="B36:F36" r:id="rId2" display="http://www.observatorioemigracao.pt/np4EN/7880.html" xr:uid="{B3DD8F5C-6924-4478-B7AF-F37339DB506A}"/>
    <hyperlink ref="B37" r:id="rId3" display="http://www.observatorioemigracao.pt/np4/5810.html" xr:uid="{6E75E823-4ED4-4418-B868-808939C22A05}"/>
    <hyperlink ref="B37:F37" r:id="rId4" display="http://www.observatorioemigracao.pt/np4/7880.html" xr:uid="{D25707B1-062F-4FEA-8261-F5074A94C68D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0"/>
  <sheetViews>
    <sheetView showGridLines="0" topLeftCell="A2" workbookViewId="0">
      <selection activeCell="B2" sqref="B2:G2"/>
    </sheetView>
  </sheetViews>
  <sheetFormatPr defaultColWidth="8.7109375" defaultRowHeight="12" customHeight="1" x14ac:dyDescent="0.25"/>
  <cols>
    <col min="1" max="1" width="8.7109375" style="1"/>
    <col min="2" max="4" width="16.7109375" style="1" customWidth="1"/>
    <col min="5" max="7" width="16.7109375" style="12" customWidth="1"/>
    <col min="8" max="8" width="8.7109375" style="1"/>
    <col min="9" max="13" width="16.7109375" customWidth="1"/>
    <col min="16" max="16384" width="8.7109375" style="1"/>
  </cols>
  <sheetData>
    <row r="1" spans="1:15" ht="30" customHeight="1" x14ac:dyDescent="0.25">
      <c r="A1" s="50" t="s">
        <v>0</v>
      </c>
      <c r="B1" s="112" t="s">
        <v>1</v>
      </c>
      <c r="C1" s="75"/>
      <c r="D1" s="75"/>
      <c r="E1" s="13"/>
      <c r="F1" s="13"/>
      <c r="G1" s="78" t="s">
        <v>3</v>
      </c>
    </row>
    <row r="2" spans="1:15" ht="30" customHeight="1" thickBot="1" x14ac:dyDescent="0.3">
      <c r="B2" s="243" t="s">
        <v>77</v>
      </c>
      <c r="C2" s="244"/>
      <c r="D2" s="244"/>
      <c r="E2" s="244"/>
      <c r="F2" s="244"/>
      <c r="G2" s="244"/>
    </row>
    <row r="3" spans="1:15" ht="60" customHeight="1" x14ac:dyDescent="0.25">
      <c r="B3" s="17" t="s">
        <v>6</v>
      </c>
      <c r="C3" s="14" t="s">
        <v>23</v>
      </c>
      <c r="D3" s="14" t="s">
        <v>24</v>
      </c>
      <c r="E3" s="14" t="s">
        <v>25</v>
      </c>
      <c r="F3" s="14" t="s">
        <v>26</v>
      </c>
      <c r="G3" s="15" t="s">
        <v>27</v>
      </c>
    </row>
    <row r="4" spans="1:15" ht="15" customHeight="1" x14ac:dyDescent="0.25">
      <c r="A4" s="178"/>
      <c r="B4" s="3" t="s">
        <v>22</v>
      </c>
      <c r="C4" s="116">
        <v>1708</v>
      </c>
      <c r="D4" s="116" t="s">
        <v>47</v>
      </c>
      <c r="E4" s="116" t="s">
        <v>47</v>
      </c>
      <c r="F4" s="116" t="s">
        <v>47</v>
      </c>
      <c r="G4" s="116">
        <v>119326</v>
      </c>
      <c r="J4" s="1"/>
      <c r="K4" s="1"/>
      <c r="L4" s="1"/>
      <c r="M4" s="1"/>
      <c r="N4" s="1"/>
      <c r="O4" s="1"/>
    </row>
    <row r="5" spans="1:15" s="192" customFormat="1" ht="15" customHeight="1" x14ac:dyDescent="0.25">
      <c r="A5" s="59"/>
      <c r="B5" s="178" t="s">
        <v>55</v>
      </c>
      <c r="C5" s="177">
        <v>680</v>
      </c>
      <c r="D5" s="177">
        <v>2925</v>
      </c>
      <c r="E5" s="177">
        <v>3789</v>
      </c>
      <c r="F5" s="177">
        <v>3</v>
      </c>
      <c r="G5" s="177">
        <v>6854</v>
      </c>
      <c r="I5"/>
    </row>
    <row r="6" spans="1:15" ht="15" customHeight="1" x14ac:dyDescent="0.25">
      <c r="A6" s="16"/>
      <c r="B6" s="3" t="s">
        <v>7</v>
      </c>
      <c r="C6" s="120">
        <v>2816</v>
      </c>
      <c r="D6" s="120">
        <v>36828</v>
      </c>
      <c r="E6" s="120">
        <v>47465</v>
      </c>
      <c r="F6" s="120">
        <v>272</v>
      </c>
      <c r="G6" s="120">
        <v>71829</v>
      </c>
      <c r="J6" s="1"/>
      <c r="K6" s="1"/>
      <c r="L6" s="1"/>
      <c r="M6" s="1"/>
      <c r="N6" s="1"/>
      <c r="O6" s="1"/>
    </row>
    <row r="7" spans="1:15" ht="15" customHeight="1" x14ac:dyDescent="0.25">
      <c r="A7" s="16"/>
      <c r="B7" s="178" t="s">
        <v>17</v>
      </c>
      <c r="C7" s="118">
        <v>705</v>
      </c>
      <c r="D7" s="118">
        <v>137973</v>
      </c>
      <c r="E7" s="118" t="s">
        <v>47</v>
      </c>
      <c r="F7" s="118" t="s">
        <v>47</v>
      </c>
      <c r="G7" s="118">
        <v>821276</v>
      </c>
      <c r="J7" s="1"/>
      <c r="K7" s="1"/>
      <c r="L7" s="1"/>
      <c r="M7" s="1"/>
      <c r="N7" s="1"/>
      <c r="O7" s="1"/>
    </row>
    <row r="8" spans="1:15" ht="15" customHeight="1" x14ac:dyDescent="0.25">
      <c r="A8" s="16"/>
      <c r="B8" s="3" t="s">
        <v>18</v>
      </c>
      <c r="C8" s="120">
        <v>855</v>
      </c>
      <c r="D8" s="120">
        <v>143160</v>
      </c>
      <c r="E8" s="120">
        <v>25855</v>
      </c>
      <c r="F8" s="120">
        <v>277</v>
      </c>
      <c r="G8" s="120">
        <v>181645</v>
      </c>
      <c r="J8" s="1"/>
      <c r="K8" s="1"/>
      <c r="L8" s="1"/>
      <c r="M8" s="1"/>
      <c r="N8" s="1"/>
      <c r="O8" s="1"/>
    </row>
    <row r="9" spans="1:15" s="192" customFormat="1" ht="15" customHeight="1" x14ac:dyDescent="0.25">
      <c r="A9" s="59"/>
      <c r="B9" s="16" t="s">
        <v>54</v>
      </c>
      <c r="C9" s="118">
        <v>852</v>
      </c>
      <c r="D9" s="118">
        <v>2862</v>
      </c>
      <c r="E9" s="118">
        <v>2806</v>
      </c>
      <c r="F9" s="118">
        <v>2</v>
      </c>
      <c r="G9" s="118">
        <v>3092</v>
      </c>
      <c r="I9"/>
      <c r="J9"/>
      <c r="K9"/>
      <c r="L9"/>
      <c r="M9"/>
      <c r="N9"/>
      <c r="O9"/>
    </row>
    <row r="10" spans="1:15" ht="15" customHeight="1" x14ac:dyDescent="0.25">
      <c r="A10" s="16"/>
      <c r="B10" s="3" t="s">
        <v>10</v>
      </c>
      <c r="C10" s="120">
        <v>8055</v>
      </c>
      <c r="D10" s="120">
        <v>603600</v>
      </c>
      <c r="E10" s="120">
        <v>546000</v>
      </c>
      <c r="F10" s="120">
        <v>2080</v>
      </c>
      <c r="G10" s="120">
        <v>1405053</v>
      </c>
      <c r="J10" s="1"/>
      <c r="K10" s="1"/>
      <c r="L10" s="1"/>
      <c r="M10" s="1"/>
      <c r="N10" s="1"/>
      <c r="O10" s="1"/>
    </row>
    <row r="11" spans="1:15" ht="15" customHeight="1" x14ac:dyDescent="0.25">
      <c r="A11" s="16"/>
      <c r="B11" s="16" t="s">
        <v>8</v>
      </c>
      <c r="C11" s="118">
        <v>5785</v>
      </c>
      <c r="D11" s="118">
        <v>114705</v>
      </c>
      <c r="E11" s="118">
        <v>138410</v>
      </c>
      <c r="F11" s="118">
        <v>760</v>
      </c>
      <c r="G11" s="118">
        <v>224573</v>
      </c>
      <c r="J11" s="1"/>
      <c r="K11" s="1"/>
      <c r="L11" s="1"/>
      <c r="M11" s="1"/>
      <c r="N11" s="1"/>
      <c r="O11" s="1"/>
    </row>
    <row r="12" spans="1:15" ht="15" customHeight="1" x14ac:dyDescent="0.25">
      <c r="A12" s="16"/>
      <c r="B12" s="3" t="s">
        <v>11</v>
      </c>
      <c r="C12" s="120">
        <v>484</v>
      </c>
      <c r="D12" s="120">
        <v>6657</v>
      </c>
      <c r="E12" s="120">
        <v>6845</v>
      </c>
      <c r="F12" s="120">
        <v>21</v>
      </c>
      <c r="G12" s="120">
        <v>7747</v>
      </c>
      <c r="J12" s="1"/>
      <c r="K12" s="1"/>
      <c r="L12" s="1"/>
      <c r="M12" s="1"/>
      <c r="N12" s="1"/>
      <c r="O12" s="1"/>
    </row>
    <row r="13" spans="1:15" ht="15" customHeight="1" x14ac:dyDescent="0.25">
      <c r="A13" s="16"/>
      <c r="B13" s="16" t="s">
        <v>19</v>
      </c>
      <c r="C13" s="118">
        <v>3752</v>
      </c>
      <c r="D13" s="118">
        <v>72821</v>
      </c>
      <c r="E13" s="118">
        <v>95500</v>
      </c>
      <c r="F13" s="118">
        <v>1067</v>
      </c>
      <c r="G13" s="118">
        <v>144836</v>
      </c>
    </row>
    <row r="14" spans="1:15" ht="15" customHeight="1" x14ac:dyDescent="0.25">
      <c r="A14" s="16"/>
      <c r="B14" s="3" t="s">
        <v>48</v>
      </c>
      <c r="C14" s="120">
        <v>1439</v>
      </c>
      <c r="D14" s="120">
        <v>3767</v>
      </c>
      <c r="E14" s="120">
        <v>5560</v>
      </c>
      <c r="F14" s="120" t="s">
        <v>47</v>
      </c>
      <c r="G14" s="120">
        <v>38805</v>
      </c>
    </row>
    <row r="15" spans="1:15" ht="15" customHeight="1" x14ac:dyDescent="0.25">
      <c r="A15" s="16"/>
      <c r="B15" s="16" t="s">
        <v>12</v>
      </c>
      <c r="C15" s="118">
        <v>2841</v>
      </c>
      <c r="D15" s="118">
        <v>18713</v>
      </c>
      <c r="E15" s="118">
        <v>22398</v>
      </c>
      <c r="F15" s="118">
        <v>63</v>
      </c>
      <c r="G15" s="118">
        <v>32280</v>
      </c>
    </row>
    <row r="16" spans="1:15" ht="15" customHeight="1" x14ac:dyDescent="0.25">
      <c r="A16" s="16"/>
      <c r="B16" s="3" t="s">
        <v>14</v>
      </c>
      <c r="C16" s="120">
        <v>432</v>
      </c>
      <c r="D16" s="120">
        <v>3493</v>
      </c>
      <c r="E16" s="120">
        <v>4699</v>
      </c>
      <c r="F16" s="120">
        <v>18</v>
      </c>
      <c r="G16" s="120">
        <v>609</v>
      </c>
    </row>
    <row r="17" spans="1:17" ht="15" customHeight="1" x14ac:dyDescent="0.25">
      <c r="A17" s="16"/>
      <c r="B17" s="16" t="s">
        <v>9</v>
      </c>
      <c r="C17" s="118">
        <v>10155</v>
      </c>
      <c r="D17" s="118">
        <v>94319</v>
      </c>
      <c r="E17" s="118">
        <v>93440</v>
      </c>
      <c r="F17" s="118">
        <v>596</v>
      </c>
      <c r="G17" s="118">
        <v>125382</v>
      </c>
    </row>
    <row r="18" spans="1:17" ht="15" customHeight="1" x14ac:dyDescent="0.25">
      <c r="A18" s="16"/>
      <c r="B18" s="3" t="s">
        <v>15</v>
      </c>
      <c r="C18" s="120">
        <v>8443</v>
      </c>
      <c r="D18" s="120">
        <v>214087</v>
      </c>
      <c r="E18" s="120">
        <v>260100</v>
      </c>
      <c r="F18" s="120">
        <v>2816</v>
      </c>
      <c r="G18" s="120">
        <v>439342</v>
      </c>
    </row>
    <row r="19" spans="1:17" ht="15" customHeight="1" x14ac:dyDescent="0.25">
      <c r="A19" s="16"/>
      <c r="B19" s="16" t="s">
        <v>13</v>
      </c>
      <c r="C19" s="118">
        <v>24593</v>
      </c>
      <c r="D19" s="118">
        <v>165000</v>
      </c>
      <c r="E19" s="118">
        <v>251000</v>
      </c>
      <c r="F19" s="118">
        <v>2227</v>
      </c>
      <c r="G19" s="118">
        <v>349427</v>
      </c>
    </row>
    <row r="20" spans="1:17" ht="15" customHeight="1" x14ac:dyDescent="0.25">
      <c r="A20" s="16"/>
      <c r="B20" s="3" t="s">
        <v>20</v>
      </c>
      <c r="C20" s="120">
        <v>940</v>
      </c>
      <c r="D20" s="120">
        <v>161936</v>
      </c>
      <c r="E20" s="120">
        <v>48158</v>
      </c>
      <c r="F20" s="120">
        <v>1712</v>
      </c>
      <c r="G20" s="120">
        <v>264279</v>
      </c>
    </row>
    <row r="21" spans="1:17" ht="15" customHeight="1" thickBot="1" x14ac:dyDescent="0.3">
      <c r="A21" s="16"/>
      <c r="B21" s="149" t="s">
        <v>21</v>
      </c>
      <c r="C21" s="150">
        <v>532</v>
      </c>
      <c r="D21" s="150">
        <v>37326</v>
      </c>
      <c r="E21" s="150" t="s">
        <v>47</v>
      </c>
      <c r="F21" s="150" t="s">
        <v>47</v>
      </c>
      <c r="G21" s="150">
        <v>221836</v>
      </c>
    </row>
    <row r="22" spans="1:17" ht="15" customHeight="1" x14ac:dyDescent="0.25">
      <c r="A22" s="185"/>
      <c r="B22" s="4"/>
      <c r="C22" s="4"/>
      <c r="D22" s="4"/>
      <c r="E22" s="5"/>
      <c r="F22" s="5"/>
      <c r="G22" s="5"/>
    </row>
    <row r="23" spans="1:17" ht="105" customHeight="1" x14ac:dyDescent="0.25">
      <c r="A23" s="58" t="s">
        <v>49</v>
      </c>
      <c r="B23" s="247" t="s">
        <v>105</v>
      </c>
      <c r="C23" s="247"/>
      <c r="D23" s="247"/>
      <c r="E23" s="247"/>
      <c r="F23" s="247"/>
      <c r="G23" s="247"/>
      <c r="I23" s="218"/>
      <c r="J23" s="219"/>
      <c r="K23" s="219"/>
      <c r="L23" s="219"/>
      <c r="M23" s="220"/>
      <c r="P23"/>
      <c r="Q23"/>
    </row>
    <row r="24" spans="1:17" ht="120" customHeight="1" x14ac:dyDescent="0.25">
      <c r="A24" s="58" t="s">
        <v>5</v>
      </c>
      <c r="B24" s="245" t="s">
        <v>73</v>
      </c>
      <c r="C24" s="246"/>
      <c r="D24" s="246"/>
      <c r="E24" s="246"/>
      <c r="F24" s="246"/>
      <c r="G24" s="246"/>
      <c r="H24" s="111"/>
    </row>
    <row r="25" spans="1:17" s="225" customFormat="1" ht="15" customHeight="1" x14ac:dyDescent="0.25">
      <c r="A25" s="223" t="s">
        <v>4</v>
      </c>
      <c r="B25" s="241" t="s">
        <v>108</v>
      </c>
      <c r="C25" s="242"/>
      <c r="D25" s="242"/>
      <c r="E25" s="242"/>
      <c r="F25" s="242"/>
      <c r="G25" s="242"/>
      <c r="H25" s="224"/>
    </row>
    <row r="26" spans="1:17" s="225" customFormat="1" ht="15" customHeight="1" x14ac:dyDescent="0.25">
      <c r="A26" s="223" t="s">
        <v>2</v>
      </c>
      <c r="B26" s="240" t="s">
        <v>106</v>
      </c>
      <c r="C26" s="240"/>
      <c r="D26" s="240"/>
      <c r="E26" s="240"/>
      <c r="F26" s="240"/>
      <c r="G26" s="224"/>
    </row>
    <row r="27" spans="1:17" s="225" customFormat="1" ht="15" customHeight="1" x14ac:dyDescent="0.25">
      <c r="A27" s="223"/>
      <c r="B27" s="240" t="s">
        <v>107</v>
      </c>
      <c r="C27" s="240"/>
      <c r="D27" s="240"/>
      <c r="E27" s="240"/>
      <c r="F27" s="240"/>
      <c r="G27" s="224"/>
    </row>
    <row r="28" spans="1:17" ht="15" customHeight="1" x14ac:dyDescent="0.25">
      <c r="A28" s="185"/>
      <c r="B28" s="185"/>
      <c r="C28" s="185"/>
      <c r="D28" s="185"/>
    </row>
    <row r="29" spans="1:17" ht="15" customHeight="1" x14ac:dyDescent="0.25">
      <c r="A29" s="185"/>
      <c r="B29" s="185"/>
      <c r="C29" s="185"/>
      <c r="D29" s="185"/>
    </row>
    <row r="30" spans="1:17" ht="15" customHeight="1" x14ac:dyDescent="0.25">
      <c r="A30" s="185"/>
      <c r="B30" s="185"/>
      <c r="C30" s="185"/>
      <c r="D30" s="185"/>
    </row>
    <row r="31" spans="1:17" ht="15" customHeight="1" x14ac:dyDescent="0.25">
      <c r="A31" s="185"/>
      <c r="B31" s="185"/>
      <c r="C31" s="185"/>
      <c r="D31" s="185"/>
      <c r="I31" s="216"/>
    </row>
    <row r="32" spans="1:17" ht="15" customHeight="1" x14ac:dyDescent="0.25">
      <c r="A32" s="185"/>
      <c r="B32" s="185"/>
      <c r="C32" s="185"/>
      <c r="D32" s="185"/>
    </row>
    <row r="33" spans="1:4" ht="15" customHeight="1" x14ac:dyDescent="0.25">
      <c r="A33" s="185"/>
      <c r="B33" s="185"/>
      <c r="C33" s="185"/>
      <c r="D33" s="185"/>
    </row>
    <row r="34" spans="1:4" ht="15" customHeight="1" x14ac:dyDescent="0.25">
      <c r="A34" s="185"/>
      <c r="B34" s="185"/>
      <c r="C34" s="185"/>
      <c r="D34" s="185"/>
    </row>
    <row r="35" spans="1:4" ht="15" customHeight="1" x14ac:dyDescent="0.25"/>
    <row r="36" spans="1:4" ht="15" customHeight="1" x14ac:dyDescent="0.25"/>
    <row r="37" spans="1:4" ht="15" customHeight="1" x14ac:dyDescent="0.25"/>
    <row r="38" spans="1:4" ht="15" customHeight="1" x14ac:dyDescent="0.25"/>
    <row r="39" spans="1:4" ht="15" customHeight="1" x14ac:dyDescent="0.25"/>
    <row r="40" spans="1:4" ht="15" customHeight="1" x14ac:dyDescent="0.25"/>
  </sheetData>
  <mergeCells count="6">
    <mergeCell ref="B27:F27"/>
    <mergeCell ref="B2:G2"/>
    <mergeCell ref="B24:G24"/>
    <mergeCell ref="B25:G25"/>
    <mergeCell ref="B23:G23"/>
    <mergeCell ref="B26:F26"/>
  </mergeCells>
  <hyperlinks>
    <hyperlink ref="G1" location="Contents!A1" display="[contents Ç]" xr:uid="{00000000-0004-0000-0100-000000000000}"/>
    <hyperlink ref="B26" r:id="rId1" display="http://www.observatorioemigracao.pt/np4/5810.html" xr:uid="{AF043787-57F7-4CE9-A2D2-895B16BD3FA0}"/>
    <hyperlink ref="B26:F26" r:id="rId2" display="http://www.observatorioemigracao.pt/np4EN/7880.html" xr:uid="{7079CEA5-1651-46DF-AC54-67140E8722DC}"/>
    <hyperlink ref="B27" r:id="rId3" display="http://www.observatorioemigracao.pt/np4/5810.html" xr:uid="{03A601CA-1C5A-4D27-8EE0-145330255915}"/>
    <hyperlink ref="B27:F27" r:id="rId4" display="http://www.observatorioemigracao.pt/np4/7880.html" xr:uid="{C449B67D-B82A-415D-8DDE-DBAC590BB49D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5"/>
  <headerFooter>
    <oddFooter>&amp;C&amp;"Arial,Negrito"&amp;8&amp;P/&amp;N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4"/>
  <sheetViews>
    <sheetView showGridLines="0" topLeftCell="A2" workbookViewId="0">
      <selection activeCell="C13" sqref="C13"/>
    </sheetView>
  </sheetViews>
  <sheetFormatPr defaultColWidth="8.7109375" defaultRowHeight="12" customHeight="1" x14ac:dyDescent="0.25"/>
  <cols>
    <col min="1" max="1" width="8.7109375" style="1"/>
    <col min="2" max="2" width="16.7109375" style="1" customWidth="1"/>
    <col min="3" max="5" width="16.7109375" style="12" customWidth="1"/>
    <col min="6" max="6" width="16.7109375" customWidth="1"/>
    <col min="7" max="16384" width="8.7109375" style="1"/>
  </cols>
  <sheetData>
    <row r="1" spans="1:8" ht="30" customHeight="1" x14ac:dyDescent="0.25">
      <c r="A1" s="50" t="s">
        <v>0</v>
      </c>
      <c r="B1" s="112" t="s">
        <v>1</v>
      </c>
      <c r="C1" s="13"/>
      <c r="D1" s="13"/>
      <c r="F1" s="78" t="s">
        <v>3</v>
      </c>
    </row>
    <row r="2" spans="1:8" ht="30" customHeight="1" thickBot="1" x14ac:dyDescent="0.3">
      <c r="B2" s="248" t="s">
        <v>78</v>
      </c>
      <c r="C2" s="249"/>
      <c r="D2" s="249"/>
      <c r="E2" s="249"/>
      <c r="F2" s="250"/>
    </row>
    <row r="3" spans="1:8" ht="30" customHeight="1" x14ac:dyDescent="0.25">
      <c r="B3" s="258" t="s">
        <v>6</v>
      </c>
      <c r="C3" s="260" t="s">
        <v>28</v>
      </c>
      <c r="D3" s="255" t="s">
        <v>29</v>
      </c>
      <c r="E3" s="256"/>
      <c r="F3" s="257"/>
    </row>
    <row r="4" spans="1:8" ht="45" customHeight="1" x14ac:dyDescent="0.25">
      <c r="B4" s="259"/>
      <c r="C4" s="261"/>
      <c r="D4" s="89" t="s">
        <v>16</v>
      </c>
      <c r="E4" s="102" t="s">
        <v>30</v>
      </c>
      <c r="F4" s="181" t="s">
        <v>53</v>
      </c>
    </row>
    <row r="5" spans="1:8" ht="15" customHeight="1" x14ac:dyDescent="0.25">
      <c r="B5" s="3" t="s">
        <v>22</v>
      </c>
      <c r="C5" s="139" t="s">
        <v>47</v>
      </c>
      <c r="D5" s="120">
        <v>1708</v>
      </c>
      <c r="E5" s="147" t="s">
        <v>47</v>
      </c>
      <c r="F5" s="147" t="s">
        <v>47</v>
      </c>
      <c r="H5" s="188"/>
    </row>
    <row r="6" spans="1:8" s="191" customFormat="1" ht="15" customHeight="1" x14ac:dyDescent="0.25">
      <c r="B6" s="178" t="s">
        <v>55</v>
      </c>
      <c r="C6" s="193">
        <v>134966</v>
      </c>
      <c r="D6" s="177">
        <v>680</v>
      </c>
      <c r="E6" s="194">
        <f>D6/C6*100</f>
        <v>0.50383059437191591</v>
      </c>
      <c r="F6" s="190"/>
    </row>
    <row r="7" spans="1:8" ht="15" customHeight="1" x14ac:dyDescent="0.25">
      <c r="B7" s="3" t="s">
        <v>7</v>
      </c>
      <c r="C7" s="139">
        <v>116768</v>
      </c>
      <c r="D7" s="120">
        <v>2816</v>
      </c>
      <c r="E7" s="147">
        <f>D7/C7*100</f>
        <v>2.4116196218141956</v>
      </c>
      <c r="F7" s="182" t="s">
        <v>47</v>
      </c>
      <c r="H7" s="188"/>
    </row>
    <row r="8" spans="1:8" ht="15" customHeight="1" x14ac:dyDescent="0.25">
      <c r="B8" s="178" t="s">
        <v>17</v>
      </c>
      <c r="C8" s="193">
        <v>31297</v>
      </c>
      <c r="D8" s="177">
        <v>705</v>
      </c>
      <c r="E8" s="194">
        <f>D8/C8*100</f>
        <v>2.2526120714445477</v>
      </c>
      <c r="F8" s="222" t="s">
        <v>94</v>
      </c>
      <c r="H8" s="188"/>
    </row>
    <row r="9" spans="1:8" ht="15" customHeight="1" x14ac:dyDescent="0.25">
      <c r="B9" s="3" t="s">
        <v>18</v>
      </c>
      <c r="C9" s="139">
        <v>341175</v>
      </c>
      <c r="D9" s="120">
        <v>855</v>
      </c>
      <c r="E9" s="147">
        <f>D9/C9*100</f>
        <v>0.25060452846779513</v>
      </c>
      <c r="F9" s="182" t="s">
        <v>47</v>
      </c>
      <c r="H9" s="188"/>
    </row>
    <row r="10" spans="1:8" s="189" customFormat="1" ht="15" customHeight="1" x14ac:dyDescent="0.25">
      <c r="B10" s="16" t="s">
        <v>54</v>
      </c>
      <c r="C10" s="138">
        <v>80744</v>
      </c>
      <c r="D10" s="118">
        <v>852</v>
      </c>
      <c r="E10" s="146">
        <f t="shared" ref="E10:E20" si="0">D10/C10*100</f>
        <v>1.0551867631031406</v>
      </c>
      <c r="F10" s="190"/>
    </row>
    <row r="11" spans="1:8" ht="15" customHeight="1" x14ac:dyDescent="0.25">
      <c r="B11" s="3" t="s">
        <v>10</v>
      </c>
      <c r="C11" s="139" t="s">
        <v>47</v>
      </c>
      <c r="D11" s="120">
        <v>8055</v>
      </c>
      <c r="E11" s="147" t="s">
        <v>47</v>
      </c>
      <c r="F11" s="215" t="s">
        <v>47</v>
      </c>
      <c r="H11" s="188"/>
    </row>
    <row r="12" spans="1:8" ht="15" customHeight="1" x14ac:dyDescent="0.25">
      <c r="B12" s="16" t="s">
        <v>8</v>
      </c>
      <c r="C12" s="138">
        <v>923470</v>
      </c>
      <c r="D12" s="118">
        <v>5785</v>
      </c>
      <c r="E12" s="146">
        <f t="shared" si="0"/>
        <v>0.62644157362989594</v>
      </c>
      <c r="F12" s="190" t="s">
        <v>47</v>
      </c>
      <c r="H12" s="188"/>
    </row>
    <row r="13" spans="1:8" ht="15" customHeight="1" x14ac:dyDescent="0.25">
      <c r="B13" s="3" t="s">
        <v>11</v>
      </c>
      <c r="C13" s="139">
        <v>332324</v>
      </c>
      <c r="D13" s="120">
        <v>484</v>
      </c>
      <c r="E13" s="147">
        <f t="shared" si="0"/>
        <v>0.14564100095087926</v>
      </c>
      <c r="F13" s="182" t="s">
        <v>47</v>
      </c>
      <c r="H13" s="188"/>
    </row>
    <row r="14" spans="1:8" ht="15" customHeight="1" x14ac:dyDescent="0.25">
      <c r="B14" s="16" t="s">
        <v>19</v>
      </c>
      <c r="C14" s="138">
        <v>26668</v>
      </c>
      <c r="D14" s="118">
        <v>3752</v>
      </c>
      <c r="E14" s="146">
        <f t="shared" si="0"/>
        <v>14.069296535173242</v>
      </c>
      <c r="F14" s="183" t="s">
        <v>46</v>
      </c>
      <c r="H14" s="188"/>
    </row>
    <row r="15" spans="1:8" ht="15" customHeight="1" x14ac:dyDescent="0.25">
      <c r="B15" s="3" t="s">
        <v>48</v>
      </c>
      <c r="C15" s="139" t="s">
        <v>47</v>
      </c>
      <c r="D15" s="120">
        <v>1439</v>
      </c>
      <c r="E15" s="147" t="s">
        <v>47</v>
      </c>
      <c r="F15" s="182" t="s">
        <v>47</v>
      </c>
      <c r="H15" s="188"/>
    </row>
    <row r="16" spans="1:8" ht="15" customHeight="1" x14ac:dyDescent="0.25">
      <c r="B16" s="16" t="s">
        <v>12</v>
      </c>
      <c r="C16" s="138">
        <v>235954</v>
      </c>
      <c r="D16" s="118">
        <v>2841</v>
      </c>
      <c r="E16" s="146">
        <f t="shared" si="0"/>
        <v>1.2040482466921518</v>
      </c>
      <c r="F16" s="183" t="s">
        <v>47</v>
      </c>
      <c r="H16" s="188"/>
    </row>
    <row r="17" spans="1:15" ht="15" customHeight="1" x14ac:dyDescent="0.25">
      <c r="A17" s="59"/>
      <c r="B17" s="3" t="s">
        <v>14</v>
      </c>
      <c r="C17" s="139">
        <v>44570</v>
      </c>
      <c r="D17" s="120">
        <v>432</v>
      </c>
      <c r="E17" s="147">
        <f t="shared" si="0"/>
        <v>0.96926183531523447</v>
      </c>
      <c r="F17" s="182" t="s">
        <v>47</v>
      </c>
      <c r="H17" s="188"/>
    </row>
    <row r="18" spans="1:15" ht="15" customHeight="1" x14ac:dyDescent="0.25">
      <c r="B18" s="16" t="s">
        <v>9</v>
      </c>
      <c r="C18" s="138">
        <v>873842</v>
      </c>
      <c r="D18" s="118">
        <v>10155</v>
      </c>
      <c r="E18" s="146">
        <f t="shared" si="0"/>
        <v>1.1621093973510086</v>
      </c>
      <c r="F18" s="183" t="s">
        <v>47</v>
      </c>
      <c r="H18" s="188"/>
    </row>
    <row r="19" spans="1:15" ht="15" customHeight="1" x14ac:dyDescent="0.25">
      <c r="B19" s="3" t="s">
        <v>15</v>
      </c>
      <c r="C19" s="139">
        <v>145608</v>
      </c>
      <c r="D19" s="120">
        <v>8443</v>
      </c>
      <c r="E19" s="147">
        <f t="shared" si="0"/>
        <v>5.7984451403769022</v>
      </c>
      <c r="F19" s="208" t="s">
        <v>57</v>
      </c>
      <c r="H19" s="188"/>
    </row>
    <row r="20" spans="1:15" ht="15" customHeight="1" x14ac:dyDescent="0.25">
      <c r="B20" s="16" t="s">
        <v>13</v>
      </c>
      <c r="C20" s="138">
        <v>766134</v>
      </c>
      <c r="D20" s="118">
        <v>24593</v>
      </c>
      <c r="E20" s="146">
        <f t="shared" si="0"/>
        <v>3.2100128698112864</v>
      </c>
      <c r="F20" s="217" t="s">
        <v>95</v>
      </c>
      <c r="H20" s="188"/>
    </row>
    <row r="21" spans="1:15" ht="15" customHeight="1" x14ac:dyDescent="0.25">
      <c r="B21" s="3" t="s">
        <v>20</v>
      </c>
      <c r="C21" s="139">
        <v>1031765</v>
      </c>
      <c r="D21" s="120">
        <v>940</v>
      </c>
      <c r="E21" s="147">
        <f>D21/C21*100</f>
        <v>9.1106017358603936E-2</v>
      </c>
      <c r="F21" s="182" t="s">
        <v>47</v>
      </c>
      <c r="H21" s="188"/>
    </row>
    <row r="22" spans="1:15" ht="15" customHeight="1" thickBot="1" x14ac:dyDescent="0.3">
      <c r="B22" s="149" t="s">
        <v>21</v>
      </c>
      <c r="C22" s="159">
        <v>287499</v>
      </c>
      <c r="D22" s="150">
        <v>532</v>
      </c>
      <c r="E22" s="162">
        <f>D22/C22*100</f>
        <v>0.18504412189259789</v>
      </c>
      <c r="F22" s="184" t="s">
        <v>47</v>
      </c>
    </row>
    <row r="23" spans="1:15" ht="15" customHeight="1" x14ac:dyDescent="0.25">
      <c r="B23" s="4"/>
      <c r="C23" s="5"/>
      <c r="D23" s="5"/>
      <c r="E23" s="5"/>
    </row>
    <row r="24" spans="1:15" ht="15" customHeight="1" x14ac:dyDescent="0.25">
      <c r="A24" s="58" t="s">
        <v>49</v>
      </c>
      <c r="B24" s="247" t="s">
        <v>96</v>
      </c>
      <c r="C24" s="251"/>
      <c r="D24" s="251"/>
      <c r="E24" s="251"/>
      <c r="F24" s="252"/>
      <c r="G24" s="4"/>
      <c r="H24" s="4"/>
      <c r="I24" s="5"/>
      <c r="J24" s="5"/>
      <c r="K24" s="5"/>
      <c r="L24"/>
      <c r="M24"/>
      <c r="N24"/>
      <c r="O24"/>
    </row>
    <row r="25" spans="1:15" ht="105" customHeight="1" x14ac:dyDescent="0.25">
      <c r="A25" s="58" t="s">
        <v>5</v>
      </c>
      <c r="B25" s="253" t="s">
        <v>59</v>
      </c>
      <c r="C25" s="254"/>
      <c r="D25" s="254"/>
      <c r="E25" s="254"/>
      <c r="F25" s="252"/>
    </row>
    <row r="26" spans="1:15" s="225" customFormat="1" ht="15" customHeight="1" x14ac:dyDescent="0.25">
      <c r="A26" s="223" t="s">
        <v>4</v>
      </c>
      <c r="B26" s="241" t="s">
        <v>108</v>
      </c>
      <c r="C26" s="242"/>
      <c r="D26" s="242"/>
      <c r="E26" s="242"/>
      <c r="F26" s="242"/>
      <c r="G26" s="242"/>
      <c r="H26" s="224"/>
    </row>
    <row r="27" spans="1:15" s="225" customFormat="1" ht="15" customHeight="1" x14ac:dyDescent="0.25">
      <c r="A27" s="223" t="s">
        <v>2</v>
      </c>
      <c r="B27" s="240" t="s">
        <v>106</v>
      </c>
      <c r="C27" s="240"/>
      <c r="D27" s="240"/>
      <c r="E27" s="240"/>
      <c r="F27" s="240"/>
      <c r="G27" s="224"/>
    </row>
    <row r="28" spans="1:15" s="225" customFormat="1" ht="15" customHeight="1" x14ac:dyDescent="0.25">
      <c r="A28" s="223"/>
      <c r="B28" s="240" t="s">
        <v>107</v>
      </c>
      <c r="C28" s="240"/>
      <c r="D28" s="240"/>
      <c r="E28" s="240"/>
      <c r="F28" s="240"/>
      <c r="G28" s="224"/>
    </row>
    <row r="29" spans="1:15" ht="15" customHeight="1" x14ac:dyDescent="0.25"/>
    <row r="30" spans="1:15" ht="15" customHeight="1" x14ac:dyDescent="0.25"/>
    <row r="31" spans="1:15" ht="15" customHeight="1" x14ac:dyDescent="0.25"/>
    <row r="32" spans="1:15" ht="15" customHeight="1" x14ac:dyDescent="0.25"/>
    <row r="33" spans="3:5" ht="15" customHeight="1" x14ac:dyDescent="0.25"/>
    <row r="34" spans="3:5" ht="15" customHeight="1" x14ac:dyDescent="0.25"/>
    <row r="35" spans="3:5" ht="15" customHeight="1" x14ac:dyDescent="0.25"/>
    <row r="36" spans="3:5" ht="15" customHeight="1" x14ac:dyDescent="0.25">
      <c r="C36" s="1"/>
      <c r="D36" s="1"/>
    </row>
    <row r="37" spans="3:5" ht="12" customHeight="1" x14ac:dyDescent="0.25">
      <c r="C37"/>
      <c r="D37"/>
      <c r="E37"/>
    </row>
    <row r="38" spans="3:5" ht="12" customHeight="1" x14ac:dyDescent="0.25">
      <c r="C38"/>
      <c r="D38"/>
      <c r="E38"/>
    </row>
    <row r="39" spans="3:5" ht="12" customHeight="1" x14ac:dyDescent="0.25">
      <c r="C39"/>
      <c r="D39"/>
      <c r="E39"/>
    </row>
    <row r="40" spans="3:5" ht="12" customHeight="1" x14ac:dyDescent="0.25">
      <c r="C40"/>
      <c r="D40"/>
      <c r="E40"/>
    </row>
    <row r="41" spans="3:5" ht="12" customHeight="1" x14ac:dyDescent="0.25">
      <c r="C41"/>
      <c r="D41"/>
      <c r="E41"/>
    </row>
    <row r="42" spans="3:5" ht="12" customHeight="1" x14ac:dyDescent="0.25">
      <c r="C42"/>
      <c r="D42"/>
      <c r="E42"/>
    </row>
    <row r="43" spans="3:5" ht="12" customHeight="1" x14ac:dyDescent="0.25">
      <c r="C43"/>
      <c r="D43"/>
      <c r="E43"/>
    </row>
    <row r="44" spans="3:5" ht="12" customHeight="1" x14ac:dyDescent="0.25">
      <c r="C44"/>
      <c r="D44"/>
      <c r="E44"/>
    </row>
    <row r="45" spans="3:5" ht="12" customHeight="1" x14ac:dyDescent="0.25">
      <c r="C45"/>
      <c r="D45"/>
      <c r="E45"/>
    </row>
    <row r="46" spans="3:5" ht="12" customHeight="1" x14ac:dyDescent="0.25">
      <c r="C46"/>
      <c r="D46"/>
      <c r="E46"/>
    </row>
    <row r="47" spans="3:5" ht="12" customHeight="1" x14ac:dyDescent="0.25">
      <c r="C47"/>
      <c r="D47"/>
      <c r="E47"/>
    </row>
    <row r="48" spans="3:5" ht="12" customHeight="1" x14ac:dyDescent="0.25">
      <c r="C48"/>
      <c r="D48"/>
      <c r="E48"/>
    </row>
    <row r="49" spans="3:5" ht="12" customHeight="1" x14ac:dyDescent="0.25">
      <c r="C49"/>
      <c r="D49"/>
      <c r="E49"/>
    </row>
    <row r="50" spans="3:5" ht="12" customHeight="1" x14ac:dyDescent="0.25">
      <c r="C50"/>
      <c r="D50"/>
      <c r="E50"/>
    </row>
    <row r="51" spans="3:5" ht="12" customHeight="1" x14ac:dyDescent="0.25">
      <c r="C51"/>
      <c r="D51"/>
      <c r="E51"/>
    </row>
    <row r="52" spans="3:5" ht="12" customHeight="1" x14ac:dyDescent="0.25">
      <c r="C52"/>
      <c r="D52"/>
      <c r="E52"/>
    </row>
    <row r="53" spans="3:5" ht="12" customHeight="1" x14ac:dyDescent="0.25">
      <c r="C53"/>
      <c r="D53"/>
      <c r="E53"/>
    </row>
    <row r="54" spans="3:5" ht="12" customHeight="1" x14ac:dyDescent="0.25">
      <c r="C54"/>
      <c r="D54"/>
      <c r="E54"/>
    </row>
  </sheetData>
  <sortState xmlns:xlrd2="http://schemas.microsoft.com/office/spreadsheetml/2017/richdata2" ref="C37:D52">
    <sortCondition descending="1" ref="D36"/>
  </sortState>
  <mergeCells count="9">
    <mergeCell ref="B28:F28"/>
    <mergeCell ref="B2:F2"/>
    <mergeCell ref="B24:F24"/>
    <mergeCell ref="B25:F25"/>
    <mergeCell ref="B27:F27"/>
    <mergeCell ref="D3:F3"/>
    <mergeCell ref="B3:B4"/>
    <mergeCell ref="C3:C4"/>
    <mergeCell ref="B26:G26"/>
  </mergeCells>
  <hyperlinks>
    <hyperlink ref="F1" location="Contents!A1" display="[contents Ç]" xr:uid="{00000000-0004-0000-0200-000000000000}"/>
    <hyperlink ref="B27" r:id="rId1" display="http://www.observatorioemigracao.pt/np4/5810.html" xr:uid="{789D7ECF-C6D6-4062-8603-8A91217A8F46}"/>
    <hyperlink ref="B27:F27" r:id="rId2" display="http://www.observatorioemigracao.pt/np4EN/7880.html" xr:uid="{3838F7F9-EC4F-4735-95BC-FBF0C7C67697}"/>
    <hyperlink ref="B28" r:id="rId3" display="http://www.observatorioemigracao.pt/np4/5810.html" xr:uid="{86055A83-112F-4082-81F3-9EBDF09A9821}"/>
    <hyperlink ref="B28:F28" r:id="rId4" display="http://www.observatorioemigracao.pt/np4/7880.html" xr:uid="{BCD0DFA3-A0BC-42FF-BB77-85DFA7B57EC8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5"/>
  <headerFooter>
    <oddFooter>&amp;C&amp;"Arial,Negrito"&amp;8&amp;P/&amp;N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0"/>
  <sheetViews>
    <sheetView showGridLines="0" workbookViewId="0">
      <selection activeCell="H1" sqref="H1"/>
    </sheetView>
  </sheetViews>
  <sheetFormatPr defaultColWidth="8.7109375" defaultRowHeight="12" customHeight="1" x14ac:dyDescent="0.25"/>
  <cols>
    <col min="1" max="1" width="8.7109375" style="1"/>
    <col min="2" max="7" width="16.7109375" style="1" customWidth="1"/>
    <col min="8" max="8" width="16.7109375" style="12" customWidth="1"/>
    <col min="9" max="9" width="8.7109375" style="1"/>
    <col min="11" max="16384" width="8.7109375" style="1"/>
  </cols>
  <sheetData>
    <row r="1" spans="1:10" ht="30" customHeight="1" x14ac:dyDescent="0.25">
      <c r="A1" s="50" t="s">
        <v>0</v>
      </c>
      <c r="B1" s="112" t="s">
        <v>1</v>
      </c>
      <c r="C1" s="75"/>
      <c r="D1" s="75"/>
      <c r="E1" s="75"/>
      <c r="F1" s="75"/>
      <c r="G1" s="75"/>
      <c r="H1" s="78" t="s">
        <v>3</v>
      </c>
    </row>
    <row r="2" spans="1:10" ht="30" customHeight="1" thickBot="1" x14ac:dyDescent="0.3">
      <c r="B2" s="243" t="s">
        <v>79</v>
      </c>
      <c r="C2" s="244"/>
      <c r="D2" s="244"/>
      <c r="E2" s="244"/>
      <c r="F2" s="244"/>
      <c r="G2" s="244"/>
      <c r="H2" s="244"/>
    </row>
    <row r="3" spans="1:10" ht="30" customHeight="1" x14ac:dyDescent="0.25">
      <c r="B3" s="258" t="s">
        <v>6</v>
      </c>
      <c r="C3" s="262" t="s">
        <v>28</v>
      </c>
      <c r="D3" s="263"/>
      <c r="E3" s="264"/>
      <c r="F3" s="262" t="s">
        <v>29</v>
      </c>
      <c r="G3" s="263"/>
      <c r="H3" s="263"/>
    </row>
    <row r="4" spans="1:10" ht="45" customHeight="1" x14ac:dyDescent="0.25">
      <c r="B4" s="259"/>
      <c r="C4" s="98">
        <v>2018</v>
      </c>
      <c r="D4" s="99">
        <v>2019</v>
      </c>
      <c r="E4" s="100" t="s">
        <v>34</v>
      </c>
      <c r="F4" s="98">
        <v>2018</v>
      </c>
      <c r="G4" s="99">
        <v>2019</v>
      </c>
      <c r="H4" s="99" t="s">
        <v>34</v>
      </c>
    </row>
    <row r="5" spans="1:10" ht="15" customHeight="1" x14ac:dyDescent="0.25">
      <c r="B5" s="88" t="s">
        <v>22</v>
      </c>
      <c r="C5" s="148" t="s">
        <v>47</v>
      </c>
      <c r="D5" s="176" t="s">
        <v>47</v>
      </c>
      <c r="E5" s="134" t="s">
        <v>47</v>
      </c>
      <c r="F5" s="116">
        <v>1708</v>
      </c>
      <c r="G5" s="116">
        <v>1910</v>
      </c>
      <c r="H5" s="117">
        <f>(F5/G5*100)-100</f>
        <v>-10.575916230366488</v>
      </c>
    </row>
    <row r="6" spans="1:10" s="191" customFormat="1" ht="15" customHeight="1" x14ac:dyDescent="0.25">
      <c r="B6" s="178" t="s">
        <v>55</v>
      </c>
      <c r="C6" s="195">
        <v>134966</v>
      </c>
      <c r="D6" s="177">
        <v>131724</v>
      </c>
      <c r="E6" s="135">
        <f t="shared" ref="E6:E21" si="0">(C6/D6*100)-100</f>
        <v>2.4612067656615295</v>
      </c>
      <c r="F6" s="177">
        <v>680</v>
      </c>
      <c r="G6" s="177">
        <v>674</v>
      </c>
      <c r="H6" s="119">
        <f t="shared" ref="H6:H21" si="1">(F6/G6*100)-100</f>
        <v>0.8902077151335277</v>
      </c>
      <c r="J6"/>
    </row>
    <row r="7" spans="1:10" ht="15" customHeight="1" x14ac:dyDescent="0.25">
      <c r="B7" s="3" t="s">
        <v>7</v>
      </c>
      <c r="C7" s="124">
        <v>116768</v>
      </c>
      <c r="D7" s="120">
        <v>109515</v>
      </c>
      <c r="E7" s="136">
        <f t="shared" si="0"/>
        <v>6.622837054284787</v>
      </c>
      <c r="F7" s="120">
        <v>2816</v>
      </c>
      <c r="G7" s="120">
        <v>2691</v>
      </c>
      <c r="H7" s="121">
        <f t="shared" si="1"/>
        <v>4.6451133407655192</v>
      </c>
    </row>
    <row r="8" spans="1:10" ht="15" customHeight="1" x14ac:dyDescent="0.25">
      <c r="B8" s="16" t="s">
        <v>17</v>
      </c>
      <c r="C8" s="123">
        <v>31297</v>
      </c>
      <c r="D8" s="118">
        <v>30619</v>
      </c>
      <c r="E8" s="135">
        <f t="shared" si="0"/>
        <v>2.2143113752898387</v>
      </c>
      <c r="F8" s="118">
        <v>705</v>
      </c>
      <c r="G8" s="118">
        <v>631</v>
      </c>
      <c r="H8" s="119">
        <f t="shared" si="1"/>
        <v>11.727416798732165</v>
      </c>
    </row>
    <row r="9" spans="1:10" ht="15" customHeight="1" x14ac:dyDescent="0.25">
      <c r="B9" s="3" t="s">
        <v>18</v>
      </c>
      <c r="C9" s="124">
        <v>341175</v>
      </c>
      <c r="D9" s="120">
        <v>321060</v>
      </c>
      <c r="E9" s="136">
        <f t="shared" si="0"/>
        <v>6.2651840777424752</v>
      </c>
      <c r="F9" s="120">
        <v>855</v>
      </c>
      <c r="G9" s="120">
        <v>865</v>
      </c>
      <c r="H9" s="121">
        <f t="shared" si="1"/>
        <v>-1.1560693641618514</v>
      </c>
    </row>
    <row r="10" spans="1:10" s="189" customFormat="1" ht="15" customHeight="1" x14ac:dyDescent="0.25">
      <c r="B10" s="16" t="s">
        <v>54</v>
      </c>
      <c r="C10" s="123">
        <v>80744</v>
      </c>
      <c r="D10" s="118">
        <v>83955</v>
      </c>
      <c r="E10" s="135">
        <f t="shared" si="0"/>
        <v>-3.8246679768923855</v>
      </c>
      <c r="F10" s="118">
        <v>852</v>
      </c>
      <c r="G10" s="118">
        <v>765</v>
      </c>
      <c r="H10" s="119">
        <f t="shared" si="1"/>
        <v>11.372549019607845</v>
      </c>
      <c r="J10"/>
    </row>
    <row r="11" spans="1:10" ht="15" customHeight="1" x14ac:dyDescent="0.25">
      <c r="B11" s="3" t="s">
        <v>10</v>
      </c>
      <c r="C11" s="124" t="s">
        <v>47</v>
      </c>
      <c r="D11" s="120" t="s">
        <v>47</v>
      </c>
      <c r="E11" s="136" t="s">
        <v>47</v>
      </c>
      <c r="F11" s="120">
        <v>8055</v>
      </c>
      <c r="G11" s="120">
        <v>8316</v>
      </c>
      <c r="H11" s="121">
        <f t="shared" si="1"/>
        <v>-3.1385281385281445</v>
      </c>
    </row>
    <row r="12" spans="1:10" ht="15" customHeight="1" x14ac:dyDescent="0.25">
      <c r="B12" s="16" t="s">
        <v>8</v>
      </c>
      <c r="C12" s="123">
        <v>923470</v>
      </c>
      <c r="D12" s="118">
        <v>971980</v>
      </c>
      <c r="E12" s="135">
        <f t="shared" si="0"/>
        <v>-4.9908434329924489</v>
      </c>
      <c r="F12" s="118">
        <v>5785</v>
      </c>
      <c r="G12" s="118">
        <v>6035</v>
      </c>
      <c r="H12" s="119">
        <f t="shared" si="1"/>
        <v>-4.1425020712510303</v>
      </c>
    </row>
    <row r="13" spans="1:10" ht="15" customHeight="1" x14ac:dyDescent="0.25">
      <c r="B13" s="3" t="s">
        <v>11</v>
      </c>
      <c r="C13" s="124">
        <v>332324</v>
      </c>
      <c r="D13" s="120">
        <v>343440</v>
      </c>
      <c r="E13" s="136">
        <f t="shared" si="0"/>
        <v>-3.2366643372932771</v>
      </c>
      <c r="F13" s="120">
        <v>484</v>
      </c>
      <c r="G13" s="120">
        <v>465</v>
      </c>
      <c r="H13" s="121">
        <f t="shared" si="1"/>
        <v>4.0860215053763369</v>
      </c>
    </row>
    <row r="14" spans="1:10" ht="15" customHeight="1" x14ac:dyDescent="0.25">
      <c r="B14" s="16" t="s">
        <v>19</v>
      </c>
      <c r="C14" s="123">
        <v>26668</v>
      </c>
      <c r="D14" s="118">
        <v>24644</v>
      </c>
      <c r="E14" s="135">
        <f t="shared" si="0"/>
        <v>8.2129524427852658</v>
      </c>
      <c r="F14" s="118">
        <v>3752</v>
      </c>
      <c r="G14" s="118">
        <v>3501</v>
      </c>
      <c r="H14" s="119">
        <f t="shared" si="1"/>
        <v>7.1693801770922505</v>
      </c>
    </row>
    <row r="15" spans="1:10" ht="15" customHeight="1" x14ac:dyDescent="0.25">
      <c r="B15" s="3" t="s">
        <v>48</v>
      </c>
      <c r="C15" s="124" t="s">
        <v>47</v>
      </c>
      <c r="D15" s="120" t="s">
        <v>47</v>
      </c>
      <c r="E15" s="136" t="s">
        <v>47</v>
      </c>
      <c r="F15" s="120">
        <v>1439</v>
      </c>
      <c r="G15" s="120">
        <v>6619</v>
      </c>
      <c r="H15" s="121">
        <f t="shared" si="1"/>
        <v>-78.259555824142623</v>
      </c>
    </row>
    <row r="16" spans="1:10" ht="15" customHeight="1" x14ac:dyDescent="0.25">
      <c r="B16" s="16" t="s">
        <v>12</v>
      </c>
      <c r="C16" s="123">
        <v>235954</v>
      </c>
      <c r="D16" s="118">
        <v>210917</v>
      </c>
      <c r="E16" s="135">
        <f t="shared" si="0"/>
        <v>11.870546233826573</v>
      </c>
      <c r="F16" s="118">
        <v>2841</v>
      </c>
      <c r="G16" s="118">
        <v>2400</v>
      </c>
      <c r="H16" s="119">
        <f t="shared" si="1"/>
        <v>18.375000000000014</v>
      </c>
    </row>
    <row r="17" spans="1:17" ht="15" customHeight="1" x14ac:dyDescent="0.25">
      <c r="B17" s="3" t="s">
        <v>14</v>
      </c>
      <c r="C17" s="124">
        <v>44570</v>
      </c>
      <c r="D17" s="120">
        <v>44408</v>
      </c>
      <c r="E17" s="136">
        <f t="shared" si="0"/>
        <v>0.36479913529095143</v>
      </c>
      <c r="F17" s="120">
        <v>432</v>
      </c>
      <c r="G17" s="120">
        <v>450</v>
      </c>
      <c r="H17" s="121">
        <f t="shared" si="1"/>
        <v>-4</v>
      </c>
    </row>
    <row r="18" spans="1:17" ht="15" customHeight="1" x14ac:dyDescent="0.25">
      <c r="B18" s="16" t="s">
        <v>9</v>
      </c>
      <c r="C18" s="123">
        <v>873842</v>
      </c>
      <c r="D18" s="118">
        <v>760804</v>
      </c>
      <c r="E18" s="135">
        <f t="shared" si="0"/>
        <v>14.857703166650026</v>
      </c>
      <c r="F18" s="118">
        <v>10155</v>
      </c>
      <c r="G18" s="118">
        <v>10636</v>
      </c>
      <c r="H18" s="119">
        <f t="shared" si="1"/>
        <v>-4.5223768333960095</v>
      </c>
    </row>
    <row r="19" spans="1:17" ht="15" customHeight="1" x14ac:dyDescent="0.25">
      <c r="B19" s="3" t="s">
        <v>15</v>
      </c>
      <c r="C19" s="124">
        <v>145608</v>
      </c>
      <c r="D19" s="120">
        <v>146183</v>
      </c>
      <c r="E19" s="136">
        <f t="shared" si="0"/>
        <v>-0.39334259113576309</v>
      </c>
      <c r="F19" s="120">
        <v>8443</v>
      </c>
      <c r="G19" s="120">
        <v>8733</v>
      </c>
      <c r="H19" s="121">
        <f t="shared" si="1"/>
        <v>-3.3207374327264461</v>
      </c>
    </row>
    <row r="20" spans="1:17" ht="15" customHeight="1" x14ac:dyDescent="0.25">
      <c r="B20" s="16" t="s">
        <v>13</v>
      </c>
      <c r="C20" s="123">
        <v>766134</v>
      </c>
      <c r="D20" s="118">
        <v>632670</v>
      </c>
      <c r="E20" s="135">
        <f t="shared" si="0"/>
        <v>21.095357769453258</v>
      </c>
      <c r="F20" s="118">
        <v>24593</v>
      </c>
      <c r="G20" s="118">
        <v>18871</v>
      </c>
      <c r="H20" s="119">
        <f t="shared" si="1"/>
        <v>30.321657569816125</v>
      </c>
    </row>
    <row r="21" spans="1:17" ht="15" customHeight="1" x14ac:dyDescent="0.25">
      <c r="B21" s="3" t="s">
        <v>20</v>
      </c>
      <c r="C21" s="124">
        <v>1031765</v>
      </c>
      <c r="D21" s="120">
        <v>1096611</v>
      </c>
      <c r="E21" s="136">
        <f t="shared" si="0"/>
        <v>-5.9133092774010123</v>
      </c>
      <c r="F21" s="120">
        <v>940</v>
      </c>
      <c r="G21" s="120">
        <v>889</v>
      </c>
      <c r="H21" s="121">
        <f t="shared" si="1"/>
        <v>5.7367829021372359</v>
      </c>
    </row>
    <row r="22" spans="1:17" ht="15" customHeight="1" thickBot="1" x14ac:dyDescent="0.3">
      <c r="B22" s="149" t="s">
        <v>21</v>
      </c>
      <c r="C22" s="153" t="s">
        <v>47</v>
      </c>
      <c r="D22" s="150" t="s">
        <v>47</v>
      </c>
      <c r="E22" s="155" t="s">
        <v>47</v>
      </c>
      <c r="F22" s="150" t="s">
        <v>47</v>
      </c>
      <c r="G22" s="150" t="s">
        <v>47</v>
      </c>
      <c r="H22" s="156" t="s">
        <v>47</v>
      </c>
    </row>
    <row r="23" spans="1:17" ht="15" customHeight="1" x14ac:dyDescent="0.25">
      <c r="B23" s="4"/>
      <c r="C23" s="4"/>
      <c r="D23" s="4"/>
      <c r="E23" s="4"/>
      <c r="F23" s="5"/>
      <c r="G23" s="5"/>
      <c r="H23" s="5"/>
    </row>
    <row r="24" spans="1:17" ht="15" customHeight="1" x14ac:dyDescent="0.25">
      <c r="A24" s="58" t="s">
        <v>49</v>
      </c>
      <c r="B24" s="247" t="s">
        <v>97</v>
      </c>
      <c r="C24" s="251"/>
      <c r="D24" s="251"/>
      <c r="E24" s="251"/>
      <c r="F24" s="251"/>
      <c r="G24" s="251"/>
      <c r="H24" s="251"/>
      <c r="I24" s="4"/>
      <c r="K24" s="5"/>
      <c r="L24" s="5"/>
      <c r="M24" s="5"/>
      <c r="N24"/>
      <c r="O24"/>
      <c r="P24"/>
      <c r="Q24"/>
    </row>
    <row r="25" spans="1:17" ht="75" customHeight="1" x14ac:dyDescent="0.25">
      <c r="A25" s="58" t="s">
        <v>5</v>
      </c>
      <c r="B25" s="265" t="s">
        <v>59</v>
      </c>
      <c r="C25" s="266"/>
      <c r="D25" s="266"/>
      <c r="E25" s="266"/>
      <c r="F25" s="251"/>
      <c r="G25" s="251"/>
      <c r="H25" s="251"/>
    </row>
    <row r="26" spans="1:17" s="225" customFormat="1" ht="15" customHeight="1" x14ac:dyDescent="0.25">
      <c r="A26" s="223" t="s">
        <v>4</v>
      </c>
      <c r="B26" s="241" t="s">
        <v>108</v>
      </c>
      <c r="C26" s="242"/>
      <c r="D26" s="242"/>
      <c r="E26" s="242"/>
      <c r="F26" s="242"/>
      <c r="G26" s="242"/>
      <c r="H26" s="224"/>
    </row>
    <row r="27" spans="1:17" s="225" customFormat="1" ht="15" customHeight="1" x14ac:dyDescent="0.25">
      <c r="A27" s="223" t="s">
        <v>2</v>
      </c>
      <c r="B27" s="240" t="s">
        <v>106</v>
      </c>
      <c r="C27" s="240"/>
      <c r="D27" s="240"/>
      <c r="E27" s="240"/>
      <c r="F27" s="240"/>
      <c r="G27" s="224"/>
    </row>
    <row r="28" spans="1:17" s="225" customFormat="1" ht="15" customHeight="1" x14ac:dyDescent="0.25">
      <c r="A28" s="223"/>
      <c r="B28" s="240" t="s">
        <v>107</v>
      </c>
      <c r="C28" s="240"/>
      <c r="D28" s="240"/>
      <c r="E28" s="240"/>
      <c r="F28" s="240"/>
      <c r="G28" s="224"/>
    </row>
    <row r="29" spans="1:17" ht="15" customHeight="1" x14ac:dyDescent="0.25"/>
    <row r="30" spans="1:17" ht="15" customHeight="1" x14ac:dyDescent="0.25"/>
  </sheetData>
  <mergeCells count="9">
    <mergeCell ref="B27:F27"/>
    <mergeCell ref="B28:F28"/>
    <mergeCell ref="B2:H2"/>
    <mergeCell ref="B3:B4"/>
    <mergeCell ref="C3:E3"/>
    <mergeCell ref="F3:H3"/>
    <mergeCell ref="B25:H25"/>
    <mergeCell ref="B24:H24"/>
    <mergeCell ref="B26:G26"/>
  </mergeCells>
  <hyperlinks>
    <hyperlink ref="H1" location="Contents!A1" display="[contents Ç]" xr:uid="{00000000-0004-0000-0300-000000000000}"/>
    <hyperlink ref="B27" r:id="rId1" display="http://www.observatorioemigracao.pt/np4/5810.html" xr:uid="{A636D55A-560E-4B2A-9B59-CDC1F1567737}"/>
    <hyperlink ref="B27:F27" r:id="rId2" display="http://www.observatorioemigracao.pt/np4EN/7880.html" xr:uid="{25237239-2678-452E-BFD6-416C4BA7B639}"/>
    <hyperlink ref="B28" r:id="rId3" display="http://www.observatorioemigracao.pt/np4/5810.html" xr:uid="{B227F616-5FA4-499F-B506-9643393D859E}"/>
    <hyperlink ref="B28:F28" r:id="rId4" display="http://www.observatorioemigracao.pt/np4/7880.html" xr:uid="{473F7076-9691-4006-AC5A-26972BF3578F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5"/>
  <headerFooter>
    <oddFooter>&amp;C&amp;"Arial,Negrito"&amp;8&amp;P/&amp;N</oddFooter>
  </headerFooter>
  <ignoredErrors>
    <ignoredError sqref="E23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8"/>
  <sheetViews>
    <sheetView showGridLines="0" workbookViewId="0">
      <selection activeCell="A24" sqref="A24:XFD26"/>
    </sheetView>
  </sheetViews>
  <sheetFormatPr defaultColWidth="8.7109375" defaultRowHeight="12" customHeight="1" x14ac:dyDescent="0.25"/>
  <cols>
    <col min="1" max="1" width="8.7109375" style="1"/>
    <col min="2" max="5" width="16.7109375" style="1" customWidth="1"/>
    <col min="6" max="9" width="16.7109375" style="12" customWidth="1"/>
    <col min="10" max="10" width="9.7109375" customWidth="1"/>
    <col min="11" max="16384" width="8.7109375" style="1"/>
  </cols>
  <sheetData>
    <row r="1" spans="1:13" ht="30" customHeight="1" x14ac:dyDescent="0.25">
      <c r="A1" s="50" t="s">
        <v>0</v>
      </c>
      <c r="B1" s="112" t="s">
        <v>1</v>
      </c>
      <c r="C1" s="75"/>
      <c r="D1" s="75"/>
      <c r="E1" s="75"/>
      <c r="F1" s="13"/>
      <c r="G1" s="13"/>
      <c r="H1" s="78"/>
      <c r="I1" s="78" t="s">
        <v>3</v>
      </c>
    </row>
    <row r="2" spans="1:13" s="32" customFormat="1" ht="30" customHeight="1" thickBot="1" x14ac:dyDescent="0.3">
      <c r="B2" s="243" t="s">
        <v>80</v>
      </c>
      <c r="C2" s="244"/>
      <c r="D2" s="244"/>
      <c r="E2" s="244"/>
      <c r="F2" s="244"/>
      <c r="G2" s="244"/>
      <c r="H2" s="244"/>
      <c r="I2" s="244"/>
      <c r="J2"/>
    </row>
    <row r="3" spans="1:13" s="32" customFormat="1" ht="30" customHeight="1" x14ac:dyDescent="0.25">
      <c r="B3" s="258" t="s">
        <v>6</v>
      </c>
      <c r="C3" s="267" t="s">
        <v>36</v>
      </c>
      <c r="D3" s="262" t="s">
        <v>40</v>
      </c>
      <c r="E3" s="269"/>
      <c r="F3" s="270" t="s">
        <v>41</v>
      </c>
      <c r="G3" s="271"/>
      <c r="H3" s="271"/>
      <c r="I3" s="272"/>
      <c r="J3"/>
    </row>
    <row r="4" spans="1:13" s="32" customFormat="1" ht="45" customHeight="1" x14ac:dyDescent="0.25">
      <c r="B4" s="259"/>
      <c r="C4" s="268"/>
      <c r="D4" s="89" t="s">
        <v>16</v>
      </c>
      <c r="E4" s="101" t="s">
        <v>37</v>
      </c>
      <c r="F4" s="89" t="s">
        <v>16</v>
      </c>
      <c r="G4" s="90" t="s">
        <v>37</v>
      </c>
      <c r="H4" s="102" t="s">
        <v>38</v>
      </c>
      <c r="I4" s="102" t="s">
        <v>43</v>
      </c>
      <c r="J4"/>
    </row>
    <row r="5" spans="1:13" ht="15" customHeight="1" x14ac:dyDescent="0.25">
      <c r="B5" s="88" t="s">
        <v>22</v>
      </c>
      <c r="C5" s="113" t="s">
        <v>47</v>
      </c>
      <c r="D5" s="116" t="s">
        <v>47</v>
      </c>
      <c r="E5" s="108" t="s">
        <v>47</v>
      </c>
      <c r="F5" s="122" t="s">
        <v>47</v>
      </c>
      <c r="G5" s="108" t="s">
        <v>47</v>
      </c>
      <c r="H5" s="108" t="s">
        <v>47</v>
      </c>
      <c r="I5" s="125" t="s">
        <v>47</v>
      </c>
      <c r="M5" s="107"/>
    </row>
    <row r="6" spans="1:13" ht="15" customHeight="1" x14ac:dyDescent="0.25">
      <c r="B6" s="16" t="s">
        <v>7</v>
      </c>
      <c r="C6" s="114">
        <v>11455519</v>
      </c>
      <c r="D6" s="118">
        <v>1968060</v>
      </c>
      <c r="E6" s="109">
        <f>D6/C6*100</f>
        <v>17.18001602546336</v>
      </c>
      <c r="F6" s="123">
        <v>36828</v>
      </c>
      <c r="G6" s="109">
        <f>F6/C6*100</f>
        <v>0.32148696187401027</v>
      </c>
      <c r="H6" s="109">
        <f>F6/D6*100</f>
        <v>1.871284412060608</v>
      </c>
      <c r="I6" s="126" t="s">
        <v>47</v>
      </c>
    </row>
    <row r="7" spans="1:13" ht="15" customHeight="1" x14ac:dyDescent="0.25">
      <c r="B7" s="3" t="s">
        <v>17</v>
      </c>
      <c r="C7" s="115">
        <v>190755799</v>
      </c>
      <c r="D7" s="120">
        <v>592570</v>
      </c>
      <c r="E7" s="110">
        <f>D7/C7*100</f>
        <v>0.31064324288248768</v>
      </c>
      <c r="F7" s="124">
        <v>137973</v>
      </c>
      <c r="G7" s="110">
        <f>F7/C7*100</f>
        <v>7.2329649071376331E-2</v>
      </c>
      <c r="H7" s="110">
        <f>F7/D7*100</f>
        <v>23.283831446073883</v>
      </c>
      <c r="I7" s="127" t="s">
        <v>44</v>
      </c>
    </row>
    <row r="8" spans="1:13" ht="15" customHeight="1" x14ac:dyDescent="0.25">
      <c r="B8" s="16" t="s">
        <v>18</v>
      </c>
      <c r="C8" s="114">
        <v>34460060</v>
      </c>
      <c r="D8" s="118">
        <v>8219550</v>
      </c>
      <c r="E8" s="109">
        <f>D8/C8*100</f>
        <v>23.852396078242464</v>
      </c>
      <c r="F8" s="123">
        <v>143160</v>
      </c>
      <c r="G8" s="109">
        <f>F8/C8*100</f>
        <v>0.41543746586628116</v>
      </c>
      <c r="H8" s="109">
        <f>F8/D8*100</f>
        <v>1.7417011880212421</v>
      </c>
      <c r="I8" s="126" t="s">
        <v>47</v>
      </c>
    </row>
    <row r="9" spans="1:13" ht="15" customHeight="1" x14ac:dyDescent="0.25">
      <c r="A9" s="39"/>
      <c r="B9" s="3" t="s">
        <v>10</v>
      </c>
      <c r="C9" s="115">
        <v>66977703</v>
      </c>
      <c r="D9" s="120">
        <v>6707100</v>
      </c>
      <c r="E9" s="110">
        <f>D9/C9*100</f>
        <v>10.013929561006295</v>
      </c>
      <c r="F9" s="124">
        <v>603600</v>
      </c>
      <c r="G9" s="110">
        <f>F9/C9*100</f>
        <v>0.90119543215747488</v>
      </c>
      <c r="H9" s="110">
        <f>F9/D9*100</f>
        <v>8.999418526635953</v>
      </c>
      <c r="I9" s="127" t="s">
        <v>45</v>
      </c>
    </row>
    <row r="10" spans="1:13" ht="15" customHeight="1" x14ac:dyDescent="0.25">
      <c r="B10" s="16" t="s">
        <v>8</v>
      </c>
      <c r="C10" s="114">
        <v>83186719</v>
      </c>
      <c r="D10" s="118">
        <v>9782250</v>
      </c>
      <c r="E10" s="109">
        <f t="shared" ref="E10:E20" si="0">D10/C10*100</f>
        <v>11.759389139990002</v>
      </c>
      <c r="F10" s="123">
        <v>114705</v>
      </c>
      <c r="G10" s="109">
        <f t="shared" ref="G10:G20" si="1">F10/C10*100</f>
        <v>0.13788859733727446</v>
      </c>
      <c r="H10" s="109">
        <f t="shared" ref="H10:H20" si="2">F10/D10*100</f>
        <v>1.1725829947098059</v>
      </c>
      <c r="I10" s="126" t="s">
        <v>47</v>
      </c>
    </row>
    <row r="11" spans="1:13" ht="15" customHeight="1" x14ac:dyDescent="0.25">
      <c r="B11" s="3" t="s">
        <v>11</v>
      </c>
      <c r="C11" s="115">
        <v>60433360</v>
      </c>
      <c r="D11" s="120">
        <v>6297993</v>
      </c>
      <c r="E11" s="110">
        <f t="shared" si="0"/>
        <v>10.421384811302897</v>
      </c>
      <c r="F11" s="124">
        <v>6657</v>
      </c>
      <c r="G11" s="110">
        <f t="shared" si="1"/>
        <v>1.1015439154797947E-2</v>
      </c>
      <c r="H11" s="110">
        <f t="shared" si="2"/>
        <v>0.10570033977490925</v>
      </c>
      <c r="I11" s="127" t="s">
        <v>47</v>
      </c>
    </row>
    <row r="12" spans="1:13" ht="15" customHeight="1" x14ac:dyDescent="0.25">
      <c r="B12" s="16" t="s">
        <v>19</v>
      </c>
      <c r="C12" s="114">
        <v>602000</v>
      </c>
      <c r="D12" s="118" t="s">
        <v>47</v>
      </c>
      <c r="E12" s="109" t="s">
        <v>47</v>
      </c>
      <c r="F12" s="123">
        <v>72821</v>
      </c>
      <c r="G12" s="109">
        <f t="shared" si="1"/>
        <v>12.096511627906976</v>
      </c>
      <c r="H12" s="109" t="s">
        <v>47</v>
      </c>
      <c r="I12" s="126" t="s">
        <v>47</v>
      </c>
    </row>
    <row r="13" spans="1:13" ht="15" customHeight="1" x14ac:dyDescent="0.25">
      <c r="B13" s="3" t="s">
        <v>48</v>
      </c>
      <c r="C13" s="115">
        <v>20252223</v>
      </c>
      <c r="D13" s="120">
        <v>342117</v>
      </c>
      <c r="E13" s="110">
        <f t="shared" si="0"/>
        <v>1.6892812211281694</v>
      </c>
      <c r="F13" s="124">
        <v>3767</v>
      </c>
      <c r="G13" s="110">
        <f t="shared" si="1"/>
        <v>1.8600427222236295E-2</v>
      </c>
      <c r="H13" s="110">
        <f t="shared" si="2"/>
        <v>1.1010853012273578</v>
      </c>
      <c r="I13" s="127" t="s">
        <v>47</v>
      </c>
    </row>
    <row r="14" spans="1:13" ht="15" customHeight="1" x14ac:dyDescent="0.25">
      <c r="B14" s="16" t="s">
        <v>12</v>
      </c>
      <c r="C14" s="114">
        <v>17282163</v>
      </c>
      <c r="D14" s="118">
        <v>2161684</v>
      </c>
      <c r="E14" s="109">
        <f t="shared" si="0"/>
        <v>12.508179676351855</v>
      </c>
      <c r="F14" s="123">
        <v>18713</v>
      </c>
      <c r="G14" s="109">
        <f t="shared" si="1"/>
        <v>0.10827927036679379</v>
      </c>
      <c r="H14" s="109">
        <f t="shared" si="2"/>
        <v>0.8656676924101766</v>
      </c>
      <c r="I14" s="126" t="s">
        <v>47</v>
      </c>
    </row>
    <row r="15" spans="1:13" ht="15" customHeight="1" x14ac:dyDescent="0.25">
      <c r="B15" s="3" t="s">
        <v>14</v>
      </c>
      <c r="C15" s="115">
        <v>5328213</v>
      </c>
      <c r="D15" s="120">
        <v>841581</v>
      </c>
      <c r="E15" s="110">
        <f t="shared" si="0"/>
        <v>15.794807752617999</v>
      </c>
      <c r="F15" s="124">
        <v>3493</v>
      </c>
      <c r="G15" s="110">
        <f t="shared" si="1"/>
        <v>6.5556688518270567E-2</v>
      </c>
      <c r="H15" s="110">
        <f t="shared" si="2"/>
        <v>0.41505214590158285</v>
      </c>
      <c r="I15" s="127" t="s">
        <v>47</v>
      </c>
    </row>
    <row r="16" spans="1:13" ht="15" customHeight="1" x14ac:dyDescent="0.25">
      <c r="B16" s="16" t="s">
        <v>9</v>
      </c>
      <c r="C16" s="114">
        <v>47026208</v>
      </c>
      <c r="D16" s="118">
        <v>6753098</v>
      </c>
      <c r="E16" s="109">
        <f t="shared" si="0"/>
        <v>14.360286077074299</v>
      </c>
      <c r="F16" s="123">
        <v>94319</v>
      </c>
      <c r="G16" s="109">
        <f t="shared" si="1"/>
        <v>0.20056688389589059</v>
      </c>
      <c r="H16" s="109">
        <f t="shared" si="2"/>
        <v>1.3966774952769825</v>
      </c>
      <c r="I16" s="126" t="s">
        <v>47</v>
      </c>
    </row>
    <row r="17" spans="1:13" ht="15" customHeight="1" x14ac:dyDescent="0.25">
      <c r="B17" s="3" t="s">
        <v>15</v>
      </c>
      <c r="C17" s="115">
        <v>8606033</v>
      </c>
      <c r="D17" s="120">
        <v>2590039</v>
      </c>
      <c r="E17" s="110">
        <f t="shared" si="0"/>
        <v>30.095620130668799</v>
      </c>
      <c r="F17" s="124">
        <v>214087</v>
      </c>
      <c r="G17" s="110">
        <f t="shared" si="1"/>
        <v>2.48763861351682</v>
      </c>
      <c r="H17" s="110">
        <f t="shared" si="2"/>
        <v>8.2657828704509857</v>
      </c>
      <c r="I17" s="127" t="s">
        <v>45</v>
      </c>
    </row>
    <row r="18" spans="1:13" s="196" customFormat="1" ht="15" customHeight="1" x14ac:dyDescent="0.25">
      <c r="B18" s="16" t="s">
        <v>13</v>
      </c>
      <c r="C18" s="114">
        <v>66006000</v>
      </c>
      <c r="D18" s="118">
        <v>9482000</v>
      </c>
      <c r="E18" s="109">
        <f t="shared" si="0"/>
        <v>14.365360724782594</v>
      </c>
      <c r="F18" s="123">
        <v>165000</v>
      </c>
      <c r="G18" s="109">
        <f t="shared" si="1"/>
        <v>0.24997727479320062</v>
      </c>
      <c r="H18" s="109">
        <f t="shared" si="2"/>
        <v>1.740139211136891</v>
      </c>
      <c r="I18" s="126" t="s">
        <v>47</v>
      </c>
      <c r="J18" s="197"/>
    </row>
    <row r="19" spans="1:13" ht="15" customHeight="1" x14ac:dyDescent="0.25">
      <c r="B19" s="3" t="s">
        <v>20</v>
      </c>
      <c r="C19" s="115">
        <v>324355839</v>
      </c>
      <c r="D19" s="120">
        <v>50340055</v>
      </c>
      <c r="E19" s="110">
        <f t="shared" si="0"/>
        <v>15.52000887519093</v>
      </c>
      <c r="F19" s="124">
        <v>161936</v>
      </c>
      <c r="G19" s="110">
        <f t="shared" si="1"/>
        <v>4.9925415401570736E-2</v>
      </c>
      <c r="H19" s="110">
        <f t="shared" si="2"/>
        <v>0.32168419363069828</v>
      </c>
      <c r="I19" s="127" t="s">
        <v>47</v>
      </c>
    </row>
    <row r="20" spans="1:13" ht="15" customHeight="1" thickBot="1" x14ac:dyDescent="0.3">
      <c r="B20" s="149" t="s">
        <v>21</v>
      </c>
      <c r="C20" s="151">
        <v>27150095</v>
      </c>
      <c r="D20" s="150">
        <v>1156578</v>
      </c>
      <c r="E20" s="152">
        <f t="shared" si="0"/>
        <v>4.2599408952344371</v>
      </c>
      <c r="F20" s="153">
        <v>37326</v>
      </c>
      <c r="G20" s="152">
        <f t="shared" si="1"/>
        <v>0.13748018192938183</v>
      </c>
      <c r="H20" s="152">
        <f t="shared" si="2"/>
        <v>3.2272790940170055</v>
      </c>
      <c r="I20" s="154" t="s">
        <v>47</v>
      </c>
    </row>
    <row r="21" spans="1:13" ht="15" customHeight="1" x14ac:dyDescent="0.25">
      <c r="B21" s="4"/>
      <c r="C21" s="4"/>
      <c r="D21" s="4"/>
      <c r="E21" s="4"/>
      <c r="F21" s="5"/>
      <c r="G21" s="5"/>
      <c r="H21" s="5"/>
      <c r="I21" s="5"/>
    </row>
    <row r="22" spans="1:13" ht="15" customHeight="1" x14ac:dyDescent="0.25">
      <c r="A22" s="58" t="s">
        <v>49</v>
      </c>
      <c r="B22" s="247" t="s">
        <v>74</v>
      </c>
      <c r="C22" s="251"/>
      <c r="D22" s="251"/>
      <c r="E22" s="251"/>
      <c r="F22" s="251"/>
      <c r="G22" s="251"/>
      <c r="H22" s="273"/>
      <c r="I22" s="273"/>
      <c r="K22"/>
      <c r="L22"/>
      <c r="M22"/>
    </row>
    <row r="23" spans="1:13" ht="60" customHeight="1" x14ac:dyDescent="0.25">
      <c r="A23" s="58" t="s">
        <v>5</v>
      </c>
      <c r="B23" s="245" t="s">
        <v>72</v>
      </c>
      <c r="C23" s="274"/>
      <c r="D23" s="274"/>
      <c r="E23" s="274"/>
      <c r="F23" s="252"/>
      <c r="G23" s="252"/>
      <c r="H23" s="252"/>
      <c r="I23" s="252"/>
    </row>
    <row r="24" spans="1:13" s="225" customFormat="1" ht="15" customHeight="1" x14ac:dyDescent="0.25">
      <c r="A24" s="223" t="s">
        <v>4</v>
      </c>
      <c r="B24" s="241" t="s">
        <v>108</v>
      </c>
      <c r="C24" s="242"/>
      <c r="D24" s="242"/>
      <c r="E24" s="242"/>
      <c r="F24" s="242"/>
      <c r="G24" s="242"/>
      <c r="H24" s="224"/>
    </row>
    <row r="25" spans="1:13" s="225" customFormat="1" ht="15" customHeight="1" x14ac:dyDescent="0.25">
      <c r="A25" s="223" t="s">
        <v>2</v>
      </c>
      <c r="B25" s="240" t="s">
        <v>106</v>
      </c>
      <c r="C25" s="240"/>
      <c r="D25" s="240"/>
      <c r="E25" s="240"/>
      <c r="F25" s="240"/>
      <c r="G25" s="224"/>
    </row>
    <row r="26" spans="1:13" s="225" customFormat="1" ht="15" customHeight="1" x14ac:dyDescent="0.25">
      <c r="A26" s="223"/>
      <c r="B26" s="240" t="s">
        <v>107</v>
      </c>
      <c r="C26" s="240"/>
      <c r="D26" s="240"/>
      <c r="E26" s="240"/>
      <c r="F26" s="240"/>
      <c r="G26" s="224"/>
    </row>
    <row r="28" spans="1:13" ht="12" customHeight="1" x14ac:dyDescent="0.25">
      <c r="E28" s="198"/>
      <c r="F28" s="198"/>
    </row>
  </sheetData>
  <mergeCells count="10">
    <mergeCell ref="B25:F25"/>
    <mergeCell ref="B26:F26"/>
    <mergeCell ref="B2:I2"/>
    <mergeCell ref="C3:C4"/>
    <mergeCell ref="D3:E3"/>
    <mergeCell ref="B3:B4"/>
    <mergeCell ref="F3:I3"/>
    <mergeCell ref="B22:I22"/>
    <mergeCell ref="B23:I23"/>
    <mergeCell ref="B24:G24"/>
  </mergeCells>
  <hyperlinks>
    <hyperlink ref="I1" location="Contents!A1" display="[contents Ç]" xr:uid="{00000000-0004-0000-0400-000000000000}"/>
    <hyperlink ref="B25" r:id="rId1" display="http://www.observatorioemigracao.pt/np4/5810.html" xr:uid="{E8DF13E4-7031-41D5-907F-2B3D2D777AEE}"/>
    <hyperlink ref="B25:F25" r:id="rId2" display="http://www.observatorioemigracao.pt/np4EN/7880.html" xr:uid="{68A01C79-005B-48F4-B55E-EB058B1E14FE}"/>
    <hyperlink ref="B26" r:id="rId3" display="http://www.observatorioemigracao.pt/np4/5810.html" xr:uid="{DE2170D9-C697-4593-AD0B-F7317C8EB665}"/>
    <hyperlink ref="B26:F26" r:id="rId4" display="http://www.observatorioemigracao.pt/np4/7880.html" xr:uid="{B6A8DE8D-C989-4F3E-819C-93E7FA1D9EED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5"/>
  <headerFooter>
    <oddFooter>&amp;C&amp;"Arial,Negrito"&amp;8&amp;P/&amp;N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6"/>
  <sheetViews>
    <sheetView showGridLines="0" workbookViewId="0">
      <selection activeCell="A24" sqref="A24:XFD26"/>
    </sheetView>
  </sheetViews>
  <sheetFormatPr defaultColWidth="8.85546875" defaultRowHeight="15" x14ac:dyDescent="0.25"/>
  <cols>
    <col min="1" max="1" width="8.7109375" customWidth="1"/>
    <col min="2" max="3" width="16.7109375" customWidth="1"/>
    <col min="4" max="4" width="16.7109375" style="55" customWidth="1"/>
    <col min="5" max="8" width="16.7109375" customWidth="1"/>
    <col min="12" max="12" width="10" bestFit="1" customWidth="1"/>
  </cols>
  <sheetData>
    <row r="1" spans="1:23" s="39" customFormat="1" ht="30" customHeight="1" x14ac:dyDescent="0.25">
      <c r="A1" s="49" t="s">
        <v>0</v>
      </c>
      <c r="B1" s="112" t="s">
        <v>1</v>
      </c>
      <c r="C1" s="37"/>
      <c r="G1"/>
      <c r="H1" s="78" t="s">
        <v>3</v>
      </c>
      <c r="J1"/>
    </row>
    <row r="2" spans="1:23" s="39" customFormat="1" ht="30" customHeight="1" thickBot="1" x14ac:dyDescent="0.3">
      <c r="B2" s="275" t="s">
        <v>81</v>
      </c>
      <c r="C2" s="276"/>
      <c r="D2" s="276"/>
      <c r="E2" s="277"/>
      <c r="F2" s="278"/>
      <c r="G2" s="278"/>
      <c r="H2" s="278"/>
      <c r="J2"/>
    </row>
    <row r="3" spans="1:23" s="39" customFormat="1" ht="30" customHeight="1" x14ac:dyDescent="0.25">
      <c r="B3" s="258" t="s">
        <v>6</v>
      </c>
      <c r="C3" s="262" t="s">
        <v>40</v>
      </c>
      <c r="D3" s="263"/>
      <c r="E3" s="264"/>
      <c r="F3" s="262" t="s">
        <v>41</v>
      </c>
      <c r="G3" s="263"/>
      <c r="H3" s="263"/>
      <c r="J3"/>
    </row>
    <row r="4" spans="1:23" s="39" customFormat="1" ht="45" customHeight="1" x14ac:dyDescent="0.25">
      <c r="B4" s="259"/>
      <c r="C4" s="98">
        <v>2018</v>
      </c>
      <c r="D4" s="99">
        <v>2019</v>
      </c>
      <c r="E4" s="100" t="s">
        <v>34</v>
      </c>
      <c r="F4" s="98">
        <v>2018</v>
      </c>
      <c r="G4" s="99">
        <v>2019</v>
      </c>
      <c r="H4" s="99" t="s">
        <v>34</v>
      </c>
      <c r="J4"/>
    </row>
    <row r="5" spans="1:23" s="57" customFormat="1" ht="15" customHeight="1" x14ac:dyDescent="0.25">
      <c r="A5" s="56"/>
      <c r="B5" s="88" t="s">
        <v>22</v>
      </c>
      <c r="C5" s="122" t="s">
        <v>47</v>
      </c>
      <c r="D5" s="116" t="s">
        <v>47</v>
      </c>
      <c r="E5" s="134" t="s">
        <v>47</v>
      </c>
      <c r="F5" s="116" t="s">
        <v>47</v>
      </c>
      <c r="G5" s="116" t="s">
        <v>47</v>
      </c>
      <c r="H5" s="117" t="s">
        <v>47</v>
      </c>
      <c r="I5" s="56"/>
      <c r="J5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spans="1:23" s="57" customFormat="1" ht="15" customHeight="1" x14ac:dyDescent="0.25">
      <c r="A6" s="56"/>
      <c r="B6" s="16" t="s">
        <v>7</v>
      </c>
      <c r="C6" s="123">
        <v>1968060</v>
      </c>
      <c r="D6" s="118">
        <v>1916272</v>
      </c>
      <c r="E6" s="135">
        <f t="shared" ref="E6" si="0">(C6/D6*100)-100</f>
        <v>2.7025390967461789</v>
      </c>
      <c r="F6" s="118">
        <v>36828</v>
      </c>
      <c r="G6" s="118">
        <v>36378</v>
      </c>
      <c r="H6" s="119">
        <f>(F6/G6*100)-100</f>
        <v>1.2370113805046969</v>
      </c>
      <c r="I6" s="56"/>
      <c r="J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</row>
    <row r="7" spans="1:23" s="57" customFormat="1" ht="15" customHeight="1" x14ac:dyDescent="0.25">
      <c r="A7" s="56"/>
      <c r="B7" s="3" t="s">
        <v>17</v>
      </c>
      <c r="C7" s="124" t="s">
        <v>47</v>
      </c>
      <c r="D7" s="120" t="s">
        <v>47</v>
      </c>
      <c r="E7" s="136" t="s">
        <v>47</v>
      </c>
      <c r="F7" s="120" t="s">
        <v>47</v>
      </c>
      <c r="G7" s="120" t="s">
        <v>47</v>
      </c>
      <c r="H7" s="121" t="s">
        <v>47</v>
      </c>
      <c r="I7" s="56"/>
      <c r="J7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</row>
    <row r="8" spans="1:23" s="57" customFormat="1" ht="15" customHeight="1" x14ac:dyDescent="0.25">
      <c r="A8" s="56"/>
      <c r="B8" s="16" t="s">
        <v>18</v>
      </c>
      <c r="C8" s="123" t="s">
        <v>47</v>
      </c>
      <c r="D8" s="118" t="s">
        <v>47</v>
      </c>
      <c r="E8" s="135" t="s">
        <v>47</v>
      </c>
      <c r="F8" s="118" t="s">
        <v>47</v>
      </c>
      <c r="G8" s="118" t="s">
        <v>47</v>
      </c>
      <c r="H8" s="119" t="s">
        <v>47</v>
      </c>
      <c r="I8" s="56"/>
      <c r="J8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</row>
    <row r="9" spans="1:23" s="57" customFormat="1" ht="15" customHeight="1" x14ac:dyDescent="0.25">
      <c r="A9" s="56"/>
      <c r="B9" s="3" t="s">
        <v>10</v>
      </c>
      <c r="C9" s="124">
        <v>6707100</v>
      </c>
      <c r="D9" s="120">
        <v>6509700</v>
      </c>
      <c r="E9" s="136">
        <f t="shared" ref="E9:E11" si="1">(C9/D9*100)-100</f>
        <v>3.0323978063505166</v>
      </c>
      <c r="F9" s="120">
        <v>603600</v>
      </c>
      <c r="G9" s="120">
        <v>595900</v>
      </c>
      <c r="H9" s="121">
        <f t="shared" ref="H9:H12" si="2">(F9/G9*100)-100</f>
        <v>1.2921631146165566</v>
      </c>
      <c r="I9" s="56"/>
      <c r="J9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</row>
    <row r="10" spans="1:23" s="62" customFormat="1" ht="15" customHeight="1" x14ac:dyDescent="0.25">
      <c r="B10" s="16" t="s">
        <v>8</v>
      </c>
      <c r="C10" s="123">
        <v>9782250</v>
      </c>
      <c r="D10" s="118">
        <v>9524000</v>
      </c>
      <c r="E10" s="135">
        <f t="shared" si="1"/>
        <v>2.711570768584636</v>
      </c>
      <c r="F10" s="118">
        <v>114705</v>
      </c>
      <c r="G10" s="118">
        <v>115190</v>
      </c>
      <c r="H10" s="119">
        <f t="shared" si="2"/>
        <v>-0.42104349335879476</v>
      </c>
      <c r="J10"/>
    </row>
    <row r="11" spans="1:23" s="57" customFormat="1" ht="15" customHeight="1" x14ac:dyDescent="0.25">
      <c r="A11" s="56"/>
      <c r="B11" s="3" t="s">
        <v>11</v>
      </c>
      <c r="C11" s="124">
        <v>6297993</v>
      </c>
      <c r="D11" s="120">
        <v>6175337</v>
      </c>
      <c r="E11" s="136">
        <f t="shared" si="1"/>
        <v>1.9862235858545034</v>
      </c>
      <c r="F11" s="120">
        <v>6657</v>
      </c>
      <c r="G11" s="120">
        <v>6577</v>
      </c>
      <c r="H11" s="121">
        <f t="shared" si="2"/>
        <v>1.2163600425725889</v>
      </c>
      <c r="I11" s="56"/>
      <c r="J11"/>
      <c r="K11" s="56"/>
      <c r="L11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</row>
    <row r="12" spans="1:23" ht="15" customHeight="1" x14ac:dyDescent="0.25">
      <c r="A12" s="38"/>
      <c r="B12" s="16" t="s">
        <v>19</v>
      </c>
      <c r="C12" s="123" t="s">
        <v>47</v>
      </c>
      <c r="D12" s="118" t="s">
        <v>47</v>
      </c>
      <c r="E12" s="135" t="s">
        <v>47</v>
      </c>
      <c r="F12" s="118">
        <v>72821</v>
      </c>
      <c r="G12" s="118">
        <v>72477</v>
      </c>
      <c r="H12" s="119">
        <f t="shared" si="2"/>
        <v>0.47463333195358359</v>
      </c>
      <c r="I12" s="38"/>
      <c r="K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 ht="15" customHeight="1" x14ac:dyDescent="0.25">
      <c r="A13" s="38"/>
      <c r="B13" s="3" t="s">
        <v>48</v>
      </c>
      <c r="C13" s="124" t="s">
        <v>47</v>
      </c>
      <c r="D13" s="120" t="s">
        <v>47</v>
      </c>
      <c r="E13" s="136" t="s">
        <v>47</v>
      </c>
      <c r="F13" s="120" t="s">
        <v>47</v>
      </c>
      <c r="G13" s="120" t="s">
        <v>47</v>
      </c>
      <c r="H13" s="121" t="s">
        <v>47</v>
      </c>
      <c r="I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 ht="15" customHeight="1" x14ac:dyDescent="0.25">
      <c r="B14" s="16" t="s">
        <v>12</v>
      </c>
      <c r="C14" s="123">
        <v>2161684</v>
      </c>
      <c r="D14" s="118">
        <v>2079329</v>
      </c>
      <c r="E14" s="135">
        <f t="shared" ref="E14:E19" si="3">(C14/D14*100)-100</f>
        <v>3.9606526913249525</v>
      </c>
      <c r="F14" s="118">
        <v>18713</v>
      </c>
      <c r="G14" s="118">
        <v>17893</v>
      </c>
      <c r="H14" s="119">
        <f t="shared" ref="H14:H19" si="4">(F14/G14*100)-100</f>
        <v>4.582797742133792</v>
      </c>
    </row>
    <row r="15" spans="1:23" ht="15" customHeight="1" x14ac:dyDescent="0.25">
      <c r="B15" s="3" t="s">
        <v>14</v>
      </c>
      <c r="C15" s="124">
        <v>841581</v>
      </c>
      <c r="D15" s="120">
        <v>822361</v>
      </c>
      <c r="E15" s="136">
        <f t="shared" si="3"/>
        <v>2.3371730906499835</v>
      </c>
      <c r="F15" s="120">
        <v>3493</v>
      </c>
      <c r="G15" s="120">
        <v>3328</v>
      </c>
      <c r="H15" s="121">
        <f t="shared" si="4"/>
        <v>4.9579326923076934</v>
      </c>
    </row>
    <row r="16" spans="1:23" ht="15" customHeight="1" x14ac:dyDescent="0.25">
      <c r="B16" s="16" t="s">
        <v>9</v>
      </c>
      <c r="C16" s="123">
        <v>6753098</v>
      </c>
      <c r="D16" s="118">
        <v>6386904</v>
      </c>
      <c r="E16" s="135">
        <f t="shared" si="3"/>
        <v>5.7335134519009614</v>
      </c>
      <c r="F16" s="118">
        <v>94319</v>
      </c>
      <c r="G16" s="118">
        <v>94520</v>
      </c>
      <c r="H16" s="119">
        <f t="shared" si="4"/>
        <v>-0.21265340668641386</v>
      </c>
    </row>
    <row r="17" spans="1:23" ht="15" customHeight="1" x14ac:dyDescent="0.25">
      <c r="B17" s="3" t="s">
        <v>15</v>
      </c>
      <c r="C17" s="124">
        <v>2590039</v>
      </c>
      <c r="D17" s="120">
        <v>2553416</v>
      </c>
      <c r="E17" s="136">
        <f t="shared" si="3"/>
        <v>1.4342747127769258</v>
      </c>
      <c r="F17" s="120">
        <v>214087</v>
      </c>
      <c r="G17" s="120">
        <v>217662</v>
      </c>
      <c r="H17" s="121">
        <f t="shared" si="4"/>
        <v>-1.6424548152640455</v>
      </c>
    </row>
    <row r="18" spans="1:23" s="197" customFormat="1" ht="15" customHeight="1" x14ac:dyDescent="0.25">
      <c r="B18" s="16" t="s">
        <v>13</v>
      </c>
      <c r="C18" s="123">
        <v>9482000</v>
      </c>
      <c r="D18" s="118">
        <v>9342000</v>
      </c>
      <c r="E18" s="135">
        <f t="shared" si="3"/>
        <v>1.4986084350246358</v>
      </c>
      <c r="F18" s="118">
        <v>165000</v>
      </c>
      <c r="G18" s="118">
        <v>141000</v>
      </c>
      <c r="H18" s="119">
        <f t="shared" si="4"/>
        <v>17.021276595744681</v>
      </c>
    </row>
    <row r="19" spans="1:23" ht="15" customHeight="1" x14ac:dyDescent="0.25">
      <c r="B19" s="3" t="s">
        <v>20</v>
      </c>
      <c r="C19" s="124">
        <v>50340055</v>
      </c>
      <c r="D19" s="120">
        <v>50141997</v>
      </c>
      <c r="E19" s="136">
        <f t="shared" si="3"/>
        <v>0.39499424005788342</v>
      </c>
      <c r="F19" s="120">
        <v>161936</v>
      </c>
      <c r="G19" s="120">
        <v>178500</v>
      </c>
      <c r="H19" s="121">
        <f t="shared" si="4"/>
        <v>-9.2795518207282868</v>
      </c>
    </row>
    <row r="20" spans="1:23" ht="15" customHeight="1" thickBot="1" x14ac:dyDescent="0.3">
      <c r="B20" s="149" t="s">
        <v>21</v>
      </c>
      <c r="C20" s="153" t="s">
        <v>47</v>
      </c>
      <c r="D20" s="150" t="s">
        <v>47</v>
      </c>
      <c r="E20" s="155" t="s">
        <v>47</v>
      </c>
      <c r="F20" s="150" t="s">
        <v>47</v>
      </c>
      <c r="G20" s="150" t="s">
        <v>47</v>
      </c>
      <c r="H20" s="156" t="s">
        <v>47</v>
      </c>
    </row>
    <row r="21" spans="1:23" ht="15" customHeight="1" x14ac:dyDescent="0.25">
      <c r="B21" s="4"/>
      <c r="C21" s="4"/>
      <c r="D21" s="4"/>
      <c r="E21" s="4"/>
      <c r="F21" s="5"/>
      <c r="G21" s="5"/>
      <c r="H21" s="5"/>
    </row>
    <row r="22" spans="1:23" s="1" customFormat="1" ht="15" customHeight="1" x14ac:dyDescent="0.25">
      <c r="A22" s="58" t="s">
        <v>49</v>
      </c>
      <c r="B22" s="247" t="s">
        <v>98</v>
      </c>
      <c r="C22" s="254"/>
      <c r="D22" s="254"/>
      <c r="E22" s="254"/>
      <c r="F22" s="254"/>
      <c r="G22" s="254"/>
      <c r="H22" s="254"/>
      <c r="I22" s="4"/>
      <c r="J22"/>
      <c r="K22" s="5"/>
      <c r="L22" s="5"/>
      <c r="M22" s="5"/>
      <c r="N22"/>
      <c r="O22"/>
      <c r="P22"/>
      <c r="Q22"/>
    </row>
    <row r="23" spans="1:23" ht="45" customHeight="1" x14ac:dyDescent="0.25">
      <c r="A23" s="58" t="s">
        <v>5</v>
      </c>
      <c r="B23" s="245" t="s">
        <v>60</v>
      </c>
      <c r="C23" s="274"/>
      <c r="D23" s="274"/>
      <c r="E23" s="274"/>
      <c r="F23" s="252"/>
      <c r="G23" s="252"/>
      <c r="H23" s="252"/>
    </row>
    <row r="24" spans="1:23" s="225" customFormat="1" ht="15" customHeight="1" x14ac:dyDescent="0.25">
      <c r="A24" s="223" t="s">
        <v>4</v>
      </c>
      <c r="B24" s="241" t="s">
        <v>108</v>
      </c>
      <c r="C24" s="242"/>
      <c r="D24" s="242"/>
      <c r="E24" s="242"/>
      <c r="F24" s="242"/>
      <c r="G24" s="242"/>
      <c r="H24" s="224"/>
    </row>
    <row r="25" spans="1:23" s="225" customFormat="1" ht="15" customHeight="1" x14ac:dyDescent="0.25">
      <c r="A25" s="223" t="s">
        <v>2</v>
      </c>
      <c r="B25" s="240" t="s">
        <v>106</v>
      </c>
      <c r="C25" s="240"/>
      <c r="D25" s="240"/>
      <c r="E25" s="240"/>
      <c r="F25" s="240"/>
      <c r="G25" s="224"/>
    </row>
    <row r="26" spans="1:23" s="225" customFormat="1" ht="15" customHeight="1" x14ac:dyDescent="0.25">
      <c r="A26" s="223"/>
      <c r="B26" s="240" t="s">
        <v>107</v>
      </c>
      <c r="C26" s="240"/>
      <c r="D26" s="240"/>
      <c r="E26" s="240"/>
      <c r="F26" s="240"/>
      <c r="G26" s="224"/>
    </row>
    <row r="27" spans="1:23" x14ac:dyDescent="0.25">
      <c r="D27"/>
    </row>
    <row r="28" spans="1:23" ht="12.75" customHeight="1" x14ac:dyDescent="0.25">
      <c r="D28"/>
    </row>
    <row r="29" spans="1:23" x14ac:dyDescent="0.25">
      <c r="A29" s="38"/>
      <c r="B29" s="45"/>
      <c r="C29" s="45"/>
      <c r="D29" s="45"/>
      <c r="E29" s="38"/>
      <c r="F29" s="38"/>
      <c r="H29" s="38"/>
      <c r="I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</row>
    <row r="30" spans="1:23" x14ac:dyDescent="0.25">
      <c r="A30" s="38"/>
      <c r="B30" s="45"/>
      <c r="C30" s="45"/>
      <c r="D30" s="45"/>
      <c r="E30" s="38"/>
      <c r="F30" s="38"/>
      <c r="H30" s="38"/>
      <c r="I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</row>
    <row r="31" spans="1:23" x14ac:dyDescent="0.25">
      <c r="A31" s="38"/>
      <c r="B31" s="38"/>
      <c r="C31" s="38"/>
      <c r="D31" s="54"/>
      <c r="E31" s="38"/>
      <c r="F31" s="38"/>
      <c r="H31" s="38"/>
      <c r="I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</row>
    <row r="32" spans="1:23" x14ac:dyDescent="0.25">
      <c r="A32" s="38"/>
      <c r="B32" s="38"/>
      <c r="C32" s="38"/>
      <c r="D32" s="54"/>
      <c r="E32" s="38"/>
      <c r="F32" s="38"/>
      <c r="H32" s="38"/>
      <c r="I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</row>
    <row r="33" spans="1:23" x14ac:dyDescent="0.25">
      <c r="A33" s="38"/>
      <c r="B33" s="38"/>
      <c r="C33" s="38"/>
      <c r="D33" s="54"/>
      <c r="E33" s="38"/>
      <c r="F33" s="38"/>
      <c r="H33" s="38"/>
      <c r="I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</row>
    <row r="34" spans="1:23" x14ac:dyDescent="0.25">
      <c r="A34" s="38"/>
      <c r="B34" s="38"/>
      <c r="C34" s="38"/>
      <c r="D34" s="54"/>
      <c r="E34" s="38"/>
      <c r="F34" s="38"/>
      <c r="H34" s="38"/>
      <c r="I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</row>
    <row r="35" spans="1:23" x14ac:dyDescent="0.25">
      <c r="A35" s="38"/>
      <c r="B35" s="38"/>
      <c r="C35" s="38"/>
      <c r="D35" s="54"/>
      <c r="E35" s="38"/>
      <c r="F35" s="38"/>
      <c r="H35" s="38"/>
      <c r="I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</row>
    <row r="36" spans="1:23" x14ac:dyDescent="0.25">
      <c r="A36" s="38"/>
      <c r="B36" s="38"/>
      <c r="C36" s="38"/>
      <c r="D36" s="54"/>
      <c r="E36" s="38"/>
      <c r="F36" s="38"/>
      <c r="H36" s="38"/>
      <c r="I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</row>
  </sheetData>
  <mergeCells count="9">
    <mergeCell ref="B25:F25"/>
    <mergeCell ref="B26:F26"/>
    <mergeCell ref="F3:H3"/>
    <mergeCell ref="B2:H2"/>
    <mergeCell ref="C3:E3"/>
    <mergeCell ref="B3:B4"/>
    <mergeCell ref="B22:H22"/>
    <mergeCell ref="B23:H23"/>
    <mergeCell ref="B24:G24"/>
  </mergeCells>
  <hyperlinks>
    <hyperlink ref="H1" location="Contents!A1" display="[contents Ç]" xr:uid="{00000000-0004-0000-0500-000000000000}"/>
    <hyperlink ref="B25" r:id="rId1" display="http://www.observatorioemigracao.pt/np4/5810.html" xr:uid="{1F43B77B-7FCE-4600-A9B5-BA43BE49C0A9}"/>
    <hyperlink ref="B25:F25" r:id="rId2" display="http://www.observatorioemigracao.pt/np4EN/7880.html" xr:uid="{32851E1C-0189-4754-A619-932B9D6E3DFA}"/>
    <hyperlink ref="B26" r:id="rId3" display="http://www.observatorioemigracao.pt/np4/5810.html" xr:uid="{A82A1400-D270-4243-A8BA-01B75397205D}"/>
    <hyperlink ref="B26:F26" r:id="rId4" display="http://www.observatorioemigracao.pt/np4/7880.html" xr:uid="{70751B86-2F0D-4960-9478-78E175455F88}"/>
  </hyperlink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6"/>
  <sheetViews>
    <sheetView showGridLines="0" workbookViewId="0">
      <selection activeCell="A24" sqref="A24:XFD26"/>
    </sheetView>
  </sheetViews>
  <sheetFormatPr defaultColWidth="8.85546875" defaultRowHeight="15" x14ac:dyDescent="0.25"/>
  <cols>
    <col min="1" max="1" width="8.7109375" customWidth="1"/>
    <col min="2" max="8" width="16.7109375" customWidth="1"/>
  </cols>
  <sheetData>
    <row r="1" spans="1:8" s="12" customFormat="1" ht="30" customHeight="1" x14ac:dyDescent="0.25">
      <c r="A1" s="51" t="s">
        <v>0</v>
      </c>
      <c r="B1" s="112" t="s">
        <v>1</v>
      </c>
      <c r="C1" s="52"/>
      <c r="D1" s="52"/>
      <c r="H1" s="78" t="s">
        <v>3</v>
      </c>
    </row>
    <row r="2" spans="1:8" s="39" customFormat="1" ht="30" customHeight="1" thickBot="1" x14ac:dyDescent="0.3">
      <c r="B2" s="279" t="s">
        <v>82</v>
      </c>
      <c r="C2" s="279"/>
      <c r="D2" s="279"/>
      <c r="E2" s="280"/>
      <c r="F2" s="277"/>
      <c r="G2" s="277"/>
      <c r="H2" s="277"/>
    </row>
    <row r="3" spans="1:8" s="39" customFormat="1" ht="30" customHeight="1" x14ac:dyDescent="0.25">
      <c r="B3" s="258" t="s">
        <v>6</v>
      </c>
      <c r="C3" s="267" t="s">
        <v>36</v>
      </c>
      <c r="D3" s="262" t="s">
        <v>35</v>
      </c>
      <c r="E3" s="281"/>
      <c r="F3" s="270" t="s">
        <v>39</v>
      </c>
      <c r="G3" s="271"/>
      <c r="H3" s="271"/>
    </row>
    <row r="4" spans="1:8" s="38" customFormat="1" ht="45" customHeight="1" x14ac:dyDescent="0.25">
      <c r="A4" s="39"/>
      <c r="B4" s="259"/>
      <c r="C4" s="268"/>
      <c r="D4" s="89" t="s">
        <v>16</v>
      </c>
      <c r="E4" s="101" t="s">
        <v>37</v>
      </c>
      <c r="F4" s="89" t="s">
        <v>16</v>
      </c>
      <c r="G4" s="90" t="s">
        <v>37</v>
      </c>
      <c r="H4" s="102" t="s">
        <v>52</v>
      </c>
    </row>
    <row r="5" spans="1:8" s="38" customFormat="1" ht="15" customHeight="1" x14ac:dyDescent="0.25">
      <c r="A5" s="39"/>
      <c r="B5" s="88" t="s">
        <v>22</v>
      </c>
      <c r="C5" s="113" t="s">
        <v>47</v>
      </c>
      <c r="D5" s="116" t="s">
        <v>47</v>
      </c>
      <c r="E5" s="117" t="s">
        <v>47</v>
      </c>
      <c r="F5" s="122" t="s">
        <v>47</v>
      </c>
      <c r="G5" s="117" t="s">
        <v>47</v>
      </c>
      <c r="H5" s="117" t="s">
        <v>47</v>
      </c>
    </row>
    <row r="6" spans="1:8" s="38" customFormat="1" ht="15" customHeight="1" x14ac:dyDescent="0.25">
      <c r="A6" s="39"/>
      <c r="B6" s="16" t="s">
        <v>7</v>
      </c>
      <c r="C6" s="114">
        <v>11455519</v>
      </c>
      <c r="D6" s="118">
        <v>1413750</v>
      </c>
      <c r="E6" s="119">
        <f>D6/C6*100</f>
        <v>12.341212999603075</v>
      </c>
      <c r="F6" s="123">
        <v>47465</v>
      </c>
      <c r="G6" s="119">
        <f t="shared" ref="G6:G19" si="0">F6/C6*100</f>
        <v>0.41434176836509984</v>
      </c>
      <c r="H6" s="119">
        <f t="shared" ref="H6:H19" si="1">F6/D6*100</f>
        <v>3.3573828470380191</v>
      </c>
    </row>
    <row r="7" spans="1:8" s="38" customFormat="1" ht="15" customHeight="1" x14ac:dyDescent="0.25">
      <c r="A7" s="39"/>
      <c r="B7" s="3" t="s">
        <v>50</v>
      </c>
      <c r="C7" s="115" t="s">
        <v>47</v>
      </c>
      <c r="D7" s="120" t="s">
        <v>47</v>
      </c>
      <c r="E7" s="121" t="s">
        <v>47</v>
      </c>
      <c r="F7" s="124" t="s">
        <v>47</v>
      </c>
      <c r="G7" s="121" t="s">
        <v>47</v>
      </c>
      <c r="H7" s="121" t="s">
        <v>47</v>
      </c>
    </row>
    <row r="8" spans="1:8" s="38" customFormat="1" ht="15" customHeight="1" x14ac:dyDescent="0.25">
      <c r="A8" s="39"/>
      <c r="B8" s="16" t="s">
        <v>18</v>
      </c>
      <c r="C8" s="114">
        <v>34460060</v>
      </c>
      <c r="D8" s="118">
        <v>2425190</v>
      </c>
      <c r="E8" s="119">
        <f t="shared" ref="E8:E14" si="2">D8/C8*100</f>
        <v>7.0376836256234032</v>
      </c>
      <c r="F8" s="123">
        <v>25855</v>
      </c>
      <c r="G8" s="119">
        <f t="shared" si="0"/>
        <v>7.5028888516154649E-2</v>
      </c>
      <c r="H8" s="119">
        <f t="shared" si="1"/>
        <v>1.0661020373661445</v>
      </c>
    </row>
    <row r="9" spans="1:8" s="38" customFormat="1" ht="15" customHeight="1" x14ac:dyDescent="0.25">
      <c r="A9" s="39"/>
      <c r="B9" s="3" t="s">
        <v>10</v>
      </c>
      <c r="C9" s="115">
        <v>66977703</v>
      </c>
      <c r="D9" s="120">
        <v>4978100</v>
      </c>
      <c r="E9" s="121">
        <f t="shared" si="2"/>
        <v>7.432473460608227</v>
      </c>
      <c r="F9" s="124">
        <v>546000</v>
      </c>
      <c r="G9" s="121">
        <f t="shared" si="0"/>
        <v>0.81519666328360063</v>
      </c>
      <c r="H9" s="121">
        <f t="shared" si="1"/>
        <v>10.968040015266869</v>
      </c>
    </row>
    <row r="10" spans="1:8" s="38" customFormat="1" ht="15" customHeight="1" x14ac:dyDescent="0.25">
      <c r="A10" s="39"/>
      <c r="B10" s="16" t="s">
        <v>8</v>
      </c>
      <c r="C10" s="114">
        <v>83186719</v>
      </c>
      <c r="D10" s="177">
        <v>11228300</v>
      </c>
      <c r="E10" s="119">
        <f t="shared" si="2"/>
        <v>13.497707488619668</v>
      </c>
      <c r="F10" s="123">
        <v>138410</v>
      </c>
      <c r="G10" s="119">
        <f t="shared" si="0"/>
        <v>0.16638473263983403</v>
      </c>
      <c r="H10" s="119">
        <f t="shared" si="1"/>
        <v>1.2326888309004924</v>
      </c>
    </row>
    <row r="11" spans="1:8" s="38" customFormat="1" ht="15" customHeight="1" x14ac:dyDescent="0.25">
      <c r="A11" s="39"/>
      <c r="B11" s="3" t="s">
        <v>11</v>
      </c>
      <c r="C11" s="115">
        <v>60433360</v>
      </c>
      <c r="D11" s="120">
        <v>5306548</v>
      </c>
      <c r="E11" s="121">
        <f t="shared" si="2"/>
        <v>8.7808256896522057</v>
      </c>
      <c r="F11" s="124">
        <v>6845</v>
      </c>
      <c r="G11" s="121">
        <f t="shared" si="0"/>
        <v>1.132652561432957E-2</v>
      </c>
      <c r="H11" s="121">
        <f t="shared" si="1"/>
        <v>0.12899157795237129</v>
      </c>
    </row>
    <row r="12" spans="1:8" s="38" customFormat="1" ht="15" customHeight="1" x14ac:dyDescent="0.25">
      <c r="A12" s="39"/>
      <c r="B12" s="16" t="s">
        <v>19</v>
      </c>
      <c r="C12" s="114">
        <v>613900</v>
      </c>
      <c r="D12" s="118">
        <v>291500</v>
      </c>
      <c r="E12" s="119">
        <f t="shared" si="2"/>
        <v>47.483303469620459</v>
      </c>
      <c r="F12" s="123">
        <v>95500</v>
      </c>
      <c r="G12" s="119">
        <f t="shared" si="0"/>
        <v>15.556279524352501</v>
      </c>
      <c r="H12" s="119">
        <f t="shared" si="1"/>
        <v>32.761578044596909</v>
      </c>
    </row>
    <row r="13" spans="1:8" s="38" customFormat="1" ht="15" customHeight="1" x14ac:dyDescent="0.25">
      <c r="A13" s="39"/>
      <c r="B13" s="3" t="s">
        <v>48</v>
      </c>
      <c r="C13" s="115">
        <v>26899105</v>
      </c>
      <c r="D13" s="120">
        <v>142315</v>
      </c>
      <c r="E13" s="121">
        <f t="shared" si="2"/>
        <v>0.52906964748455387</v>
      </c>
      <c r="F13" s="124">
        <v>5560</v>
      </c>
      <c r="G13" s="121">
        <f>F13/C13*100</f>
        <v>2.0669832695177033E-2</v>
      </c>
      <c r="H13" s="121">
        <f>F13/D13*100</f>
        <v>3.906826406211573</v>
      </c>
    </row>
    <row r="14" spans="1:8" s="38" customFormat="1" ht="15" customHeight="1" x14ac:dyDescent="0.25">
      <c r="A14" s="59"/>
      <c r="B14" s="16" t="s">
        <v>12</v>
      </c>
      <c r="C14" s="114">
        <v>17282163</v>
      </c>
      <c r="D14" s="118">
        <v>1110859</v>
      </c>
      <c r="E14" s="119">
        <f t="shared" si="2"/>
        <v>6.4277775877938428</v>
      </c>
      <c r="F14" s="123">
        <v>22398</v>
      </c>
      <c r="G14" s="119">
        <f t="shared" si="0"/>
        <v>0.12960183282613411</v>
      </c>
      <c r="H14" s="119">
        <f t="shared" si="1"/>
        <v>2.0162774933632441</v>
      </c>
    </row>
    <row r="15" spans="1:8" s="38" customFormat="1" ht="15" customHeight="1" x14ac:dyDescent="0.25">
      <c r="A15" s="39"/>
      <c r="B15" s="3" t="s">
        <v>14</v>
      </c>
      <c r="C15" s="115">
        <v>5328213</v>
      </c>
      <c r="D15" s="120">
        <v>584234</v>
      </c>
      <c r="E15" s="121">
        <f>D15/C15*100</f>
        <v>10.964914503230258</v>
      </c>
      <c r="F15" s="124">
        <v>4699</v>
      </c>
      <c r="G15" s="121">
        <f t="shared" si="0"/>
        <v>8.8190918793974643E-2</v>
      </c>
      <c r="H15" s="121">
        <f t="shared" si="1"/>
        <v>0.80430101637357643</v>
      </c>
    </row>
    <row r="16" spans="1:8" s="38" customFormat="1" ht="15" customHeight="1" x14ac:dyDescent="0.25">
      <c r="A16" s="39"/>
      <c r="B16" s="16" t="s">
        <v>9</v>
      </c>
      <c r="C16" s="114">
        <v>47026208</v>
      </c>
      <c r="D16" s="118">
        <v>5036878</v>
      </c>
      <c r="E16" s="119">
        <f>D16/C16*100</f>
        <v>10.710789183767485</v>
      </c>
      <c r="F16" s="123">
        <v>93440</v>
      </c>
      <c r="G16" s="119">
        <f t="shared" si="0"/>
        <v>0.19869771341121104</v>
      </c>
      <c r="H16" s="119">
        <f t="shared" si="1"/>
        <v>1.8551173961330807</v>
      </c>
    </row>
    <row r="17" spans="1:14" s="38" customFormat="1" ht="15" customHeight="1" x14ac:dyDescent="0.25">
      <c r="A17" s="39"/>
      <c r="B17" s="3" t="s">
        <v>15</v>
      </c>
      <c r="C17" s="115">
        <v>8606033</v>
      </c>
      <c r="D17" s="120">
        <v>2175375</v>
      </c>
      <c r="E17" s="121">
        <f>D17/C17*100</f>
        <v>25.277325801562693</v>
      </c>
      <c r="F17" s="124">
        <v>260100</v>
      </c>
      <c r="G17" s="121">
        <f t="shared" si="0"/>
        <v>3.0222984271615041</v>
      </c>
      <c r="H17" s="121">
        <f t="shared" si="1"/>
        <v>11.956559213928633</v>
      </c>
    </row>
    <row r="18" spans="1:14" s="38" customFormat="1" ht="15" customHeight="1" x14ac:dyDescent="0.25">
      <c r="A18" s="39"/>
      <c r="B18" s="16" t="s">
        <v>13</v>
      </c>
      <c r="C18" s="114">
        <v>66006000</v>
      </c>
      <c r="D18" s="118">
        <v>6227000</v>
      </c>
      <c r="E18" s="119">
        <f>D18/C18*100</f>
        <v>9.4339908493167286</v>
      </c>
      <c r="F18" s="123">
        <v>251000</v>
      </c>
      <c r="G18" s="119">
        <f t="shared" si="0"/>
        <v>0.38026846044299006</v>
      </c>
      <c r="H18" s="119">
        <f t="shared" si="1"/>
        <v>4.0308334671591455</v>
      </c>
    </row>
    <row r="19" spans="1:14" s="38" customFormat="1" ht="15" customHeight="1" x14ac:dyDescent="0.25">
      <c r="A19" s="39"/>
      <c r="B19" s="3" t="s">
        <v>20</v>
      </c>
      <c r="C19" s="115">
        <v>320372002</v>
      </c>
      <c r="D19" s="120">
        <v>22415312</v>
      </c>
      <c r="E19" s="121">
        <f>D19/C19*100</f>
        <v>6.9966513490776263</v>
      </c>
      <c r="F19" s="124">
        <v>48158</v>
      </c>
      <c r="G19" s="121">
        <f t="shared" si="0"/>
        <v>1.5031900321926382E-2</v>
      </c>
      <c r="H19" s="121">
        <f t="shared" si="1"/>
        <v>0.214844210064977</v>
      </c>
    </row>
    <row r="20" spans="1:14" s="60" customFormat="1" ht="15" customHeight="1" thickBot="1" x14ac:dyDescent="0.3">
      <c r="A20" s="59"/>
      <c r="B20" s="149" t="s">
        <v>21</v>
      </c>
      <c r="C20" s="151" t="s">
        <v>47</v>
      </c>
      <c r="D20" s="150" t="s">
        <v>47</v>
      </c>
      <c r="E20" s="156" t="s">
        <v>47</v>
      </c>
      <c r="F20" s="153" t="s">
        <v>47</v>
      </c>
      <c r="G20" s="156" t="s">
        <v>47</v>
      </c>
      <c r="H20" s="156" t="s">
        <v>47</v>
      </c>
    </row>
    <row r="21" spans="1:14" s="38" customFormat="1" ht="15" customHeight="1" x14ac:dyDescent="0.25">
      <c r="A21" s="39"/>
      <c r="B21" s="4"/>
      <c r="C21" s="4"/>
      <c r="D21" s="4"/>
      <c r="E21" s="4"/>
      <c r="F21" s="5"/>
      <c r="G21" s="5"/>
      <c r="H21" s="5"/>
    </row>
    <row r="22" spans="1:14" s="1" customFormat="1" ht="15" customHeight="1" x14ac:dyDescent="0.25">
      <c r="A22" s="58" t="s">
        <v>49</v>
      </c>
      <c r="B22" s="282" t="s">
        <v>99</v>
      </c>
      <c r="C22" s="283"/>
      <c r="D22" s="283"/>
      <c r="E22" s="283"/>
      <c r="F22" s="283"/>
      <c r="G22" s="283"/>
      <c r="H22" s="283"/>
      <c r="I22" s="5"/>
      <c r="J22" s="5"/>
      <c r="K22"/>
      <c r="L22"/>
      <c r="M22"/>
      <c r="N22"/>
    </row>
    <row r="23" spans="1:14" s="38" customFormat="1" ht="60" customHeight="1" x14ac:dyDescent="0.25">
      <c r="A23" s="58" t="s">
        <v>5</v>
      </c>
      <c r="B23" s="245" t="s">
        <v>61</v>
      </c>
      <c r="C23" s="274"/>
      <c r="D23" s="274"/>
      <c r="E23" s="274"/>
      <c r="F23" s="252"/>
      <c r="G23" s="252"/>
      <c r="H23" s="252"/>
    </row>
    <row r="24" spans="1:14" s="225" customFormat="1" ht="15" customHeight="1" x14ac:dyDescent="0.25">
      <c r="A24" s="223" t="s">
        <v>4</v>
      </c>
      <c r="B24" s="241" t="s">
        <v>108</v>
      </c>
      <c r="C24" s="242"/>
      <c r="D24" s="242"/>
      <c r="E24" s="242"/>
      <c r="F24" s="242"/>
      <c r="G24" s="242"/>
      <c r="H24" s="224"/>
    </row>
    <row r="25" spans="1:14" s="225" customFormat="1" ht="15" customHeight="1" x14ac:dyDescent="0.25">
      <c r="A25" s="223" t="s">
        <v>2</v>
      </c>
      <c r="B25" s="240" t="s">
        <v>106</v>
      </c>
      <c r="C25" s="240"/>
      <c r="D25" s="240"/>
      <c r="E25" s="240"/>
      <c r="F25" s="240"/>
      <c r="G25" s="224"/>
    </row>
    <row r="26" spans="1:14" s="225" customFormat="1" ht="15" customHeight="1" x14ac:dyDescent="0.25">
      <c r="A26" s="223"/>
      <c r="B26" s="240" t="s">
        <v>107</v>
      </c>
      <c r="C26" s="240"/>
      <c r="D26" s="240"/>
      <c r="E26" s="240"/>
      <c r="F26" s="240"/>
      <c r="G26" s="224"/>
    </row>
  </sheetData>
  <mergeCells count="10">
    <mergeCell ref="B25:F25"/>
    <mergeCell ref="B26:F26"/>
    <mergeCell ref="B2:H2"/>
    <mergeCell ref="B3:B4"/>
    <mergeCell ref="C3:C4"/>
    <mergeCell ref="D3:E3"/>
    <mergeCell ref="F3:H3"/>
    <mergeCell ref="B22:H22"/>
    <mergeCell ref="B23:H23"/>
    <mergeCell ref="B24:G24"/>
  </mergeCells>
  <hyperlinks>
    <hyperlink ref="H1" location="Contents!A1" display="[contents Ç]" xr:uid="{00000000-0004-0000-0600-000000000000}"/>
    <hyperlink ref="B25" r:id="rId1" display="http://www.observatorioemigracao.pt/np4/5810.html" xr:uid="{A643DDA4-CFB2-49E8-9C04-78481C377AED}"/>
    <hyperlink ref="B25:F25" r:id="rId2" display="http://www.observatorioemigracao.pt/np4EN/7880.html" xr:uid="{C91744DC-67E7-4C8E-BD95-4C2A489D08CB}"/>
    <hyperlink ref="B26" r:id="rId3" display="http://www.observatorioemigracao.pt/np4/5810.html" xr:uid="{952FB8C3-FA41-4615-8B3F-6CE7EA0F1FD7}"/>
    <hyperlink ref="B26:F26" r:id="rId4" display="http://www.observatorioemigracao.pt/np4/7880.html" xr:uid="{D09A1DB9-6D9B-4295-9B43-3FE9978DB050}"/>
  </hyperlinks>
  <pageMargins left="0.7" right="0.7" top="0.75" bottom="0.75" header="0.3" footer="0.3"/>
  <pageSetup orientation="portrait" r:id="rId5"/>
  <ignoredErrors>
    <ignoredError sqref="G14:H19 G6:H6 G13:H13 G8:H12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S29"/>
  <sheetViews>
    <sheetView showGridLines="0" workbookViewId="0">
      <selection activeCell="A24" sqref="A24:XFD26"/>
    </sheetView>
  </sheetViews>
  <sheetFormatPr defaultColWidth="8.85546875" defaultRowHeight="15" x14ac:dyDescent="0.25"/>
  <cols>
    <col min="1" max="1" width="8.7109375" customWidth="1"/>
    <col min="2" max="8" width="16.7109375" customWidth="1"/>
  </cols>
  <sheetData>
    <row r="1" spans="1:149" s="12" customFormat="1" ht="30" customHeight="1" x14ac:dyDescent="0.25">
      <c r="A1" s="51" t="s">
        <v>0</v>
      </c>
      <c r="B1" s="112" t="s">
        <v>1</v>
      </c>
      <c r="C1" s="13"/>
      <c r="D1" s="13"/>
      <c r="H1" s="78" t="s">
        <v>3</v>
      </c>
    </row>
    <row r="2" spans="1:149" s="39" customFormat="1" ht="30" customHeight="1" thickBot="1" x14ac:dyDescent="0.3">
      <c r="B2" s="279" t="s">
        <v>83</v>
      </c>
      <c r="C2" s="280"/>
      <c r="D2" s="280"/>
      <c r="E2" s="280"/>
      <c r="F2" s="277"/>
      <c r="G2" s="277"/>
      <c r="H2" s="277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59"/>
      <c r="DC2" s="59"/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59"/>
      <c r="DR2" s="59"/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59"/>
      <c r="EG2" s="59"/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</row>
    <row r="3" spans="1:149" s="39" customFormat="1" ht="30" customHeight="1" x14ac:dyDescent="0.25">
      <c r="A3" s="59"/>
      <c r="B3" s="258" t="s">
        <v>6</v>
      </c>
      <c r="C3" s="262" t="s">
        <v>35</v>
      </c>
      <c r="D3" s="263"/>
      <c r="E3" s="264"/>
      <c r="F3" s="262" t="s">
        <v>39</v>
      </c>
      <c r="G3" s="263"/>
      <c r="H3" s="263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59"/>
      <c r="EC3" s="59"/>
      <c r="ED3" s="59"/>
      <c r="EE3" s="59"/>
      <c r="EF3" s="59"/>
      <c r="EG3" s="59"/>
      <c r="EH3" s="59"/>
      <c r="EI3" s="59"/>
      <c r="EJ3" s="59"/>
      <c r="EK3" s="59"/>
      <c r="EL3" s="59"/>
      <c r="EM3" s="59"/>
      <c r="EN3" s="59"/>
      <c r="EO3" s="59"/>
      <c r="EP3" s="59"/>
      <c r="EQ3" s="59"/>
      <c r="ER3" s="59"/>
      <c r="ES3" s="59"/>
    </row>
    <row r="4" spans="1:149" s="39" customFormat="1" ht="45" customHeight="1" x14ac:dyDescent="0.25">
      <c r="A4" s="59"/>
      <c r="B4" s="259"/>
      <c r="C4" s="98">
        <v>2018</v>
      </c>
      <c r="D4" s="99">
        <v>2019</v>
      </c>
      <c r="E4" s="100" t="s">
        <v>34</v>
      </c>
      <c r="F4" s="98">
        <v>2018</v>
      </c>
      <c r="G4" s="99">
        <v>2019</v>
      </c>
      <c r="H4" s="99" t="s">
        <v>34</v>
      </c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</row>
    <row r="5" spans="1:149" s="39" customFormat="1" ht="15" customHeight="1" x14ac:dyDescent="0.25">
      <c r="A5" s="59"/>
      <c r="B5" s="88" t="s">
        <v>22</v>
      </c>
      <c r="C5" s="128" t="s">
        <v>47</v>
      </c>
      <c r="D5" s="129" t="s">
        <v>47</v>
      </c>
      <c r="E5" s="134" t="s">
        <v>47</v>
      </c>
      <c r="F5" s="116" t="s">
        <v>47</v>
      </c>
      <c r="G5" s="116" t="s">
        <v>47</v>
      </c>
      <c r="H5" s="117" t="s">
        <v>47</v>
      </c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</row>
    <row r="6" spans="1:149" s="39" customFormat="1" ht="15" customHeight="1" x14ac:dyDescent="0.25">
      <c r="A6" s="59"/>
      <c r="B6" s="16" t="s">
        <v>7</v>
      </c>
      <c r="C6" s="130">
        <v>1413750</v>
      </c>
      <c r="D6" s="131">
        <v>1376432</v>
      </c>
      <c r="E6" s="135">
        <f t="shared" ref="E6" si="0">(C6/D6*100)-100</f>
        <v>2.7112127587850239</v>
      </c>
      <c r="F6" s="118">
        <v>47465</v>
      </c>
      <c r="G6" s="118">
        <v>46391</v>
      </c>
      <c r="H6" s="119">
        <f>(F6/G6*100)-100</f>
        <v>2.3151042228018355</v>
      </c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59"/>
    </row>
    <row r="7" spans="1:149" s="64" customFormat="1" ht="15" customHeight="1" x14ac:dyDescent="0.25">
      <c r="A7" s="59"/>
      <c r="B7" s="3" t="s">
        <v>17</v>
      </c>
      <c r="C7" s="132" t="s">
        <v>47</v>
      </c>
      <c r="D7" s="133" t="s">
        <v>47</v>
      </c>
      <c r="E7" s="136" t="s">
        <v>47</v>
      </c>
      <c r="F7" s="120" t="s">
        <v>47</v>
      </c>
      <c r="G7" s="120" t="s">
        <v>47</v>
      </c>
      <c r="H7" s="121" t="s">
        <v>47</v>
      </c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</row>
    <row r="8" spans="1:149" s="60" customFormat="1" ht="15" customHeight="1" x14ac:dyDescent="0.25">
      <c r="A8" s="59"/>
      <c r="B8" s="16" t="s">
        <v>18</v>
      </c>
      <c r="C8" s="130" t="s">
        <v>47</v>
      </c>
      <c r="D8" s="131" t="s">
        <v>47</v>
      </c>
      <c r="E8" s="135" t="s">
        <v>47</v>
      </c>
      <c r="F8" s="118" t="s">
        <v>47</v>
      </c>
      <c r="G8" s="118" t="s">
        <v>47</v>
      </c>
      <c r="H8" s="119" t="s">
        <v>47</v>
      </c>
    </row>
    <row r="9" spans="1:149" s="64" customFormat="1" ht="15" customHeight="1" x14ac:dyDescent="0.25">
      <c r="A9" s="59"/>
      <c r="B9" s="3" t="s">
        <v>10</v>
      </c>
      <c r="C9" s="132">
        <v>4978100</v>
      </c>
      <c r="D9" s="133">
        <v>4780500</v>
      </c>
      <c r="E9" s="136">
        <f t="shared" ref="E9:E12" si="1">(C9/D9*100)-100</f>
        <v>4.1334588432172268</v>
      </c>
      <c r="F9" s="120">
        <v>546000</v>
      </c>
      <c r="G9" s="120">
        <v>531000</v>
      </c>
      <c r="H9" s="121">
        <f t="shared" ref="H9:H12" si="2">(F9/G9*100)-100</f>
        <v>2.8248587570621595</v>
      </c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</row>
    <row r="10" spans="1:149" s="60" customFormat="1" ht="15" customHeight="1" x14ac:dyDescent="0.25">
      <c r="A10" s="59"/>
      <c r="B10" s="16" t="s">
        <v>8</v>
      </c>
      <c r="C10" s="130">
        <v>11228300</v>
      </c>
      <c r="D10" s="131">
        <v>10915455</v>
      </c>
      <c r="E10" s="135">
        <f t="shared" si="1"/>
        <v>2.866073837508381</v>
      </c>
      <c r="F10" s="118">
        <v>138410</v>
      </c>
      <c r="G10" s="118">
        <v>138890</v>
      </c>
      <c r="H10" s="119">
        <f t="shared" si="2"/>
        <v>-0.34559723522211527</v>
      </c>
    </row>
    <row r="11" spans="1:149" s="64" customFormat="1" ht="15" customHeight="1" x14ac:dyDescent="0.25">
      <c r="A11" s="59"/>
      <c r="B11" s="3" t="s">
        <v>11</v>
      </c>
      <c r="C11" s="132">
        <v>5306548</v>
      </c>
      <c r="D11" s="133">
        <v>5255503</v>
      </c>
      <c r="E11" s="136">
        <f t="shared" si="1"/>
        <v>0.97126764079480665</v>
      </c>
      <c r="F11" s="120">
        <v>6845</v>
      </c>
      <c r="G11" s="120">
        <v>6603</v>
      </c>
      <c r="H11" s="121">
        <f t="shared" si="2"/>
        <v>3.6650007572315531</v>
      </c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</row>
    <row r="12" spans="1:149" s="60" customFormat="1" ht="15" customHeight="1" x14ac:dyDescent="0.25">
      <c r="A12" s="59"/>
      <c r="B12" s="16" t="s">
        <v>19</v>
      </c>
      <c r="C12" s="130">
        <v>291500</v>
      </c>
      <c r="D12" s="131">
        <v>288200</v>
      </c>
      <c r="E12" s="135">
        <f t="shared" si="1"/>
        <v>1.1450381679389352</v>
      </c>
      <c r="F12" s="118">
        <v>95500</v>
      </c>
      <c r="G12" s="118">
        <v>96500</v>
      </c>
      <c r="H12" s="119">
        <f t="shared" si="2"/>
        <v>-1.0362694300518172</v>
      </c>
    </row>
    <row r="13" spans="1:149" s="60" customFormat="1" ht="15" customHeight="1" x14ac:dyDescent="0.25">
      <c r="A13" s="59"/>
      <c r="B13" s="3" t="s">
        <v>48</v>
      </c>
      <c r="C13" s="132" t="s">
        <v>47</v>
      </c>
      <c r="D13" s="133" t="s">
        <v>47</v>
      </c>
      <c r="E13" s="136" t="s">
        <v>47</v>
      </c>
      <c r="F13" s="120" t="s">
        <v>47</v>
      </c>
      <c r="G13" s="120" t="s">
        <v>47</v>
      </c>
      <c r="H13" s="121" t="s">
        <v>47</v>
      </c>
    </row>
    <row r="14" spans="1:149" s="64" customFormat="1" ht="15" customHeight="1" x14ac:dyDescent="0.25">
      <c r="A14" s="59"/>
      <c r="B14" s="16" t="s">
        <v>12</v>
      </c>
      <c r="C14" s="130">
        <v>1110859</v>
      </c>
      <c r="D14" s="131">
        <v>1040805</v>
      </c>
      <c r="E14" s="135">
        <f t="shared" ref="E14:E19" si="3">(C14/D14*100)-100</f>
        <v>6.7307516777878789</v>
      </c>
      <c r="F14" s="118">
        <v>22398</v>
      </c>
      <c r="G14" s="118">
        <v>21051</v>
      </c>
      <c r="H14" s="119">
        <f t="shared" ref="H14:H19" si="4">(F14/G14*100)-100</f>
        <v>6.3987459028074625</v>
      </c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</row>
    <row r="15" spans="1:149" s="60" customFormat="1" ht="15" customHeight="1" x14ac:dyDescent="0.25">
      <c r="A15" s="59"/>
      <c r="B15" s="3" t="s">
        <v>14</v>
      </c>
      <c r="C15" s="132">
        <v>584234</v>
      </c>
      <c r="D15" s="133">
        <v>567770</v>
      </c>
      <c r="E15" s="136">
        <f t="shared" si="3"/>
        <v>2.8997657502157494</v>
      </c>
      <c r="F15" s="120">
        <v>4699</v>
      </c>
      <c r="G15" s="120">
        <v>4452</v>
      </c>
      <c r="H15" s="121">
        <f t="shared" si="4"/>
        <v>5.5480682839173454</v>
      </c>
    </row>
    <row r="16" spans="1:149" ht="15" customHeight="1" x14ac:dyDescent="0.25">
      <c r="B16" s="16" t="s">
        <v>9</v>
      </c>
      <c r="C16" s="130">
        <v>5036878</v>
      </c>
      <c r="D16" s="131">
        <v>4734691</v>
      </c>
      <c r="E16" s="135">
        <f t="shared" si="3"/>
        <v>6.3824017237872539</v>
      </c>
      <c r="F16" s="118">
        <v>93440</v>
      </c>
      <c r="G16" s="118">
        <v>89616</v>
      </c>
      <c r="H16" s="119">
        <f t="shared" si="4"/>
        <v>4.2670951615782826</v>
      </c>
    </row>
    <row r="17" spans="1:15" ht="15" customHeight="1" x14ac:dyDescent="0.25">
      <c r="B17" s="3" t="s">
        <v>15</v>
      </c>
      <c r="C17" s="132">
        <v>2175375</v>
      </c>
      <c r="D17" s="133">
        <v>2148275</v>
      </c>
      <c r="E17" s="136">
        <f t="shared" si="3"/>
        <v>1.2614772317324423</v>
      </c>
      <c r="F17" s="120">
        <v>260100</v>
      </c>
      <c r="G17" s="120">
        <v>263311</v>
      </c>
      <c r="H17" s="121">
        <f t="shared" si="4"/>
        <v>-1.2194705120560911</v>
      </c>
    </row>
    <row r="18" spans="1:15" ht="15" customHeight="1" x14ac:dyDescent="0.25">
      <c r="B18" s="16" t="s">
        <v>13</v>
      </c>
      <c r="C18" s="130">
        <v>6227000</v>
      </c>
      <c r="D18" s="131">
        <v>6103000</v>
      </c>
      <c r="E18" s="135">
        <f t="shared" si="3"/>
        <v>2.0317876454202946</v>
      </c>
      <c r="F18" s="118">
        <v>251000</v>
      </c>
      <c r="G18" s="118">
        <v>224000</v>
      </c>
      <c r="H18" s="119">
        <f t="shared" si="4"/>
        <v>12.053571428571416</v>
      </c>
    </row>
    <row r="19" spans="1:15" ht="15" customHeight="1" x14ac:dyDescent="0.25">
      <c r="B19" s="3" t="s">
        <v>20</v>
      </c>
      <c r="C19" s="132">
        <v>22415312</v>
      </c>
      <c r="D19" s="133">
        <v>22426200</v>
      </c>
      <c r="E19" s="136">
        <f t="shared" si="3"/>
        <v>-4.8550356279704943E-2</v>
      </c>
      <c r="F19" s="124">
        <v>48158</v>
      </c>
      <c r="G19" s="120">
        <v>60988</v>
      </c>
      <c r="H19" s="121">
        <f t="shared" si="4"/>
        <v>-21.0369252967797</v>
      </c>
    </row>
    <row r="20" spans="1:15" ht="15" customHeight="1" thickBot="1" x14ac:dyDescent="0.3">
      <c r="B20" s="149" t="s">
        <v>21</v>
      </c>
      <c r="C20" s="157" t="s">
        <v>47</v>
      </c>
      <c r="D20" s="158" t="s">
        <v>47</v>
      </c>
      <c r="E20" s="155" t="s">
        <v>47</v>
      </c>
      <c r="F20" s="150" t="s">
        <v>47</v>
      </c>
      <c r="G20" s="150" t="s">
        <v>47</v>
      </c>
      <c r="H20" s="156" t="s">
        <v>47</v>
      </c>
    </row>
    <row r="21" spans="1:15" ht="15" customHeight="1" x14ac:dyDescent="0.25">
      <c r="B21" s="4"/>
      <c r="C21" s="4"/>
      <c r="D21" s="4"/>
      <c r="E21" s="4"/>
      <c r="F21" s="5"/>
      <c r="G21" s="5"/>
      <c r="H21" s="5"/>
    </row>
    <row r="22" spans="1:15" s="1" customFormat="1" ht="15" customHeight="1" x14ac:dyDescent="0.25">
      <c r="A22" s="58" t="s">
        <v>51</v>
      </c>
      <c r="B22" s="282" t="s">
        <v>100</v>
      </c>
      <c r="C22" s="283"/>
      <c r="D22" s="283"/>
      <c r="E22" s="283"/>
      <c r="F22" s="283"/>
      <c r="G22" s="283"/>
      <c r="H22" s="283"/>
      <c r="I22" s="5"/>
      <c r="J22" s="5"/>
      <c r="K22" s="5"/>
      <c r="L22"/>
      <c r="M22"/>
      <c r="N22"/>
      <c r="O22"/>
    </row>
    <row r="23" spans="1:15" ht="60" customHeight="1" x14ac:dyDescent="0.25">
      <c r="A23" s="58" t="s">
        <v>5</v>
      </c>
      <c r="B23" s="245" t="s">
        <v>62</v>
      </c>
      <c r="C23" s="274"/>
      <c r="D23" s="274"/>
      <c r="E23" s="274"/>
      <c r="F23" s="252"/>
      <c r="G23" s="252"/>
      <c r="H23" s="252"/>
    </row>
    <row r="24" spans="1:15" s="225" customFormat="1" ht="15" customHeight="1" x14ac:dyDescent="0.25">
      <c r="A24" s="223" t="s">
        <v>4</v>
      </c>
      <c r="B24" s="241" t="s">
        <v>108</v>
      </c>
      <c r="C24" s="242"/>
      <c r="D24" s="242"/>
      <c r="E24" s="242"/>
      <c r="F24" s="242"/>
      <c r="G24" s="242"/>
      <c r="H24" s="224"/>
    </row>
    <row r="25" spans="1:15" s="225" customFormat="1" ht="15" customHeight="1" x14ac:dyDescent="0.25">
      <c r="A25" s="223" t="s">
        <v>2</v>
      </c>
      <c r="B25" s="240" t="s">
        <v>106</v>
      </c>
      <c r="C25" s="240"/>
      <c r="D25" s="240"/>
      <c r="E25" s="240"/>
      <c r="F25" s="240"/>
      <c r="G25" s="224"/>
    </row>
    <row r="26" spans="1:15" s="225" customFormat="1" ht="15" customHeight="1" x14ac:dyDescent="0.25">
      <c r="A26" s="223"/>
      <c r="B26" s="240" t="s">
        <v>107</v>
      </c>
      <c r="C26" s="240"/>
      <c r="D26" s="240"/>
      <c r="E26" s="240"/>
      <c r="F26" s="240"/>
      <c r="G26" s="224"/>
    </row>
    <row r="27" spans="1:15" x14ac:dyDescent="0.25">
      <c r="B27" s="38"/>
      <c r="C27" s="38"/>
      <c r="D27" s="38"/>
      <c r="E27" s="38"/>
    </row>
    <row r="28" spans="1:15" x14ac:dyDescent="0.25">
      <c r="B28" s="38"/>
      <c r="C28" s="38"/>
      <c r="D28" s="38"/>
      <c r="E28" s="38"/>
    </row>
    <row r="29" spans="1:15" x14ac:dyDescent="0.25">
      <c r="B29" s="38"/>
      <c r="C29" s="38"/>
      <c r="D29" s="38"/>
      <c r="E29" s="38"/>
    </row>
  </sheetData>
  <mergeCells count="9">
    <mergeCell ref="B25:F25"/>
    <mergeCell ref="B26:F26"/>
    <mergeCell ref="B2:H2"/>
    <mergeCell ref="C3:E3"/>
    <mergeCell ref="F3:H3"/>
    <mergeCell ref="B3:B4"/>
    <mergeCell ref="B22:H22"/>
    <mergeCell ref="B23:H23"/>
    <mergeCell ref="B24:G24"/>
  </mergeCells>
  <hyperlinks>
    <hyperlink ref="H1" location="Contents!A1" display="[contents Ç]" xr:uid="{00000000-0004-0000-0700-000000000000}"/>
    <hyperlink ref="B25" r:id="rId1" display="http://www.observatorioemigracao.pt/np4/5810.html" xr:uid="{230C3886-028E-4E99-9C57-962642D04421}"/>
    <hyperlink ref="B25:F25" r:id="rId2" display="http://www.observatorioemigracao.pt/np4EN/7880.html" xr:uid="{3ACED5DE-BCBA-4F01-BBC4-60854F5F7FA8}"/>
    <hyperlink ref="B26" r:id="rId3" display="http://www.observatorioemigracao.pt/np4/5810.html" xr:uid="{9273211A-9FB1-4488-B058-828FD568DFA8}"/>
    <hyperlink ref="B26:F26" r:id="rId4" display="http://www.observatorioemigracao.pt/np4/7880.html" xr:uid="{D1AB91DC-39E8-438E-ADFE-31784E23F093}"/>
  </hyperlinks>
  <pageMargins left="0.7" right="0.7" top="0.75" bottom="0.75" header="0.3" footer="0.3"/>
  <pageSetup paperSize="9" orientation="portrait" horizontalDpi="429496729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38"/>
  <sheetViews>
    <sheetView showGridLines="0" workbookViewId="0">
      <selection activeCell="A24" sqref="A24:XFD26"/>
    </sheetView>
  </sheetViews>
  <sheetFormatPr defaultColWidth="9.140625" defaultRowHeight="15" x14ac:dyDescent="0.25"/>
  <cols>
    <col min="1" max="1" width="8.7109375" style="38" customWidth="1"/>
    <col min="2" max="2" width="16.7109375" style="38" customWidth="1"/>
    <col min="3" max="3" width="18.7109375" style="53" customWidth="1"/>
    <col min="4" max="5" width="18.7109375" style="38" customWidth="1"/>
    <col min="10" max="16384" width="9.140625" style="38"/>
  </cols>
  <sheetData>
    <row r="1" spans="1:9" s="39" customFormat="1" ht="30" customHeight="1" x14ac:dyDescent="0.25">
      <c r="A1" s="49" t="s">
        <v>0</v>
      </c>
      <c r="B1" s="112" t="s">
        <v>1</v>
      </c>
      <c r="C1" s="84"/>
      <c r="E1" s="78" t="s">
        <v>3</v>
      </c>
      <c r="F1"/>
      <c r="G1"/>
      <c r="H1"/>
      <c r="I1"/>
    </row>
    <row r="2" spans="1:9" s="39" customFormat="1" ht="45" customHeight="1" thickBot="1" x14ac:dyDescent="0.3">
      <c r="B2" s="284" t="s">
        <v>84</v>
      </c>
      <c r="C2" s="285"/>
      <c r="D2" s="285"/>
      <c r="E2" s="277"/>
      <c r="F2"/>
      <c r="G2"/>
      <c r="H2"/>
      <c r="I2"/>
    </row>
    <row r="3" spans="1:9" s="39" customFormat="1" ht="30" customHeight="1" x14ac:dyDescent="0.25">
      <c r="B3" s="258" t="s">
        <v>6</v>
      </c>
      <c r="C3" s="260" t="s">
        <v>31</v>
      </c>
      <c r="D3" s="270" t="s">
        <v>26</v>
      </c>
      <c r="E3" s="286"/>
      <c r="F3"/>
      <c r="G3"/>
      <c r="H3"/>
      <c r="I3"/>
    </row>
    <row r="4" spans="1:9" ht="60" customHeight="1" x14ac:dyDescent="0.25">
      <c r="B4" s="259"/>
      <c r="C4" s="261"/>
      <c r="D4" s="93" t="s">
        <v>16</v>
      </c>
      <c r="E4" s="97" t="s">
        <v>32</v>
      </c>
    </row>
    <row r="5" spans="1:9" ht="15" customHeight="1" x14ac:dyDescent="0.25">
      <c r="B5" s="88" t="s">
        <v>22</v>
      </c>
      <c r="C5" s="137" t="s">
        <v>47</v>
      </c>
      <c r="D5" s="140" t="s">
        <v>47</v>
      </c>
      <c r="E5" s="141" t="s">
        <v>47</v>
      </c>
    </row>
    <row r="6" spans="1:9" ht="15" customHeight="1" x14ac:dyDescent="0.25">
      <c r="B6" s="16" t="s">
        <v>7</v>
      </c>
      <c r="C6" s="138">
        <v>36200</v>
      </c>
      <c r="D6" s="142">
        <v>272</v>
      </c>
      <c r="E6" s="143">
        <f t="shared" ref="E6:E19" si="0">D6/C6*100</f>
        <v>0.75138121546961323</v>
      </c>
    </row>
    <row r="7" spans="1:9" ht="15" customHeight="1" x14ac:dyDescent="0.25">
      <c r="B7" s="3" t="s">
        <v>17</v>
      </c>
      <c r="C7" s="139" t="s">
        <v>47</v>
      </c>
      <c r="D7" s="144" t="s">
        <v>47</v>
      </c>
      <c r="E7" s="145" t="s">
        <v>47</v>
      </c>
    </row>
    <row r="8" spans="1:9" ht="15" customHeight="1" x14ac:dyDescent="0.25">
      <c r="B8" s="16" t="s">
        <v>18</v>
      </c>
      <c r="C8" s="138">
        <v>176470</v>
      </c>
      <c r="D8" s="142">
        <v>277</v>
      </c>
      <c r="E8" s="143">
        <f t="shared" si="0"/>
        <v>0.15696718989063296</v>
      </c>
    </row>
    <row r="9" spans="1:9" ht="15" customHeight="1" x14ac:dyDescent="0.25">
      <c r="B9" s="3" t="s">
        <v>10</v>
      </c>
      <c r="C9" s="139">
        <v>110014</v>
      </c>
      <c r="D9" s="144">
        <v>2080</v>
      </c>
      <c r="E9" s="145">
        <f t="shared" si="0"/>
        <v>1.8906684603777701</v>
      </c>
    </row>
    <row r="10" spans="1:9" ht="15" customHeight="1" x14ac:dyDescent="0.25">
      <c r="B10" s="16" t="s">
        <v>8</v>
      </c>
      <c r="C10" s="138">
        <v>128905</v>
      </c>
      <c r="D10" s="142">
        <v>760</v>
      </c>
      <c r="E10" s="143">
        <f t="shared" si="0"/>
        <v>0.58958147472945188</v>
      </c>
    </row>
    <row r="11" spans="1:9" ht="15" customHeight="1" x14ac:dyDescent="0.25">
      <c r="B11" s="3" t="s">
        <v>11</v>
      </c>
      <c r="C11" s="139">
        <v>112523</v>
      </c>
      <c r="D11" s="144">
        <v>21</v>
      </c>
      <c r="E11" s="145">
        <f t="shared" si="0"/>
        <v>1.8662851150431467E-2</v>
      </c>
    </row>
    <row r="12" spans="1:9" ht="15" customHeight="1" x14ac:dyDescent="0.25">
      <c r="B12" s="16" t="s">
        <v>19</v>
      </c>
      <c r="C12" s="138">
        <v>11451</v>
      </c>
      <c r="D12" s="142">
        <v>1067</v>
      </c>
      <c r="E12" s="143">
        <f t="shared" si="0"/>
        <v>9.317963496637848</v>
      </c>
    </row>
    <row r="13" spans="1:9" ht="15" customHeight="1" x14ac:dyDescent="0.25">
      <c r="B13" s="3" t="s">
        <v>48</v>
      </c>
      <c r="C13" s="139" t="s">
        <v>47</v>
      </c>
      <c r="D13" s="144" t="s">
        <v>47</v>
      </c>
      <c r="E13" s="145" t="s">
        <v>47</v>
      </c>
    </row>
    <row r="14" spans="1:9" ht="15" customHeight="1" x14ac:dyDescent="0.25">
      <c r="B14" s="16" t="s">
        <v>12</v>
      </c>
      <c r="C14" s="138">
        <v>34191</v>
      </c>
      <c r="D14" s="142">
        <v>63</v>
      </c>
      <c r="E14" s="143">
        <f t="shared" si="0"/>
        <v>0.18425901553040272</v>
      </c>
    </row>
    <row r="15" spans="1:9" ht="15" customHeight="1" x14ac:dyDescent="0.25">
      <c r="B15" s="3" t="s">
        <v>14</v>
      </c>
      <c r="C15" s="139">
        <v>13201</v>
      </c>
      <c r="D15" s="144">
        <v>18</v>
      </c>
      <c r="E15" s="145">
        <f t="shared" si="0"/>
        <v>0.13635330656768427</v>
      </c>
    </row>
    <row r="16" spans="1:9" ht="15" customHeight="1" x14ac:dyDescent="0.25">
      <c r="B16" s="16" t="s">
        <v>9</v>
      </c>
      <c r="C16" s="138">
        <v>162799</v>
      </c>
      <c r="D16" s="142">
        <v>596</v>
      </c>
      <c r="E16" s="143">
        <f t="shared" si="0"/>
        <v>0.36609561483792896</v>
      </c>
    </row>
    <row r="17" spans="1:17" ht="15" customHeight="1" x14ac:dyDescent="0.25">
      <c r="B17" s="3" t="s">
        <v>15</v>
      </c>
      <c r="C17" s="139">
        <v>41127</v>
      </c>
      <c r="D17" s="144">
        <v>2816</v>
      </c>
      <c r="E17" s="145">
        <f t="shared" si="0"/>
        <v>6.8470834245143095</v>
      </c>
    </row>
    <row r="18" spans="1:17" ht="15" customHeight="1" x14ac:dyDescent="0.25">
      <c r="B18" s="16" t="s">
        <v>13</v>
      </c>
      <c r="C18" s="138">
        <v>159380</v>
      </c>
      <c r="D18" s="142">
        <v>2227</v>
      </c>
      <c r="E18" s="143">
        <f t="shared" si="0"/>
        <v>1.3972894968001004</v>
      </c>
    </row>
    <row r="19" spans="1:17" ht="15" customHeight="1" x14ac:dyDescent="0.25">
      <c r="B19" s="3" t="s">
        <v>20</v>
      </c>
      <c r="C19" s="139">
        <v>843593</v>
      </c>
      <c r="D19" s="144">
        <v>1712</v>
      </c>
      <c r="E19" s="145">
        <f t="shared" si="0"/>
        <v>0.20294146584905279</v>
      </c>
    </row>
    <row r="20" spans="1:17" ht="15" customHeight="1" thickBot="1" x14ac:dyDescent="0.3">
      <c r="B20" s="149" t="s">
        <v>21</v>
      </c>
      <c r="C20" s="159" t="s">
        <v>47</v>
      </c>
      <c r="D20" s="160" t="s">
        <v>47</v>
      </c>
      <c r="E20" s="161" t="s">
        <v>47</v>
      </c>
    </row>
    <row r="21" spans="1:17" ht="15" customHeight="1" x14ac:dyDescent="0.25">
      <c r="B21" s="4"/>
      <c r="C21" s="5"/>
      <c r="D21" s="5"/>
      <c r="E21" s="5"/>
    </row>
    <row r="22" spans="1:17" s="1" customFormat="1" ht="15" customHeight="1" x14ac:dyDescent="0.25">
      <c r="A22" s="58" t="s">
        <v>49</v>
      </c>
      <c r="B22" s="247" t="s">
        <v>101</v>
      </c>
      <c r="C22" s="251"/>
      <c r="D22" s="251"/>
      <c r="E22" s="251"/>
      <c r="F22"/>
      <c r="G22"/>
      <c r="H22"/>
      <c r="I22"/>
      <c r="J22" s="4"/>
      <c r="K22" s="5"/>
      <c r="L22" s="5"/>
      <c r="M22" s="5"/>
      <c r="N22"/>
      <c r="O22"/>
      <c r="P22"/>
      <c r="Q22"/>
    </row>
    <row r="23" spans="1:17" ht="75" customHeight="1" x14ac:dyDescent="0.25">
      <c r="A23" s="58" t="s">
        <v>5</v>
      </c>
      <c r="B23" s="287" t="s">
        <v>63</v>
      </c>
      <c r="C23" s="251"/>
      <c r="D23" s="251"/>
      <c r="E23" s="251"/>
    </row>
    <row r="24" spans="1:17" s="225" customFormat="1" ht="15" customHeight="1" x14ac:dyDescent="0.25">
      <c r="A24" s="223" t="s">
        <v>4</v>
      </c>
      <c r="B24" s="241" t="s">
        <v>108</v>
      </c>
      <c r="C24" s="242"/>
      <c r="D24" s="242"/>
      <c r="E24" s="242"/>
      <c r="F24" s="242"/>
      <c r="G24" s="242"/>
      <c r="H24" s="224"/>
    </row>
    <row r="25" spans="1:17" s="225" customFormat="1" ht="15" customHeight="1" x14ac:dyDescent="0.25">
      <c r="A25" s="223" t="s">
        <v>2</v>
      </c>
      <c r="B25" s="240" t="s">
        <v>106</v>
      </c>
      <c r="C25" s="240"/>
      <c r="D25" s="240"/>
      <c r="E25" s="240"/>
      <c r="F25" s="240"/>
      <c r="G25" s="224"/>
    </row>
    <row r="26" spans="1:17" s="225" customFormat="1" ht="15" customHeight="1" x14ac:dyDescent="0.25">
      <c r="A26" s="223"/>
      <c r="B26" s="240" t="s">
        <v>107</v>
      </c>
      <c r="C26" s="240"/>
      <c r="D26" s="240"/>
      <c r="E26" s="240"/>
      <c r="F26" s="240"/>
      <c r="G26" s="224"/>
    </row>
    <row r="27" spans="1:17" x14ac:dyDescent="0.25">
      <c r="B27" s="54"/>
      <c r="C27" s="96"/>
      <c r="D27" s="54"/>
    </row>
    <row r="28" spans="1:17" x14ac:dyDescent="0.25">
      <c r="B28" s="54"/>
      <c r="C28" s="96"/>
      <c r="D28" s="54"/>
    </row>
    <row r="29" spans="1:17" x14ac:dyDescent="0.25">
      <c r="B29" s="54"/>
      <c r="C29" s="96"/>
      <c r="D29" s="54"/>
    </row>
    <row r="30" spans="1:17" x14ac:dyDescent="0.25">
      <c r="B30" s="54"/>
      <c r="C30" s="96"/>
      <c r="D30" s="54"/>
    </row>
    <row r="31" spans="1:17" x14ac:dyDescent="0.25">
      <c r="B31" s="54"/>
      <c r="C31" s="96"/>
      <c r="D31" s="54"/>
    </row>
    <row r="32" spans="1:17" x14ac:dyDescent="0.25">
      <c r="B32" s="54"/>
      <c r="C32" s="96"/>
      <c r="D32" s="54"/>
    </row>
    <row r="33" spans="2:4" x14ac:dyDescent="0.25">
      <c r="B33" s="54"/>
      <c r="C33" s="96"/>
      <c r="D33" s="54"/>
    </row>
    <row r="34" spans="2:4" x14ac:dyDescent="0.25">
      <c r="B34" s="54"/>
      <c r="C34" s="96"/>
      <c r="D34" s="54"/>
    </row>
    <row r="35" spans="2:4" x14ac:dyDescent="0.25">
      <c r="B35" s="54"/>
      <c r="C35" s="96"/>
      <c r="D35" s="54"/>
    </row>
    <row r="36" spans="2:4" x14ac:dyDescent="0.25">
      <c r="B36" s="54"/>
      <c r="C36" s="96"/>
      <c r="D36" s="54"/>
    </row>
    <row r="37" spans="2:4" x14ac:dyDescent="0.25">
      <c r="B37" s="54"/>
      <c r="C37" s="96"/>
      <c r="D37" s="54"/>
    </row>
    <row r="38" spans="2:4" x14ac:dyDescent="0.25">
      <c r="B38" s="54"/>
      <c r="C38" s="96"/>
      <c r="D38" s="54"/>
    </row>
  </sheetData>
  <mergeCells count="9">
    <mergeCell ref="B25:F25"/>
    <mergeCell ref="B26:F26"/>
    <mergeCell ref="B2:E2"/>
    <mergeCell ref="B3:B4"/>
    <mergeCell ref="C3:C4"/>
    <mergeCell ref="D3:E3"/>
    <mergeCell ref="B23:E23"/>
    <mergeCell ref="B22:E22"/>
    <mergeCell ref="B24:G24"/>
  </mergeCells>
  <hyperlinks>
    <hyperlink ref="E1" location="Contents!A1" display="[contents Ç]" xr:uid="{00000000-0004-0000-0800-000000000000}"/>
    <hyperlink ref="B25" r:id="rId1" display="http://www.observatorioemigracao.pt/np4/5810.html" xr:uid="{E767E3F4-ACD8-4F9F-BDEF-D5F5F3D8FFAD}"/>
    <hyperlink ref="B25:F25" r:id="rId2" display="http://www.observatorioemigracao.pt/np4EN/7880.html" xr:uid="{613D3CDB-B666-4337-BA16-21AF41AEA746}"/>
    <hyperlink ref="B26" r:id="rId3" display="http://www.observatorioemigracao.pt/np4/5810.html" xr:uid="{5A8800D4-6B08-4005-9699-A6521FB3FB22}"/>
    <hyperlink ref="B26:F26" r:id="rId4" display="http://www.observatorioemigracao.pt/np4/7880.html" xr:uid="{6D9D8BFF-C2DF-49E5-A490-1B3016C79E50}"/>
  </hyperlinks>
  <pageMargins left="0.7" right="0.7" top="0.75" bottom="0.75" header="0.3" footer="0.3"/>
  <pageSetup paperSize="9" orientation="portrait" r:id="rId5"/>
  <ignoredErrors>
    <ignoredError sqref="E14:E19 E6 E8:E10 E1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18</vt:i4>
      </vt:variant>
      <vt:variant>
        <vt:lpstr>Intervalos com Nome</vt:lpstr>
      </vt:variant>
      <vt:variant>
        <vt:i4>5</vt:i4>
      </vt:variant>
    </vt:vector>
  </HeadingPairs>
  <TitlesOfParts>
    <vt:vector size="23" baseType="lpstr">
      <vt:lpstr>Contents</vt:lpstr>
      <vt:lpstr>Table 2.1</vt:lpstr>
      <vt:lpstr>Table 2.2</vt:lpstr>
      <vt:lpstr>Table 2.3</vt:lpstr>
      <vt:lpstr>Table 2.4</vt:lpstr>
      <vt:lpstr>Table 2.5</vt:lpstr>
      <vt:lpstr>Table 2.6</vt:lpstr>
      <vt:lpstr>Table 2.7</vt:lpstr>
      <vt:lpstr>Table 2.8</vt:lpstr>
      <vt:lpstr>Table 2.9</vt:lpstr>
      <vt:lpstr>Table 2.10</vt:lpstr>
      <vt:lpstr>Chart 2.1</vt:lpstr>
      <vt:lpstr>Chart 2.2</vt:lpstr>
      <vt:lpstr>Chart 2.3</vt:lpstr>
      <vt:lpstr>Chart 2.4</vt:lpstr>
      <vt:lpstr>Chart 2.5</vt:lpstr>
      <vt:lpstr>Chart 2.6</vt:lpstr>
      <vt:lpstr>Chart 2.7</vt:lpstr>
      <vt:lpstr>Contents!Títulos_de_Impressão</vt:lpstr>
      <vt:lpstr>'Table 2.1'!Títulos_de_Impressão</vt:lpstr>
      <vt:lpstr>'Table 2.2'!Títulos_de_Impressão</vt:lpstr>
      <vt:lpstr>'Table 2.3'!Títulos_de_Impressão</vt:lpstr>
      <vt:lpstr>'Table 2.4'!Títulos_de_Impressão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cp:lastPrinted>2014-05-01T00:44:53Z</cp:lastPrinted>
  <dcterms:created xsi:type="dcterms:W3CDTF">2014-04-13T11:25:45Z</dcterms:created>
  <dcterms:modified xsi:type="dcterms:W3CDTF">2021-01-31T10:14:43Z</dcterms:modified>
</cp:coreProperties>
</file>