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320" windowHeight="11700" tabRatio="935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Chart 2.1" sheetId="2" r:id="rId12"/>
    <sheet name="Chart 2.2" sheetId="40" r:id="rId13"/>
    <sheet name="Chart 2.3" sheetId="8" r:id="rId14"/>
    <sheet name="Chart 2.4" sheetId="41" r:id="rId15"/>
    <sheet name="Chart 2.5" sheetId="9" r:id="rId16"/>
    <sheet name="Chart 2.6" sheetId="37" r:id="rId17"/>
    <sheet name="Chart 2.7" sheetId="20" r:id="rId18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45621"/>
</workbook>
</file>

<file path=xl/calcChain.xml><?xml version="1.0" encoding="utf-8"?>
<calcChain xmlns="http://schemas.openxmlformats.org/spreadsheetml/2006/main">
  <c r="E9" i="5" l="1"/>
  <c r="E8" i="5"/>
  <c r="E9" i="6" l="1"/>
  <c r="E8" i="6"/>
  <c r="H12" i="18" l="1"/>
  <c r="H11" i="18"/>
  <c r="E6" i="19" l="1"/>
  <c r="E6" i="21" l="1"/>
  <c r="E8" i="21"/>
  <c r="E15" i="19" l="1"/>
  <c r="E14" i="19"/>
  <c r="E19" i="19"/>
  <c r="E18" i="19"/>
  <c r="E17" i="19"/>
  <c r="E16" i="19"/>
  <c r="E9" i="19"/>
  <c r="E10" i="19"/>
  <c r="E12" i="19"/>
  <c r="E11" i="19"/>
  <c r="E6" i="18"/>
  <c r="E6" i="7"/>
  <c r="H10" i="19" l="1"/>
  <c r="H9" i="19"/>
  <c r="E9" i="21"/>
  <c r="E10" i="21"/>
  <c r="E11" i="21"/>
  <c r="E12" i="21"/>
  <c r="H9" i="7" l="1"/>
  <c r="H8" i="7"/>
  <c r="H7" i="7"/>
  <c r="G9" i="7"/>
  <c r="G8" i="7"/>
  <c r="G7" i="7"/>
  <c r="E9" i="7"/>
  <c r="E8" i="7"/>
  <c r="E7" i="7"/>
  <c r="H11" i="6" l="1"/>
  <c r="E7" i="6"/>
  <c r="E6" i="6"/>
  <c r="E10" i="6"/>
  <c r="H10" i="6"/>
  <c r="E19" i="16" l="1"/>
  <c r="E18" i="16"/>
  <c r="E17" i="16"/>
  <c r="E16" i="16"/>
  <c r="E15" i="16"/>
  <c r="E13" i="16"/>
  <c r="E12" i="16"/>
  <c r="E11" i="16"/>
  <c r="E10" i="16"/>
  <c r="E9" i="16"/>
  <c r="E8" i="16"/>
  <c r="E6" i="16"/>
  <c r="H20" i="7"/>
  <c r="G20" i="7"/>
  <c r="E20" i="7"/>
  <c r="H19" i="7"/>
  <c r="G19" i="7"/>
  <c r="E19" i="7"/>
  <c r="H18" i="7"/>
  <c r="G18" i="7"/>
  <c r="E18" i="7"/>
  <c r="H17" i="7"/>
  <c r="G17" i="7"/>
  <c r="E17" i="7"/>
  <c r="H16" i="7"/>
  <c r="G16" i="7"/>
  <c r="E16" i="7"/>
  <c r="H15" i="7"/>
  <c r="G15" i="7"/>
  <c r="E15" i="7"/>
  <c r="H14" i="7"/>
  <c r="G14" i="7"/>
  <c r="E14" i="7"/>
  <c r="H13" i="7"/>
  <c r="G13" i="7"/>
  <c r="E13" i="7"/>
  <c r="G12" i="7"/>
  <c r="H11" i="7"/>
  <c r="G11" i="7"/>
  <c r="E11" i="7"/>
  <c r="H10" i="7"/>
  <c r="G10" i="7"/>
  <c r="E10" i="7"/>
  <c r="H6" i="7"/>
  <c r="G6" i="7"/>
  <c r="E6" i="5" l="1"/>
  <c r="E7" i="5"/>
  <c r="E22" i="5"/>
  <c r="E21" i="5"/>
  <c r="H5" i="6" l="1"/>
  <c r="H6" i="6"/>
  <c r="E10" i="5" l="1"/>
  <c r="E11" i="17" l="1"/>
  <c r="H11" i="21"/>
  <c r="E11" i="18"/>
  <c r="E10" i="36"/>
  <c r="E9" i="36"/>
  <c r="E8" i="36"/>
  <c r="E7" i="36"/>
  <c r="E6" i="36"/>
  <c r="E5" i="36"/>
  <c r="H13" i="16"/>
  <c r="G13" i="16"/>
  <c r="H15" i="6"/>
  <c r="E4" i="36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H10" i="21"/>
  <c r="H9" i="21"/>
  <c r="H8" i="21"/>
  <c r="H6" i="21"/>
  <c r="H18" i="19"/>
  <c r="H17" i="19"/>
  <c r="H16" i="19"/>
  <c r="H15" i="19"/>
  <c r="H14" i="19"/>
  <c r="H12" i="19"/>
  <c r="H11" i="19"/>
  <c r="H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H9" i="18"/>
  <c r="H6" i="18"/>
  <c r="H21" i="6"/>
  <c r="H20" i="6"/>
  <c r="H19" i="6"/>
  <c r="H18" i="6"/>
  <c r="H17" i="6"/>
  <c r="H16" i="6"/>
  <c r="H14" i="6"/>
  <c r="H13" i="6"/>
  <c r="H12" i="6"/>
  <c r="H9" i="6"/>
  <c r="H8" i="6"/>
  <c r="H7" i="6"/>
  <c r="E21" i="6"/>
  <c r="E20" i="6"/>
  <c r="E19" i="6"/>
  <c r="E18" i="6"/>
  <c r="E17" i="6"/>
  <c r="E16" i="6"/>
  <c r="E14" i="6"/>
  <c r="E13" i="6"/>
  <c r="E12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19" i="17"/>
  <c r="E18" i="17"/>
  <c r="E17" i="17"/>
  <c r="E16" i="17"/>
  <c r="E15" i="17"/>
  <c r="E14" i="17"/>
  <c r="E12" i="17"/>
  <c r="E10" i="17"/>
  <c r="E9" i="17"/>
  <c r="E8" i="17"/>
  <c r="E6" i="17"/>
  <c r="E20" i="5"/>
  <c r="E19" i="5"/>
  <c r="E18" i="5"/>
  <c r="E17" i="5"/>
  <c r="E16" i="5"/>
  <c r="E14" i="5"/>
  <c r="E13" i="5"/>
  <c r="E12" i="5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<sst xmlns="http://schemas.openxmlformats.org/spreadsheetml/2006/main" count="773" uniqueCount="109">
  <si>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</si>
  <si>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</si>
  <si>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</si>
  <si>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</si>
  <si>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</si>
  <si>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</si>
  <si>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</si>
  <si>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</si>
  <si>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</si>
  <si>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</si>
  <si>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</si>
  <si>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</si>
  <si>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</si>
  <si>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</si>
  <si>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</si>
  <si>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</si>
  <si>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</si>
  <si>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</si>
  <si>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</si>
  <si>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</si>
  <si>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</si>
  <si>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</si>
  <si>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</si>
  <si>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</si>
  <si>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</si>
  <si>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</si>
  <si>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</si>
  <si>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</si>
  <si>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</si>
  <si>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</si>
  <si>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</si>
  <si>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</si>
  <si>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</si>
  <si>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</si>
  <si>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</si>
  <si>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</si>
  <si>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</si>
  <si>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</si>
  <si>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</si>
  <si>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</si>
  <si>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</si>
  <si>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</si>
  <si>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</si>
  <si>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</si>
  <si>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</si>
  <si>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</si>
  <si>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</si>
  <si>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</si>
  <si>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</si>
  <si>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</si>
  <si>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</si>
  <si>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Notes</t>
  </si>
  <si>
    <t>As a percentage of all foreigners</t>
  </si>
  <si>
    <t>Ranking in total inflows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</si>
  <si>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</si>
  <si>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</si>
  <si>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</si>
  <si>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10th</t>
  </si>
  <si>
    <t>4th</t>
  </si>
  <si>
    <t xml:space="preserve">[ITA] Only counts the national citizens in the Consular Section of the Embassy of Portugal in Rome. 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</si>
  <si>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</si>
  <si>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</si>
  <si>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</si>
  <si>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</si>
  <si>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</si>
  <si>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</si>
  <si>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 Direcção-Geral dos Assuntos Consulares e das Comunidades Portuguesas (DGACCP).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</si>
  <si>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</si>
  <si>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</si>
  <si>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</si>
  <si>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</si>
  <si>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</si>
  <si>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 Direcção-Geral dos Assuntos Consulares e das Comunidades Portuguesas (DGACCP).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</si>
  <si>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Value of foreign-born migrants: United Nations Statistics Division; Value of Migrants born in Portugal: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</si>
  <si>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[BRA] 2010. [CAN] 2016. [FRA] 2015. [LUX] Value of migrants born in Portugal for 2017 was granted on request.
[MOZ] 2007. [USA] 2016. [VEN] 2011.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</si>
  <si>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Venezuela; United Nations Statistics Division.</t>
  </si>
  <si>
    <t>Factbook 2019: list of tables and charts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</si>
  <si>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2018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</si>
  <si>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2018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</si>
  <si>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2017-2018 or last two years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</si>
  <si>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2018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</si>
  <si>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2017-2018 or last two years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</si>
  <si>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2018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</si>
  <si>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2017-2018 or last two years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</si>
  <si>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2018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</si>
  <si>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2017-2018 or last two years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</si>
  <si>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2018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</si>
  <si>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2018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</si>
  <si>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2018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</si>
  <si>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2018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</si>
  <si>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2018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</si>
  <si>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2018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</si>
  <si>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2018 or last year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</si>
  <si>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2018 or last year available</t>
    </r>
  </si>
  <si>
    <t>[FRA] The values for 2017 and 2018 are provisional. [LUX] Values of migrants born in Portugal for 2017 and 2018 was granted on request.</t>
  </si>
  <si>
    <t>[BRA] 2010. [CAN] 2016. [FRA] Values are provisional. [LUX] Value of migrants born in Portugal for 2018 was granted on request. [MOZ] 2007. [VEN] 2011.</t>
  </si>
  <si>
    <t>[BRA] 2010. [CAN] 2016. [FRA] Values are provisional. [LUX] Value of migrants born in Portugal for 2018 was granted 
on request. [MOZ] 2007. [VEN] 2011.</t>
  </si>
  <si>
    <t>[FRA] Values are provisional. [USA] 2012 and 2013.</t>
  </si>
  <si>
    <t>[FRA] Values are provisional. [MOZ] 2017. [USA] 2012.</t>
  </si>
  <si>
    <t>8th</t>
  </si>
  <si>
    <r>
      <t>[AUT] Consular Registrations: 2016. [AGO] Permanente inflows: data from visas concerning permanent emigration. [BEL] Permanent inflows: 2017. Acquisition of citizenship by Portuguese: 2017. [BRA] Permanent inflows: 2017. Migrants born in Portugal: 2010. [CAN] Migrants born in Portugal: 2016. Acquisition of citizenship by Portuguese: 2017.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[USA] Population with Portuguese citizenship: 2012. [FRA] Permanent inflows: 2017. Migrants born in Portugal and population with Portuguese citizenship: Values are provisional. Acquisition of citizenship by Portuguese: 2016. [ITA] Permanente inflows: 2017. Acquisition of citizenship by Portuguese: 2017. Consular Registrations: Only counts the national citizens in the Consular Section of the Embassy of Portugal in Rome. [LUX] Migrants born in Portugal: Value of migrants born in Portugal for 2018 was granted on request</t>
    </r>
    <r>
      <rPr>
        <sz val="8"/>
        <color rgb="FFFF0000"/>
        <rFont val="Arial"/>
        <family val="2"/>
      </rPr>
      <t>.</t>
    </r>
    <r>
      <rPr>
        <sz val="8"/>
        <rFont val="Arial"/>
        <family val="2"/>
      </rPr>
      <t xml:space="preserve"> [MOZ] Permanent inflows: 2016. Migrants born in Portugal: 2007. Population with Portuguese citizenship: 2017. [VEN] Permanente inflows and Migrants born in Portugal: 2011.</t>
    </r>
  </si>
  <si>
    <t>[AGO] Data from visas concerning permanent emigration. [BEL] 2017. [BRA] 2017. [FRA] 2017. [ITA] 2017. [MOZ] 2016. [VEN] 2011.</t>
  </si>
  <si>
    <t>[BEL] 2017. [CAN] 2017. [FRA] 2016. [ITA] 2017.</t>
  </si>
  <si>
    <t>[BEL] 2016 and 2017. [CAN] 2016 and 2017. [FRA] 2015 and 2016. [ITA] 2016 and 2017.</t>
  </si>
  <si>
    <t>[AGO] Data from visas concerning permanent emigration. [BEL] 2017. [BRA] 2017. [FRA] 2017. [ITA] 2016. [MOZ] 2016.  [VEN] 2011.</t>
  </si>
  <si>
    <t>http://www.observatorioemigracao.pt/np4EN/7301.html</t>
  </si>
  <si>
    <t>http://www.observatorioemigracao.pt/np4/7301.html</t>
  </si>
  <si>
    <t>15 February 2020.</t>
  </si>
  <si>
    <t>[DEU] The values of Portuguese inflow into Germany in 2017 are greatly inflated due to registration problems in the years of 2015 and 2016. [AGO] Data from visas concerning permanent emigration. [BEL] 2015 and 2016. [BRA] 2016 and 2017. [FRA] 2016 and 2017. [ITA] 2016 and 2017. [MOZ] 2015 and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</si>
</sst>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1" fillId="0" borderId="0" applyNumberFormat="0" applyFill="0" applyBorder="0" applyAlignment="0" applyProtection="0"/>
    <xf numFmtId="0" fontId="20" fillId="0" borderId="0"/>
    <xf numFmtId="166" fontId="29" fillId="0" borderId="7" applyFill="0" applyProtection="0">
      <alignment horizontal="right" vertical="center" wrapText="1"/>
    </xf>
    <xf numFmtId="167" fontId="29" fillId="0" borderId="11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310">
    <xf numFmtId="0" fontId="0" fillId="0" borderId="0" xfId="0"/>
    <xf numFmtId="3" fontId="12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1" fillId="2" borderId="0" xfId="0" applyNumberFormat="1" applyFont="1" applyFill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2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left" vertical="center" wrapText="1" indent="1"/>
    </xf>
    <xf numFmtId="3" fontId="13" fillId="0" borderId="0" xfId="0" applyNumberFormat="1" applyFont="1" applyAlignment="1">
      <alignment horizontal="left" indent="1"/>
    </xf>
    <xf numFmtId="0" fontId="16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2" fillId="0" borderId="0" xfId="0" applyNumberFormat="1" applyFont="1" applyAlignment="1"/>
    <xf numFmtId="3" fontId="13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7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2" fillId="3" borderId="0" xfId="0" applyNumberFormat="1" applyFont="1" applyFill="1" applyAlignment="1">
      <alignment vertical="center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2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8" fillId="3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Fill="1" applyAlignment="1">
      <alignment vertical="center"/>
    </xf>
    <xf numFmtId="0" fontId="0" fillId="0" borderId="0" xfId="0" applyFill="1"/>
    <xf numFmtId="0" fontId="12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2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18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3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23" fillId="0" borderId="0" xfId="1" applyFont="1" applyBorder="1" applyAlignment="1">
      <alignment horizontal="right" vertical="center" indent="1"/>
    </xf>
    <xf numFmtId="0" fontId="2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right" vertical="center" indent="1"/>
    </xf>
    <xf numFmtId="3" fontId="13" fillId="0" borderId="0" xfId="0" applyNumberFormat="1" applyFont="1" applyFill="1" applyAlignment="1">
      <alignment horizontal="left" indent="1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/>
    </xf>
    <xf numFmtId="3" fontId="11" fillId="2" borderId="0" xfId="0" applyNumberFormat="1" applyFont="1" applyFill="1" applyBorder="1" applyAlignment="1">
      <alignment horizontal="left" vertical="center" wrapText="1" inden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0" fillId="0" borderId="4" xfId="0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Fill="1" applyAlignment="1">
      <alignment horizontal="left" vertical="center"/>
    </xf>
    <xf numFmtId="3" fontId="8" fillId="0" borderId="0" xfId="0" applyNumberFormat="1" applyFont="1" applyAlignment="1"/>
    <xf numFmtId="165" fontId="11" fillId="2" borderId="0" xfId="0" applyNumberFormat="1" applyFont="1" applyFill="1" applyBorder="1" applyAlignment="1">
      <alignment horizontal="right" vertical="center" wrapText="1" indent="5"/>
    </xf>
    <xf numFmtId="165" fontId="11" fillId="0" borderId="0" xfId="0" applyNumberFormat="1" applyFont="1" applyFill="1" applyBorder="1" applyAlignment="1">
      <alignment horizontal="right" vertical="center" indent="5"/>
    </xf>
    <xf numFmtId="165" fontId="11" fillId="2" borderId="0" xfId="0" applyNumberFormat="1" applyFont="1" applyFill="1" applyBorder="1" applyAlignment="1">
      <alignment horizontal="right" vertical="center" indent="5"/>
    </xf>
    <xf numFmtId="3" fontId="12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left" vertical="center"/>
    </xf>
    <xf numFmtId="3" fontId="11" fillId="2" borderId="17" xfId="0" applyNumberFormat="1" applyFont="1" applyFill="1" applyBorder="1" applyAlignment="1">
      <alignment horizontal="right" vertical="center" wrapText="1" indent="3"/>
    </xf>
    <xf numFmtId="3" fontId="11" fillId="0" borderId="17" xfId="0" applyNumberFormat="1" applyFont="1" applyFill="1" applyBorder="1" applyAlignment="1">
      <alignment horizontal="right" vertical="center" indent="3"/>
    </xf>
    <xf numFmtId="3" fontId="11" fillId="2" borderId="17" xfId="0" applyNumberFormat="1" applyFont="1" applyFill="1" applyBorder="1" applyAlignment="1">
      <alignment horizontal="right" vertical="center" indent="3"/>
    </xf>
    <xf numFmtId="3" fontId="11" fillId="2" borderId="0" xfId="0" applyNumberFormat="1" applyFont="1" applyFill="1" applyBorder="1" applyAlignment="1">
      <alignment horizontal="right" vertical="center" wrapText="1" indent="4"/>
    </xf>
    <xf numFmtId="165" fontId="11" fillId="2" borderId="0" xfId="0" applyNumberFormat="1" applyFont="1" applyFill="1" applyBorder="1" applyAlignment="1">
      <alignment horizontal="right" vertical="center" wrapText="1" indent="4"/>
    </xf>
    <xf numFmtId="3" fontId="11" fillId="0" borderId="0" xfId="0" applyNumberFormat="1" applyFont="1" applyFill="1" applyBorder="1" applyAlignment="1">
      <alignment horizontal="right" vertical="center" indent="4"/>
    </xf>
    <xf numFmtId="165" fontId="11" fillId="0" borderId="0" xfId="0" applyNumberFormat="1" applyFont="1" applyFill="1" applyBorder="1" applyAlignment="1">
      <alignment horizontal="right" vertical="center" indent="4"/>
    </xf>
    <xf numFmtId="3" fontId="11" fillId="2" borderId="0" xfId="0" applyNumberFormat="1" applyFont="1" applyFill="1" applyBorder="1" applyAlignment="1">
      <alignment horizontal="right" vertical="center" indent="4"/>
    </xf>
    <xf numFmtId="165" fontId="11" fillId="2" borderId="0" xfId="0" applyNumberFormat="1" applyFont="1" applyFill="1" applyBorder="1" applyAlignment="1">
      <alignment horizontal="right" vertical="center" indent="4"/>
    </xf>
    <xf numFmtId="3" fontId="11" fillId="2" borderId="6" xfId="0" applyNumberFormat="1" applyFont="1" applyFill="1" applyBorder="1" applyAlignment="1">
      <alignment horizontal="right" vertical="center" wrapText="1" indent="4"/>
    </xf>
    <xf numFmtId="3" fontId="11" fillId="0" borderId="6" xfId="0" applyNumberFormat="1" applyFont="1" applyFill="1" applyBorder="1" applyAlignment="1">
      <alignment horizontal="right" vertical="center" indent="4"/>
    </xf>
    <xf numFmtId="3" fontId="11" fillId="2" borderId="6" xfId="0" applyNumberFormat="1" applyFont="1" applyFill="1" applyBorder="1" applyAlignment="1">
      <alignment horizontal="right" vertical="center" indent="4"/>
    </xf>
    <xf numFmtId="165" fontId="11" fillId="2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right" vertical="center" wrapText="1" indent="3"/>
    </xf>
    <xf numFmtId="3" fontId="11" fillId="2" borderId="0" xfId="0" applyNumberFormat="1" applyFont="1" applyFill="1" applyBorder="1" applyAlignment="1">
      <alignment horizontal="right" vertical="center" wrapText="1" indent="3"/>
    </xf>
    <xf numFmtId="3" fontId="11" fillId="0" borderId="6" xfId="0" applyNumberFormat="1" applyFont="1" applyFill="1" applyBorder="1" applyAlignment="1">
      <alignment horizontal="right" vertical="center" indent="3"/>
    </xf>
    <xf numFmtId="3" fontId="11" fillId="0" borderId="0" xfId="0" applyNumberFormat="1" applyFont="1" applyFill="1" applyBorder="1" applyAlignment="1">
      <alignment horizontal="right" vertical="center" indent="3"/>
    </xf>
    <xf numFmtId="3" fontId="11" fillId="2" borderId="6" xfId="0" applyNumberFormat="1" applyFont="1" applyFill="1" applyBorder="1" applyAlignment="1">
      <alignment horizontal="right" vertical="center" indent="3"/>
    </xf>
    <xf numFmtId="3" fontId="11" fillId="2" borderId="0" xfId="0" applyNumberFormat="1" applyFont="1" applyFill="1" applyBorder="1" applyAlignment="1">
      <alignment horizontal="right" vertical="center" indent="3"/>
    </xf>
    <xf numFmtId="165" fontId="11" fillId="2" borderId="7" xfId="0" applyNumberFormat="1" applyFont="1" applyFill="1" applyBorder="1" applyAlignment="1">
      <alignment horizontal="right" vertical="center" wrapText="1" indent="4"/>
    </xf>
    <xf numFmtId="165" fontId="11" fillId="0" borderId="7" xfId="0" applyNumberFormat="1" applyFont="1" applyFill="1" applyBorder="1" applyAlignment="1">
      <alignment horizontal="right" vertical="center" indent="4"/>
    </xf>
    <xf numFmtId="165" fontId="11" fillId="2" borderId="7" xfId="0" applyNumberFormat="1" applyFont="1" applyFill="1" applyBorder="1" applyAlignment="1">
      <alignment horizontal="right" vertical="center" indent="4"/>
    </xf>
    <xf numFmtId="3" fontId="11" fillId="2" borderId="17" xfId="0" applyNumberFormat="1" applyFont="1" applyFill="1" applyBorder="1" applyAlignment="1">
      <alignment horizontal="right" vertical="center" wrapText="1" indent="4"/>
    </xf>
    <xf numFmtId="3" fontId="11" fillId="0" borderId="17" xfId="0" applyNumberFormat="1" applyFont="1" applyFill="1" applyBorder="1" applyAlignment="1">
      <alignment horizontal="right" vertical="center" indent="4"/>
    </xf>
    <xf numFmtId="3" fontId="11" fillId="2" borderId="17" xfId="0" applyNumberFormat="1" applyFont="1" applyFill="1" applyBorder="1" applyAlignment="1">
      <alignment horizontal="right" vertical="center" indent="4"/>
    </xf>
    <xf numFmtId="3" fontId="11" fillId="2" borderId="0" xfId="0" applyNumberFormat="1" applyFont="1" applyFill="1" applyBorder="1" applyAlignment="1">
      <alignment horizontal="right" vertical="center" wrapText="1" indent="5"/>
    </xf>
    <xf numFmtId="164" fontId="11" fillId="2" borderId="0" xfId="0" applyNumberFormat="1" applyFont="1" applyFill="1" applyBorder="1" applyAlignment="1">
      <alignment horizontal="right" vertical="center" wrapText="1" indent="5"/>
    </xf>
    <xf numFmtId="3" fontId="11" fillId="0" borderId="0" xfId="0" applyNumberFormat="1" applyFont="1" applyFill="1" applyBorder="1" applyAlignment="1">
      <alignment horizontal="right" vertical="center" indent="5"/>
    </xf>
    <xf numFmtId="164" fontId="11" fillId="0" borderId="0" xfId="0" applyNumberFormat="1" applyFont="1" applyFill="1" applyBorder="1" applyAlignment="1">
      <alignment horizontal="right" vertical="center" indent="5"/>
    </xf>
    <xf numFmtId="3" fontId="11" fillId="2" borderId="0" xfId="0" applyNumberFormat="1" applyFont="1" applyFill="1" applyBorder="1" applyAlignment="1">
      <alignment horizontal="right" vertical="center" indent="5"/>
    </xf>
    <xf numFmtId="164" fontId="11" fillId="2" borderId="0" xfId="0" applyNumberFormat="1" applyFont="1" applyFill="1" applyBorder="1" applyAlignment="1">
      <alignment horizontal="right" vertical="center" indent="5"/>
    </xf>
    <xf numFmtId="164" fontId="11" fillId="0" borderId="0" xfId="0" applyNumberFormat="1" applyFont="1" applyFill="1" applyBorder="1" applyAlignment="1">
      <alignment horizontal="right" vertical="center" indent="4"/>
    </xf>
    <xf numFmtId="164" fontId="11" fillId="2" borderId="0" xfId="0" applyNumberFormat="1" applyFont="1" applyFill="1" applyBorder="1" applyAlignment="1">
      <alignment horizontal="right" vertical="center" indent="4"/>
    </xf>
    <xf numFmtId="3" fontId="11" fillId="2" borderId="19" xfId="0" applyNumberFormat="1" applyFont="1" applyFill="1" applyBorder="1" applyAlignment="1">
      <alignment horizontal="right" vertical="center" wrapText="1" indent="4"/>
    </xf>
    <xf numFmtId="3" fontId="11" fillId="0" borderId="2" xfId="0" applyNumberFormat="1" applyFont="1" applyFill="1" applyBorder="1" applyAlignment="1">
      <alignment horizontal="left" vertical="center" indent="1"/>
    </xf>
    <xf numFmtId="3" fontId="11" fillId="0" borderId="2" xfId="0" applyNumberFormat="1" applyFont="1" applyFill="1" applyBorder="1" applyAlignment="1">
      <alignment horizontal="right" vertical="center" indent="4"/>
    </xf>
    <xf numFmtId="3" fontId="11" fillId="0" borderId="18" xfId="0" applyNumberFormat="1" applyFont="1" applyFill="1" applyBorder="1" applyAlignment="1">
      <alignment horizontal="right" vertical="center" indent="3"/>
    </xf>
    <xf numFmtId="165" fontId="11" fillId="0" borderId="2" xfId="0" applyNumberFormat="1" applyFont="1" applyFill="1" applyBorder="1" applyAlignment="1">
      <alignment horizontal="right" vertical="center" indent="5"/>
    </xf>
    <xf numFmtId="3" fontId="11" fillId="0" borderId="8" xfId="0" applyNumberFormat="1" applyFont="1" applyFill="1" applyBorder="1" applyAlignment="1">
      <alignment horizontal="right" vertical="center" indent="4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9" xfId="0" applyNumberFormat="1" applyFont="1" applyFill="1" applyBorder="1" applyAlignment="1">
      <alignment horizontal="right" vertical="center" indent="4"/>
    </xf>
    <xf numFmtId="165" fontId="11" fillId="0" borderId="2" xfId="0" applyNumberFormat="1" applyFont="1" applyFill="1" applyBorder="1" applyAlignment="1">
      <alignment horizontal="right" vertical="center" indent="4"/>
    </xf>
    <xf numFmtId="3" fontId="11" fillId="0" borderId="8" xfId="0" applyNumberFormat="1" applyFont="1" applyFill="1" applyBorder="1" applyAlignment="1">
      <alignment horizontal="right" vertical="center" indent="3"/>
    </xf>
    <xf numFmtId="3" fontId="11" fillId="0" borderId="2" xfId="0" applyNumberFormat="1" applyFont="1" applyFill="1" applyBorder="1" applyAlignment="1">
      <alignment horizontal="right" vertical="center" indent="3"/>
    </xf>
    <xf numFmtId="3" fontId="11" fillId="0" borderId="18" xfId="0" applyNumberFormat="1" applyFont="1" applyFill="1" applyBorder="1" applyAlignment="1">
      <alignment horizontal="right" vertical="center" indent="4"/>
    </xf>
    <xf numFmtId="3" fontId="11" fillId="0" borderId="2" xfId="0" applyNumberFormat="1" applyFont="1" applyFill="1" applyBorder="1" applyAlignment="1">
      <alignment horizontal="right" vertical="center" indent="5"/>
    </xf>
    <xf numFmtId="164" fontId="11" fillId="0" borderId="2" xfId="0" applyNumberFormat="1" applyFont="1" applyFill="1" applyBorder="1" applyAlignment="1">
      <alignment horizontal="right" vertical="center" indent="5"/>
    </xf>
    <xf numFmtId="164" fontId="11" fillId="0" borderId="2" xfId="0" applyNumberFormat="1" applyFont="1" applyFill="1" applyBorder="1" applyAlignment="1">
      <alignment horizontal="right" vertical="center" indent="4"/>
    </xf>
    <xf numFmtId="3" fontId="11" fillId="0" borderId="0" xfId="1" applyNumberFormat="1" applyFont="1" applyFill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3" fontId="11" fillId="0" borderId="0" xfId="1" applyNumberFormat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5" fillId="0" borderId="0" xfId="0" applyFont="1"/>
    <xf numFmtId="3" fontId="5" fillId="0" borderId="0" xfId="0" applyNumberFormat="1" applyFont="1"/>
    <xf numFmtId="165" fontId="5" fillId="0" borderId="0" xfId="0" applyNumberFormat="1" applyFont="1"/>
    <xf numFmtId="0" fontId="0" fillId="0" borderId="0" xfId="0" applyAlignment="1">
      <alignment horizontal="left" vertical="top" wrapText="1"/>
    </xf>
    <xf numFmtId="3" fontId="11" fillId="2" borderId="20" xfId="0" applyNumberFormat="1" applyFont="1" applyFill="1" applyBorder="1" applyAlignment="1">
      <alignment horizontal="right" vertical="center" wrapText="1" indent="4"/>
    </xf>
    <xf numFmtId="3" fontId="11" fillId="0" borderId="0" xfId="0" applyNumberFormat="1" applyFont="1" applyFill="1" applyBorder="1" applyAlignment="1">
      <alignment horizontal="right" vertical="center" wrapText="1" indent="4"/>
    </xf>
    <xf numFmtId="3" fontId="11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/>
    <xf numFmtId="3" fontId="5" fillId="0" borderId="0" xfId="0" applyNumberFormat="1" applyFont="1" applyFill="1"/>
    <xf numFmtId="0" fontId="13" fillId="0" borderId="1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1" fillId="0" borderId="17" xfId="0" applyNumberFormat="1" applyFont="1" applyFill="1" applyBorder="1" applyAlignment="1">
      <alignment horizontal="right" vertical="center" wrapText="1" indent="4"/>
    </xf>
    <xf numFmtId="164" fontId="11" fillId="0" borderId="0" xfId="0" applyNumberFormat="1" applyFont="1" applyFill="1" applyBorder="1" applyAlignment="1">
      <alignment horizontal="right" vertical="center" wrapText="1" indent="4"/>
    </xf>
    <xf numFmtId="3" fontId="11" fillId="0" borderId="6" xfId="0" applyNumberFormat="1" applyFont="1" applyFill="1" applyBorder="1" applyAlignment="1">
      <alignment horizontal="right" vertical="center" wrapText="1" indent="4"/>
    </xf>
    <xf numFmtId="3" fontId="34" fillId="0" borderId="0" xfId="0" applyNumberFormat="1" applyFont="1" applyAlignment="1">
      <alignment vertical="center"/>
    </xf>
    <xf numFmtId="0" fontId="3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 indent="1"/>
    </xf>
    <xf numFmtId="165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3" fontId="11" fillId="2" borderId="0" xfId="0" applyNumberFormat="1" applyFont="1" applyFill="1" applyBorder="1" applyAlignment="1">
      <alignment horizontal="right" vertical="center" wrapText="1" indent="12"/>
    </xf>
    <xf numFmtId="3" fontId="11" fillId="0" borderId="0" xfId="0" applyNumberFormat="1" applyFont="1" applyFill="1" applyBorder="1" applyAlignment="1">
      <alignment horizontal="right" vertical="center" indent="12"/>
    </xf>
    <xf numFmtId="3" fontId="11" fillId="2" borderId="0" xfId="0" applyNumberFormat="1" applyFont="1" applyFill="1" applyBorder="1" applyAlignment="1">
      <alignment horizontal="right" vertical="center" indent="12"/>
    </xf>
    <xf numFmtId="3" fontId="11" fillId="0" borderId="2" xfId="0" applyNumberFormat="1" applyFont="1" applyFill="1" applyBorder="1" applyAlignment="1">
      <alignment horizontal="right" vertical="center" indent="12"/>
    </xf>
    <xf numFmtId="0" fontId="1" fillId="2" borderId="0" xfId="0" applyFont="1" applyFill="1" applyAlignment="1">
      <alignment horizontal="center" vertical="center"/>
    </xf>
    <xf numFmtId="3" fontId="1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3" fontId="11" fillId="0" borderId="0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3" fontId="1" fillId="0" borderId="0" xfId="0" applyNumberFormat="1" applyFont="1" applyFill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indent="1"/>
    </xf>
    <xf numFmtId="0" fontId="11" fillId="0" borderId="0" xfId="1" applyFill="1" applyAlignment="1">
      <alignment horizontal="left" vertical="center" wrapText="1"/>
    </xf>
    <xf numFmtId="0" fontId="11" fillId="0" borderId="0" xfId="1" applyFill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3" fontId="11" fillId="0" borderId="0" xfId="1" quotePrefix="1" applyNumberFormat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3" fontId="11" fillId="0" borderId="0" xfId="1" applyNumberFormat="1" applyFont="1" applyFill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0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3" fontId="21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3" fontId="26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11" fillId="0" borderId="0" xfId="0" applyNumberFormat="1" applyFont="1" applyFill="1" applyBorder="1" applyAlignment="1">
      <alignment horizontal="left" vertical="top" wrapText="1"/>
    </xf>
    <xf numFmtId="3" fontId="26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10" fillId="0" borderId="2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0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0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left" vertical="top" wrapText="1"/>
    </xf>
    <xf numFmtId="3" fontId="5" fillId="0" borderId="0" xfId="0" applyNumberFormat="1" applyFont="1" applyFill="1" applyAlignment="1">
      <alignment horizontal="left" vertical="top" wrapText="1"/>
    </xf>
    <xf numFmtId="3" fontId="10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5" fillId="0" borderId="0" xfId="0" applyNumberFormat="1" applyFont="1" applyAlignment="1">
      <alignment horizontal="left" vertical="top" wrapText="1"/>
    </xf>
    <xf numFmtId="3" fontId="24" fillId="3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3" fontId="26" fillId="3" borderId="2" xfId="0" applyNumberFormat="1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3" fontId="26" fillId="0" borderId="2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3" fontId="26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26" fillId="0" borderId="0" xfId="0" applyNumberFormat="1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3" fontId="7" fillId="0" borderId="0" xfId="0" applyNumberFormat="1" applyFont="1" applyFill="1" applyAlignment="1">
      <alignment horizontal="right" vertical="center" wrapText="1" indent="1"/>
    </xf>
    <xf numFmtId="0" fontId="1" fillId="0" borderId="0" xfId="0" quotePrefix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9" fillId="0" borderId="0" xfId="0" applyNumberFormat="1" applyFont="1" applyFill="1" applyAlignment="1">
      <alignment horizontal="right" vertical="center" indent="1"/>
    </xf>
    <xf numFmtId="3" fontId="1" fillId="0" borderId="0" xfId="0" quotePrefix="1" applyNumberFormat="1" applyFont="1" applyFill="1" applyAlignment="1">
      <alignment horizontal="left" vertical="center" wrapText="1"/>
    </xf>
    <xf numFmtId="3" fontId="6" fillId="0" borderId="0" xfId="0" quotePrefix="1" applyNumberFormat="1" applyFont="1" applyFill="1" applyAlignment="1">
      <alignment horizontal="left" vertical="center" wrapText="1"/>
    </xf>
    <xf numFmtId="3" fontId="1" fillId="0" borderId="0" xfId="0" quotePrefix="1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vertical="top"/>
    </xf>
    <xf numFmtId="3" fontId="1" fillId="0" borderId="0" xfId="0" quotePrefix="1" applyNumberFormat="1" applyFont="1" applyFill="1" applyAlignment="1">
      <alignment horizontal="left" vertical="center"/>
    </xf>
    <xf numFmtId="3" fontId="9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6" fillId="0" borderId="0" xfId="0" quotePrefix="1" applyFont="1" applyFill="1" applyAlignment="1">
      <alignment horizontal="left" vertical="center" wrapText="1"/>
    </xf>
  </cellXfs>
  <cellStyles count="12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2.1'!$B$50:$B$67</c:f>
              <c:strCache>
                <c:ptCount val="18"/>
                <c:pt idx="0">
                  <c:v>Norway</c:v>
                </c:pt>
                <c:pt idx="1">
                  <c:v>Italy</c:v>
                </c:pt>
                <c:pt idx="2">
                  <c:v>Venezuela</c:v>
                </c:pt>
                <c:pt idx="3">
                  <c:v>Brazil</c:v>
                </c:pt>
                <c:pt idx="4">
                  <c:v>Austria</c:v>
                </c:pt>
                <c:pt idx="5">
                  <c:v>Denmark</c:v>
                </c:pt>
                <c:pt idx="6">
                  <c:v>Canada</c:v>
                </c:pt>
                <c:pt idx="7">
                  <c:v>United States</c:v>
                </c:pt>
                <c:pt idx="8">
                  <c:v>Mozambique</c:v>
                </c:pt>
                <c:pt idx="9">
                  <c:v>Angola</c:v>
                </c:pt>
                <c:pt idx="10">
                  <c:v>Netherlands</c:v>
                </c:pt>
                <c:pt idx="11">
                  <c:v>Belgium</c:v>
                </c:pt>
                <c:pt idx="12">
                  <c:v>Luxemburg</c:v>
                </c:pt>
                <c:pt idx="13">
                  <c:v>Germany</c:v>
                </c:pt>
                <c:pt idx="14">
                  <c:v>France</c:v>
                </c:pt>
                <c:pt idx="15">
                  <c:v>Switzerland</c:v>
                </c:pt>
                <c:pt idx="16">
                  <c:v>Spain</c:v>
                </c:pt>
                <c:pt idx="17">
                  <c:v>United Kingdom</c:v>
                </c:pt>
              </c:strCache>
            </c:strRef>
          </c:cat>
          <c:val>
            <c:numRef>
              <c:f>'Chart 2.1'!$C$50:$C$67</c:f>
              <c:numCache>
                <c:formatCode>#,##0</c:formatCode>
                <c:ptCount val="18"/>
                <c:pt idx="0">
                  <c:v>450</c:v>
                </c:pt>
                <c:pt idx="1">
                  <c:v>465</c:v>
                </c:pt>
                <c:pt idx="2">
                  <c:v>532</c:v>
                </c:pt>
                <c:pt idx="3">
                  <c:v>601</c:v>
                </c:pt>
                <c:pt idx="4">
                  <c:v>674</c:v>
                </c:pt>
                <c:pt idx="5">
                  <c:v>765</c:v>
                </c:pt>
                <c:pt idx="6">
                  <c:v>865</c:v>
                </c:pt>
                <c:pt idx="7">
                  <c:v>889</c:v>
                </c:pt>
                <c:pt idx="8">
                  <c:v>1439</c:v>
                </c:pt>
                <c:pt idx="9">
                  <c:v>1910</c:v>
                </c:pt>
                <c:pt idx="10">
                  <c:v>2400</c:v>
                </c:pt>
                <c:pt idx="11">
                  <c:v>2691</c:v>
                </c:pt>
                <c:pt idx="12">
                  <c:v>3501</c:v>
                </c:pt>
                <c:pt idx="13">
                  <c:v>7200</c:v>
                </c:pt>
                <c:pt idx="14">
                  <c:v>8316</c:v>
                </c:pt>
                <c:pt idx="15">
                  <c:v>8733</c:v>
                </c:pt>
                <c:pt idx="16">
                  <c:v>10636</c:v>
                </c:pt>
                <c:pt idx="17">
                  <c:v>18871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48352"/>
        <c:axId val="221195072"/>
      </c:barChart>
      <c:catAx>
        <c:axId val="221348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5072"/>
        <c:crosses val="autoZero"/>
        <c:auto val="1"/>
        <c:lblAlgn val="ctr"/>
        <c:lblOffset val="100"/>
        <c:noMultiLvlLbl val="0"/>
      </c:catAx>
      <c:valAx>
        <c:axId val="22119507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48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2.2'!$B$50:$B$64</c:f>
              <c:strCache>
                <c:ptCount val="15"/>
                <c:pt idx="0">
                  <c:v>United States</c:v>
                </c:pt>
                <c:pt idx="1">
                  <c:v>Italy</c:v>
                </c:pt>
                <c:pt idx="2">
                  <c:v>Venezuela</c:v>
                </c:pt>
                <c:pt idx="3">
                  <c:v>Austria</c:v>
                </c:pt>
                <c:pt idx="4">
                  <c:v>Germany</c:v>
                </c:pt>
                <c:pt idx="5">
                  <c:v>Denmark</c:v>
                </c:pt>
                <c:pt idx="6">
                  <c:v>Canada</c:v>
                </c:pt>
                <c:pt idx="7">
                  <c:v>Norway</c:v>
                </c:pt>
                <c:pt idx="8">
                  <c:v>Netherlands</c:v>
                </c:pt>
                <c:pt idx="9">
                  <c:v>Spain</c:v>
                </c:pt>
                <c:pt idx="10">
                  <c:v>Brazil</c:v>
                </c:pt>
                <c:pt idx="11">
                  <c:v>Belgium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Luxemburg</c:v>
                </c:pt>
              </c:strCache>
            </c:strRef>
          </c:cat>
          <c:val>
            <c:numRef>
              <c:f>'Chart 2.2'!$C$50:$C$64</c:f>
              <c:numCache>
                <c:formatCode>0.0</c:formatCode>
                <c:ptCount val="15"/>
                <c:pt idx="0">
                  <c:v>8.3306200412183812E-2</c:v>
                </c:pt>
                <c:pt idx="1">
                  <c:v>0.13539482879105519</c:v>
                </c:pt>
                <c:pt idx="2">
                  <c:v>0.18504412189259789</c:v>
                </c:pt>
                <c:pt idx="3">
                  <c:v>0.51167592845646959</c:v>
                </c:pt>
                <c:pt idx="4">
                  <c:v>0.60044282658460613</c:v>
                </c:pt>
                <c:pt idx="5">
                  <c:v>0.91120242987314626</c:v>
                </c:pt>
                <c:pt idx="6">
                  <c:v>0.91120242987314626</c:v>
                </c:pt>
                <c:pt idx="7">
                  <c:v>1.0133309313637182</c:v>
                </c:pt>
                <c:pt idx="8">
                  <c:v>1.1378883636691211</c:v>
                </c:pt>
                <c:pt idx="9">
                  <c:v>1.3979947529192802</c:v>
                </c:pt>
                <c:pt idx="10">
                  <c:v>2.3171531017465394</c:v>
                </c:pt>
                <c:pt idx="11">
                  <c:v>2.4571976441583345</c:v>
                </c:pt>
                <c:pt idx="12">
                  <c:v>2.9827556229946102</c:v>
                </c:pt>
                <c:pt idx="13">
                  <c:v>5.9740188667628935</c:v>
                </c:pt>
                <c:pt idx="14">
                  <c:v>14.206297678948223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2F-4C5F-9056-26793F1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50912"/>
        <c:axId val="221197376"/>
      </c:barChart>
      <c:catAx>
        <c:axId val="221350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7376"/>
        <c:crosses val="autoZero"/>
        <c:auto val="1"/>
        <c:lblAlgn val="ctr"/>
        <c:lblOffset val="100"/>
        <c:noMultiLvlLbl val="0"/>
      </c:catAx>
      <c:valAx>
        <c:axId val="2211973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2213509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Spain</c:v>
                </c:pt>
                <c:pt idx="8">
                  <c:v>Germany</c:v>
                </c:pt>
                <c:pt idx="9">
                  <c:v>Brazil</c:v>
                </c:pt>
                <c:pt idx="10">
                  <c:v>United Kingdom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3328</c:v>
                </c:pt>
                <c:pt idx="1">
                  <c:v>3767</c:v>
                </c:pt>
                <c:pt idx="2">
                  <c:v>6577</c:v>
                </c:pt>
                <c:pt idx="3">
                  <c:v>17893</c:v>
                </c:pt>
                <c:pt idx="4">
                  <c:v>36378</c:v>
                </c:pt>
                <c:pt idx="5">
                  <c:v>37326</c:v>
                </c:pt>
                <c:pt idx="6">
                  <c:v>72821</c:v>
                </c:pt>
                <c:pt idx="7">
                  <c:v>94520</c:v>
                </c:pt>
                <c:pt idx="8">
                  <c:v>115190</c:v>
                </c:pt>
                <c:pt idx="9">
                  <c:v>137973</c:v>
                </c:pt>
                <c:pt idx="10">
                  <c:v>141000</c:v>
                </c:pt>
                <c:pt idx="11">
                  <c:v>143160</c:v>
                </c:pt>
                <c:pt idx="12">
                  <c:v>178500</c:v>
                </c:pt>
                <c:pt idx="13">
                  <c:v>217662</c:v>
                </c:pt>
                <c:pt idx="14">
                  <c:v>595900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519296"/>
        <c:axId val="221199680"/>
      </c:barChart>
      <c:catAx>
        <c:axId val="22251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9680"/>
        <c:crosses val="autoZero"/>
        <c:auto val="1"/>
        <c:lblAlgn val="ctr"/>
        <c:lblOffset val="100"/>
        <c:noMultiLvlLbl val="0"/>
      </c:catAx>
      <c:valAx>
        <c:axId val="221199680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2519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2.4'!$B$50:$B$63</c:f>
              <c:strCache>
                <c:ptCount val="14"/>
                <c:pt idx="0">
                  <c:v>Italy</c:v>
                </c:pt>
                <c:pt idx="1">
                  <c:v>United States</c:v>
                </c:pt>
                <c:pt idx="2">
                  <c:v>Norway</c:v>
                </c:pt>
                <c:pt idx="3">
                  <c:v>Netherlands</c:v>
                </c:pt>
                <c:pt idx="4">
                  <c:v>Mozambique</c:v>
                </c:pt>
                <c:pt idx="5">
                  <c:v>Germany</c:v>
                </c:pt>
                <c:pt idx="6">
                  <c:v>Spain</c:v>
                </c:pt>
                <c:pt idx="7">
                  <c:v>United Kingdom</c:v>
                </c:pt>
                <c:pt idx="8">
                  <c:v>Canada</c:v>
                </c:pt>
                <c:pt idx="9">
                  <c:v>Belgium</c:v>
                </c:pt>
                <c:pt idx="10">
                  <c:v>Venezuela</c:v>
                </c:pt>
                <c:pt idx="11">
                  <c:v>France</c:v>
                </c:pt>
                <c:pt idx="12">
                  <c:v>Switzerland</c:v>
                </c:pt>
                <c:pt idx="13">
                  <c:v>Brazil</c:v>
                </c:pt>
              </c:strCache>
            </c:strRef>
          </c:cat>
          <c:val>
            <c:numRef>
              <c:f>'Chart 2.4'!$C$50:$C$63</c:f>
              <c:numCache>
                <c:formatCode>0.0</c:formatCode>
                <c:ptCount val="14"/>
                <c:pt idx="0">
                  <c:v>0.10650430899560623</c:v>
                </c:pt>
                <c:pt idx="1">
                  <c:v>0.35911009500725316</c:v>
                </c:pt>
                <c:pt idx="2">
                  <c:v>0.40468845190858999</c:v>
                </c:pt>
                <c:pt idx="3">
                  <c:v>0.86051798440746985</c:v>
                </c:pt>
                <c:pt idx="4">
                  <c:v>1.1010853012273578</c:v>
                </c:pt>
                <c:pt idx="5">
                  <c:v>1.2094708105837884</c:v>
                </c:pt>
                <c:pt idx="6">
                  <c:v>1.4799032520294653</c:v>
                </c:pt>
                <c:pt idx="7">
                  <c:v>1.5093127809890816</c:v>
                </c:pt>
                <c:pt idx="8">
                  <c:v>1.7417011880212421</c:v>
                </c:pt>
                <c:pt idx="9">
                  <c:v>1.8983735085624589</c:v>
                </c:pt>
                <c:pt idx="10">
                  <c:v>3.2272790940170055</c:v>
                </c:pt>
                <c:pt idx="11">
                  <c:v>9.1809694019042922</c:v>
                </c:pt>
                <c:pt idx="12">
                  <c:v>10.131943070603159</c:v>
                </c:pt>
                <c:pt idx="13">
                  <c:v>23.283831446073883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23-40F2-BEA5-64B0B05D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6880"/>
        <c:axId val="222250688"/>
      </c:barChart>
      <c:catAx>
        <c:axId val="221306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0688"/>
        <c:crosses val="autoZero"/>
        <c:auto val="1"/>
        <c:lblAlgn val="ctr"/>
        <c:lblOffset val="100"/>
        <c:noMultiLvlLbl val="0"/>
      </c:catAx>
      <c:valAx>
        <c:axId val="222250688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21306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2.5'!$B$49:$B$61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Spain</c:v>
                </c:pt>
                <c:pt idx="8">
                  <c:v>Luxemburg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2.5'!$C$49:$C$61</c:f>
              <c:numCache>
                <c:formatCode>#,##0</c:formatCode>
                <c:ptCount val="13"/>
                <c:pt idx="0">
                  <c:v>4452</c:v>
                </c:pt>
                <c:pt idx="1">
                  <c:v>5560</c:v>
                </c:pt>
                <c:pt idx="2">
                  <c:v>6603</c:v>
                </c:pt>
                <c:pt idx="3">
                  <c:v>21051</c:v>
                </c:pt>
                <c:pt idx="4">
                  <c:v>25855</c:v>
                </c:pt>
                <c:pt idx="5">
                  <c:v>46391</c:v>
                </c:pt>
                <c:pt idx="6">
                  <c:v>54669</c:v>
                </c:pt>
                <c:pt idx="7">
                  <c:v>89616</c:v>
                </c:pt>
                <c:pt idx="8">
                  <c:v>96500</c:v>
                </c:pt>
                <c:pt idx="9">
                  <c:v>138890</c:v>
                </c:pt>
                <c:pt idx="10">
                  <c:v>224000</c:v>
                </c:pt>
                <c:pt idx="11">
                  <c:v>263311</c:v>
                </c:pt>
                <c:pt idx="12">
                  <c:v>530800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9440"/>
        <c:axId val="222252992"/>
      </c:barChart>
      <c:catAx>
        <c:axId val="22130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2992"/>
        <c:crosses val="autoZero"/>
        <c:auto val="1"/>
        <c:lblAlgn val="ctr"/>
        <c:lblOffset val="100"/>
        <c:noMultiLvlLbl val="0"/>
      </c:catAx>
      <c:valAx>
        <c:axId val="222252992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0944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2.6'!$B$51:$B$62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Canada</c:v>
                </c:pt>
                <c:pt idx="4">
                  <c:v>Belgium</c:v>
                </c:pt>
                <c:pt idx="5">
                  <c:v>Spain</c:v>
                </c:pt>
                <c:pt idx="6">
                  <c:v>Germany</c:v>
                </c:pt>
                <c:pt idx="7">
                  <c:v>Luxemburg</c:v>
                </c:pt>
                <c:pt idx="8">
                  <c:v>United Kingdom</c:v>
                </c:pt>
                <c:pt idx="9">
                  <c:v>United States</c:v>
                </c:pt>
                <c:pt idx="10">
                  <c:v>France</c:v>
                </c:pt>
                <c:pt idx="11">
                  <c:v>Switzerland</c:v>
                </c:pt>
              </c:strCache>
            </c:strRef>
          </c:cat>
          <c:val>
            <c:numRef>
              <c:f>'Chart 2.6'!$C$51:$C$62</c:f>
              <c:numCache>
                <c:formatCode>#,##0</c:formatCode>
                <c:ptCount val="12"/>
                <c:pt idx="0">
                  <c:v>12</c:v>
                </c:pt>
                <c:pt idx="1">
                  <c:v>37</c:v>
                </c:pt>
                <c:pt idx="2">
                  <c:v>61</c:v>
                </c:pt>
                <c:pt idx="3">
                  <c:v>237</c:v>
                </c:pt>
                <c:pt idx="4">
                  <c:v>238</c:v>
                </c:pt>
                <c:pt idx="5">
                  <c:v>377</c:v>
                </c:pt>
                <c:pt idx="6">
                  <c:v>745</c:v>
                </c:pt>
                <c:pt idx="7">
                  <c:v>1593</c:v>
                </c:pt>
                <c:pt idx="8">
                  <c:v>1906</c:v>
                </c:pt>
                <c:pt idx="9">
                  <c:v>2031</c:v>
                </c:pt>
                <c:pt idx="10">
                  <c:v>2579</c:v>
                </c:pt>
                <c:pt idx="11">
                  <c:v>3285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458880"/>
        <c:axId val="222255296"/>
      </c:barChart>
      <c:catAx>
        <c:axId val="222458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5296"/>
        <c:crosses val="autoZero"/>
        <c:auto val="1"/>
        <c:lblAlgn val="ctr"/>
        <c:lblOffset val="100"/>
        <c:noMultiLvlLbl val="0"/>
      </c:catAx>
      <c:valAx>
        <c:axId val="22225529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458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Angola</c:v>
                </c:pt>
                <c:pt idx="7">
                  <c:v>Luxemburg</c:v>
                </c:pt>
                <c:pt idx="8">
                  <c:v>Canada</c:v>
                </c:pt>
                <c:pt idx="9">
                  <c:v>Germany</c:v>
                </c:pt>
                <c:pt idx="10">
                  <c:v>Venezuela</c:v>
                </c:pt>
                <c:pt idx="11">
                  <c:v>United States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609</c:v>
                </c:pt>
                <c:pt idx="1">
                  <c:v>6411</c:v>
                </c:pt>
                <c:pt idx="2">
                  <c:v>25893</c:v>
                </c:pt>
                <c:pt idx="3">
                  <c:v>31926</c:v>
                </c:pt>
                <c:pt idx="4">
                  <c:v>59336</c:v>
                </c:pt>
                <c:pt idx="5">
                  <c:v>74112</c:v>
                </c:pt>
                <c:pt idx="6">
                  <c:v>102420</c:v>
                </c:pt>
                <c:pt idx="7">
                  <c:v>116505</c:v>
                </c:pt>
                <c:pt idx="8">
                  <c:v>135301</c:v>
                </c:pt>
                <c:pt idx="9">
                  <c:v>174363</c:v>
                </c:pt>
                <c:pt idx="10">
                  <c:v>185600</c:v>
                </c:pt>
                <c:pt idx="11">
                  <c:v>202583</c:v>
                </c:pt>
                <c:pt idx="12">
                  <c:v>263706</c:v>
                </c:pt>
                <c:pt idx="13">
                  <c:v>336975</c:v>
                </c:pt>
                <c:pt idx="14">
                  <c:v>713130</c:v>
                </c:pt>
                <c:pt idx="15">
                  <c:v>1205308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AD-4200-8148-BD4B3B7D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3011328"/>
        <c:axId val="222634560"/>
      </c:barChart>
      <c:catAx>
        <c:axId val="22301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634560"/>
        <c:crosses val="autoZero"/>
        <c:auto val="1"/>
        <c:lblAlgn val="ctr"/>
        <c:lblOffset val="100"/>
        <c:noMultiLvlLbl val="0"/>
      </c:catAx>
      <c:valAx>
        <c:axId val="222634560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30113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7301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observatorioemigracao.pt/np4/7301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observatorioemigracao.pt/np4/7301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observatorioemigracao.pt/np4/7301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observatorioemigracao.pt/np4/7301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www.observatorioemigracao.pt/np4/7301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://www.observatorioemigracao.pt/np4/7301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://www.observatorioemigracao.pt/np4/7301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http://www.observatorioemigracao.pt/np4/7301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://www.observatorioemigracao.pt/np4/7301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observatorioemigracao.pt/np4/7301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observatorioemigracao.pt/np4/7301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7301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observatorioemigracao.pt/np4/7301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hyperlink" Target="http://www.observatorioemigracao.pt/np4/7301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observatorioemigracao.pt/np4/7301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hyperlink" Target="http://www.observatorioemigracao.pt/np4/7301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301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observatorioemigracao.pt/np4/73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234" t="s">
        <v>1</v>
      </c>
      <c r="C1" s="235"/>
      <c r="D1" s="235"/>
      <c r="E1" s="165"/>
      <c r="F1" s="165"/>
      <c r="G1" s="165"/>
      <c r="H1" s="166"/>
      <c r="I1" s="68"/>
      <c r="J1" s="68"/>
      <c r="K1" s="68"/>
      <c r="L1" s="68"/>
      <c r="M1" s="68"/>
    </row>
    <row r="2" spans="1:13" s="106" customFormat="1" ht="30" customHeight="1" x14ac:dyDescent="0.25">
      <c r="A2" s="69"/>
      <c r="B2" s="236" t="s">
        <v>76</v>
      </c>
      <c r="C2" s="237"/>
      <c r="D2" s="237"/>
      <c r="E2" s="238"/>
      <c r="F2" s="238"/>
      <c r="G2" s="238"/>
      <c r="H2" s="239"/>
    </row>
    <row r="3" spans="1:13" s="70" customFormat="1" ht="30" customHeight="1" x14ac:dyDescent="0.25">
      <c r="B3" s="240" t="s">
        <v>42</v>
      </c>
      <c r="C3" s="241"/>
      <c r="D3" s="241"/>
      <c r="E3" s="241"/>
      <c r="F3" s="241"/>
      <c r="G3" s="241"/>
      <c r="H3" s="166"/>
    </row>
    <row r="4" spans="1:13" s="70" customFormat="1" ht="15" customHeight="1" x14ac:dyDescent="0.25">
      <c r="A4" s="94"/>
      <c r="B4" s="230" t="str">
        <f>'Table 2.1'!B2</f>
        <v>Table 2.1 Main indicators of Portuguese emigration to top destination countries, 2018 or last year available</v>
      </c>
      <c r="C4" s="229"/>
      <c r="D4" s="229"/>
      <c r="E4" s="230" t="str">
        <f>'Chart 2.1'!B2</f>
        <v>Chart 2.1 Portuguese permanent inflows in top destination countries, 2018 or last year available</v>
      </c>
      <c r="F4" s="231"/>
      <c r="G4" s="231"/>
      <c r="H4" s="169"/>
    </row>
    <row r="5" spans="1:13" s="70" customFormat="1" ht="15" customHeight="1" x14ac:dyDescent="0.25">
      <c r="A5" s="94"/>
      <c r="B5" s="230" t="str">
        <f>'Table 2.2'!B2</f>
        <v>Table 2.2 Portuguese permanent inflows in top destination countries, 2018 or last year available</v>
      </c>
      <c r="C5" s="229"/>
      <c r="D5" s="229"/>
      <c r="E5" s="230" t="str">
        <f>'Chart 2.2'!B2</f>
        <v>Chart 2.2 Portuguese permanent inflows as a percentage of all permanent inflows in top destination countries, 2018 or last year available</v>
      </c>
      <c r="F5" s="231"/>
      <c r="G5" s="231"/>
      <c r="H5" s="169"/>
    </row>
    <row r="6" spans="1:13" s="70" customFormat="1" ht="15" customHeight="1" x14ac:dyDescent="0.25">
      <c r="A6" s="94"/>
      <c r="B6" s="230" t="str">
        <f>'Table 2.3'!B2:H2</f>
        <v>Table 2.3 Change in Portuguese permanent inflows in top destination countries, 2017-2018 or last two years available</v>
      </c>
      <c r="C6" s="229"/>
      <c r="D6" s="229"/>
      <c r="E6" s="230" t="str">
        <f>'Chart 2.3'!B2</f>
        <v>Chart 2.3 Stock of migrants born in Portugal in top destination countries, 2018 or last year available</v>
      </c>
      <c r="F6" s="231"/>
      <c r="G6" s="231"/>
      <c r="H6" s="169"/>
    </row>
    <row r="7" spans="1:13" s="70" customFormat="1" ht="15" customHeight="1" x14ac:dyDescent="0.25">
      <c r="A7" s="94"/>
      <c r="B7" s="230" t="str">
        <f>'Table 2.4'!B2:H2</f>
        <v>Table 2.4 Stock of migrants born in Portugal in top destination countries, 2018 or last year available</v>
      </c>
      <c r="C7" s="229"/>
      <c r="D7" s="229"/>
      <c r="E7" s="230" t="str">
        <f>'Chart 2.4'!B2</f>
        <v>Chart 2.4 Stock of migrants born in Portugal as a percentage of all foreign-born in top destination countries, 2018 or last year available</v>
      </c>
      <c r="F7" s="231"/>
      <c r="G7" s="231"/>
      <c r="H7" s="168"/>
    </row>
    <row r="8" spans="1:13" s="71" customFormat="1" ht="15" customHeight="1" x14ac:dyDescent="0.2">
      <c r="A8" s="94"/>
      <c r="B8" s="228" t="str">
        <f>'Table 2.5'!B2</f>
        <v>Table 2.5 Change in the stock of migrants born in Portugal in top destination countries, 2017-2018 or last two years available</v>
      </c>
      <c r="C8" s="229"/>
      <c r="D8" s="229"/>
      <c r="E8" s="230" t="str">
        <f>'Chart 2.5'!B2</f>
        <v>Chart 2.5 Population with Portuguese citizenship in top destination countries, 2018 or last year available</v>
      </c>
      <c r="F8" s="231"/>
      <c r="G8" s="231"/>
      <c r="H8" s="167"/>
    </row>
    <row r="9" spans="1:13" s="70" customFormat="1" ht="15" customHeight="1" x14ac:dyDescent="0.25">
      <c r="A9" s="94"/>
      <c r="B9" s="228" t="str">
        <f>'Table 2.6'!B2</f>
        <v>Table 2.6 Population with Portuguese citizenship in top destination countries, 2018 or last year available</v>
      </c>
      <c r="C9" s="229"/>
      <c r="D9" s="229"/>
      <c r="E9" s="230" t="str">
        <f>'Chart 2.6'!B2</f>
        <v>Chart 2.6 Acquisition of citizenship by Portuguese in top destination countries, 2018 or last year available</v>
      </c>
      <c r="F9" s="231"/>
      <c r="G9" s="231"/>
      <c r="H9" s="168"/>
    </row>
    <row r="10" spans="1:13" s="71" customFormat="1" ht="15" customHeight="1" x14ac:dyDescent="0.2">
      <c r="A10" s="94"/>
      <c r="B10" s="228" t="str">
        <f>'Table 2.7'!B2</f>
        <v>Table 2.7 Change in the population with Portuguese citizenship in top destination countries, 2017-2018 or last two years available</v>
      </c>
      <c r="C10" s="229"/>
      <c r="D10" s="229"/>
      <c r="E10" s="230" t="str">
        <f>'Chart 2.7'!B2</f>
        <v>Chart 2.7 Stock of consular registrations in top destination countries, 2018 or last year available</v>
      </c>
      <c r="F10" s="231"/>
      <c r="G10" s="231"/>
      <c r="H10" s="168"/>
    </row>
    <row r="11" spans="1:13" s="71" customFormat="1" ht="15" customHeight="1" x14ac:dyDescent="0.2">
      <c r="A11" s="94"/>
      <c r="B11" s="228" t="str">
        <f>'Table 2.8'!B2</f>
        <v>Table 2.8 Acquisition of citizenship by Portuguese in top destination countries, 2018 or last year available</v>
      </c>
      <c r="C11" s="229"/>
      <c r="D11" s="229"/>
      <c r="E11" s="230"/>
      <c r="F11" s="231"/>
      <c r="G11" s="231"/>
      <c r="H11" s="168"/>
    </row>
    <row r="12" spans="1:13" s="71" customFormat="1" ht="15" customHeight="1" x14ac:dyDescent="0.2">
      <c r="A12" s="94"/>
      <c r="B12" s="228" t="str">
        <f>'Table 2.9'!B2</f>
        <v>Table 2.9 Change in the acquisition of citizenship by Portuguese in top destination countries, 2017-2018 or last two years available</v>
      </c>
      <c r="C12" s="229"/>
      <c r="D12" s="229"/>
      <c r="E12" s="163"/>
      <c r="F12" s="164"/>
      <c r="G12" s="164"/>
      <c r="H12" s="168"/>
    </row>
    <row r="13" spans="1:13" s="71" customFormat="1" ht="15" customHeight="1" x14ac:dyDescent="0.2">
      <c r="A13" s="94"/>
      <c r="B13" s="228" t="str">
        <f>'Table 2.10'!B2</f>
        <v>Table 2.10 Stock of consular registrations in top destination countries, 2018 or last year available</v>
      </c>
      <c r="C13" s="229"/>
      <c r="D13" s="229"/>
      <c r="E13" s="163"/>
      <c r="F13" s="164"/>
      <c r="G13" s="164"/>
      <c r="H13" s="168"/>
    </row>
    <row r="14" spans="1:13" ht="15" customHeight="1" x14ac:dyDescent="0.25">
      <c r="A14" s="95"/>
      <c r="B14" s="228"/>
      <c r="C14" s="229"/>
      <c r="D14" s="229"/>
      <c r="E14" s="230"/>
      <c r="F14" s="231"/>
      <c r="G14" s="231"/>
      <c r="H14" s="168"/>
    </row>
    <row r="15" spans="1:13" ht="30" customHeight="1" x14ac:dyDescent="0.25">
      <c r="B15" s="170"/>
      <c r="C15" s="171"/>
      <c r="D15" s="171"/>
      <c r="E15" s="70"/>
      <c r="F15" s="70"/>
      <c r="G15" s="70"/>
      <c r="H15" s="166"/>
    </row>
    <row r="16" spans="1:13" ht="15" customHeight="1" x14ac:dyDescent="0.25">
      <c r="A16" s="295" t="s">
        <v>4</v>
      </c>
      <c r="B16" s="296" t="s">
        <v>107</v>
      </c>
      <c r="C16" s="297"/>
      <c r="D16" s="297"/>
      <c r="E16" s="297"/>
      <c r="F16" s="297"/>
      <c r="G16" s="297"/>
      <c r="H16" s="166"/>
    </row>
    <row r="17" spans="1:7" s="224" customFormat="1" ht="15" customHeight="1" x14ac:dyDescent="0.25">
      <c r="A17" s="223" t="s">
        <v>2</v>
      </c>
      <c r="B17" s="226" t="s">
        <v>105</v>
      </c>
      <c r="C17" s="227"/>
      <c r="D17" s="227"/>
      <c r="E17" s="227"/>
      <c r="F17" s="227"/>
      <c r="G17" s="79"/>
    </row>
    <row r="18" spans="1:7" s="224" customFormat="1" ht="15" customHeight="1" x14ac:dyDescent="0.25">
      <c r="A18" s="223"/>
      <c r="B18" s="226" t="s">
        <v>106</v>
      </c>
      <c r="C18" s="227"/>
      <c r="D18" s="227"/>
      <c r="E18" s="227"/>
      <c r="F18" s="227"/>
      <c r="G18" s="79"/>
    </row>
    <row r="19" spans="1:7" ht="30" customHeight="1" x14ac:dyDescent="0.25">
      <c r="B19" s="86"/>
      <c r="C19" s="87"/>
      <c r="D19" s="87"/>
      <c r="E19" s="61"/>
      <c r="F19" s="61"/>
      <c r="G19" s="61"/>
    </row>
    <row r="20" spans="1:7" ht="90" customHeight="1" x14ac:dyDescent="0.25">
      <c r="B20" s="232" t="s">
        <v>56</v>
      </c>
      <c r="C20" s="233"/>
      <c r="D20" s="186"/>
    </row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27">
    <mergeCell ref="B20:C20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B18:F18"/>
    <mergeCell ref="E7:G7"/>
    <mergeCell ref="B8:D8"/>
    <mergeCell ref="E8:G8"/>
    <mergeCell ref="B12:D12"/>
    <mergeCell ref="E14:G14"/>
    <mergeCell ref="B17:F17"/>
    <mergeCell ref="B16:G16"/>
    <mergeCell ref="B11:D11"/>
    <mergeCell ref="E11:G11"/>
    <mergeCell ref="B13:D13"/>
    <mergeCell ref="B14:D14"/>
  </mergeCells>
  <hyperlinks>
    <hyperlink ref="B4:D4" location="'Table 2.1'!B2" display="'Table 2.1'!B2"/>
    <hyperlink ref="B5:D5" location="'Table 2.2'!B2" display="'Table 2.2'!B2"/>
    <hyperlink ref="B6:D6" location="'Table 2.3'!B2" display="'Table 2.3'!B2"/>
    <hyperlink ref="B7:D7" location="'Table 2.4'!B2" display="'Table 2.4'!B2"/>
    <hyperlink ref="E4:G4" location="'Chart 2.1'!B2" display="'Chart 2.1'!B2"/>
    <hyperlink ref="B8:D8" location="'Table 2.5'!B2" display="'Table 2.5'!B2"/>
    <hyperlink ref="B9:D9" location="'Table 2.6'!B2" display="'Table 2.6'!B2"/>
    <hyperlink ref="B10:D10" location="'Table 2.7'!B2" display="'Table 2.7'!B2"/>
    <hyperlink ref="B11:D11" location="'Table 2.8'!B2" display="'Table 2.8'!B2"/>
    <hyperlink ref="B12:D12" location="'Table 2.9'!B2" display="'Table 2.9'!B2"/>
    <hyperlink ref="B13:D13" location="'Table 2.10'!B2" display="'Table 2.10'!B2"/>
    <hyperlink ref="E5:G10" location="'Chart 2.1'!B2" display="'Chart 2.1'!B2"/>
    <hyperlink ref="E5:G5" location="'Chart 2.2'!B2" display="'Chart 2.2'!B2"/>
    <hyperlink ref="E6:G6" location="'Chart 2.3'!B2" display="'Chart 2.3'!B2"/>
    <hyperlink ref="E7:G7" location="'Chart 2.4'!B2" display="'Chart 2.4'!B2"/>
    <hyperlink ref="E8:G8" location="'Chart 2.5'!B2" display="'Chart 2.5'!B2"/>
    <hyperlink ref="E9:G9" location="'Chart 2.6'!B2" display="'Chart 2.6'!B2"/>
    <hyperlink ref="E10:G10" location="'Chart 2.7'!B2" display="'Chart 2.7'!B2"/>
    <hyperlink ref="B17" r:id="rId1" display="http://www.observatorioemigracao.pt/np4/5810.html"/>
    <hyperlink ref="B17:F17" r:id="rId2" display="http://www.observatorioemigracao.pt/np4EN/7301.html"/>
    <hyperlink ref="B18" r:id="rId3" display="http://www.observatorioemigracao.pt/np4/5810.html"/>
    <hyperlink ref="B18:F18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2" t="s">
        <v>1</v>
      </c>
      <c r="C1" s="84"/>
      <c r="H1" s="78" t="s">
        <v>3</v>
      </c>
    </row>
    <row r="2" spans="1:136" s="39" customFormat="1" ht="30" customHeight="1" thickBot="1" x14ac:dyDescent="0.3">
      <c r="B2" s="283" t="s">
        <v>85</v>
      </c>
      <c r="C2" s="284"/>
      <c r="D2" s="287"/>
      <c r="E2" s="276"/>
      <c r="F2" s="276"/>
      <c r="G2" s="276"/>
      <c r="H2" s="276"/>
    </row>
    <row r="3" spans="1:136" s="39" customFormat="1" ht="30" customHeight="1" x14ac:dyDescent="0.25">
      <c r="B3" s="257" t="s">
        <v>6</v>
      </c>
      <c r="C3" s="261" t="s">
        <v>31</v>
      </c>
      <c r="D3" s="262"/>
      <c r="E3" s="263"/>
      <c r="F3" s="261" t="s">
        <v>26</v>
      </c>
      <c r="G3" s="262"/>
      <c r="H3" s="262"/>
    </row>
    <row r="4" spans="1:136" s="64" customFormat="1" ht="45" customHeight="1" x14ac:dyDescent="0.25">
      <c r="A4" s="38"/>
      <c r="B4" s="258"/>
      <c r="C4" s="98">
        <v>2017</v>
      </c>
      <c r="D4" s="99">
        <v>2018</v>
      </c>
      <c r="E4" s="100" t="s">
        <v>34</v>
      </c>
      <c r="F4" s="98">
        <v>2017</v>
      </c>
      <c r="G4" s="99">
        <v>2018</v>
      </c>
      <c r="H4" s="99" t="s">
        <v>34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8" t="s">
        <v>22</v>
      </c>
      <c r="C5" s="122" t="s">
        <v>47</v>
      </c>
      <c r="D5" s="116" t="s">
        <v>47</v>
      </c>
      <c r="E5" s="134" t="s">
        <v>47</v>
      </c>
      <c r="F5" s="116" t="s">
        <v>47</v>
      </c>
      <c r="G5" s="116" t="s">
        <v>47</v>
      </c>
      <c r="H5" s="117" t="s">
        <v>47</v>
      </c>
    </row>
    <row r="6" spans="1:136" s="64" customFormat="1" ht="15" customHeight="1" x14ac:dyDescent="0.25">
      <c r="A6" s="38"/>
      <c r="B6" s="16" t="s">
        <v>7</v>
      </c>
      <c r="C6" s="123">
        <v>31935</v>
      </c>
      <c r="D6" s="118">
        <v>37399</v>
      </c>
      <c r="E6" s="135">
        <f>(D6/C6*100)-100</f>
        <v>17.109754188194785</v>
      </c>
      <c r="F6" s="118">
        <v>186</v>
      </c>
      <c r="G6" s="118">
        <v>238</v>
      </c>
      <c r="H6" s="119">
        <f t="shared" ref="H6:H19" si="0">(G6/F6*100)-100</f>
        <v>27.956989247311824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4" t="s">
        <v>47</v>
      </c>
      <c r="D7" s="120" t="s">
        <v>47</v>
      </c>
      <c r="E7" s="136" t="s">
        <v>47</v>
      </c>
      <c r="F7" s="120" t="s">
        <v>47</v>
      </c>
      <c r="G7" s="120" t="s">
        <v>47</v>
      </c>
      <c r="H7" s="121" t="s">
        <v>47</v>
      </c>
    </row>
    <row r="8" spans="1:136" s="64" customFormat="1" ht="15" customHeight="1" x14ac:dyDescent="0.25">
      <c r="A8" s="38"/>
      <c r="B8" s="16" t="s">
        <v>18</v>
      </c>
      <c r="C8" s="123">
        <v>147267</v>
      </c>
      <c r="D8" s="118">
        <v>105813</v>
      </c>
      <c r="E8" s="135">
        <f>(D8/C8*100)-100</f>
        <v>-28.148872456151082</v>
      </c>
      <c r="F8" s="118">
        <v>574</v>
      </c>
      <c r="G8" s="118">
        <v>237</v>
      </c>
      <c r="H8" s="119">
        <f t="shared" si="0"/>
        <v>-58.710801393728225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4">
        <v>113608</v>
      </c>
      <c r="D9" s="120">
        <v>119152</v>
      </c>
      <c r="E9" s="136">
        <f t="shared" ref="E9:E19" si="1">(D9/C9*100)-100</f>
        <v>4.8799380325329196</v>
      </c>
      <c r="F9" s="120">
        <v>3109</v>
      </c>
      <c r="G9" s="120">
        <v>2579</v>
      </c>
      <c r="H9" s="121">
        <f t="shared" si="0"/>
        <v>-17.047282084271458</v>
      </c>
    </row>
    <row r="10" spans="1:136" s="64" customFormat="1" ht="15" customHeight="1" x14ac:dyDescent="0.25">
      <c r="A10" s="38"/>
      <c r="B10" s="16" t="s">
        <v>8</v>
      </c>
      <c r="C10" s="123">
        <v>112211</v>
      </c>
      <c r="D10" s="118">
        <v>112340</v>
      </c>
      <c r="E10" s="135">
        <f t="shared" si="1"/>
        <v>0.11496199124863438</v>
      </c>
      <c r="F10" s="118">
        <v>803</v>
      </c>
      <c r="G10" s="118">
        <v>745</v>
      </c>
      <c r="H10" s="119">
        <f t="shared" si="0"/>
        <v>-7.2229140722291305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4">
        <v>201591</v>
      </c>
      <c r="D11" s="120">
        <v>146605</v>
      </c>
      <c r="E11" s="136">
        <f t="shared" si="1"/>
        <v>-27.276019266733144</v>
      </c>
      <c r="F11" s="120">
        <v>49</v>
      </c>
      <c r="G11" s="120">
        <v>37</v>
      </c>
      <c r="H11" s="121">
        <f t="shared" si="0"/>
        <v>-24.489795918367349</v>
      </c>
    </row>
    <row r="12" spans="1:136" s="64" customFormat="1" ht="15" customHeight="1" x14ac:dyDescent="0.25">
      <c r="A12" s="38"/>
      <c r="B12" s="16" t="s">
        <v>19</v>
      </c>
      <c r="C12" s="123">
        <v>9030</v>
      </c>
      <c r="D12" s="118">
        <v>11876</v>
      </c>
      <c r="E12" s="135">
        <f t="shared" si="1"/>
        <v>31.517165005537095</v>
      </c>
      <c r="F12" s="118">
        <v>1328</v>
      </c>
      <c r="G12" s="118">
        <v>1593</v>
      </c>
      <c r="H12" s="119">
        <f t="shared" si="0"/>
        <v>19.954819277108427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48</v>
      </c>
      <c r="C13" s="124" t="s">
        <v>47</v>
      </c>
      <c r="D13" s="120" t="s">
        <v>47</v>
      </c>
      <c r="E13" s="136" t="s">
        <v>47</v>
      </c>
      <c r="F13" s="120" t="s">
        <v>47</v>
      </c>
      <c r="G13" s="120" t="s">
        <v>47</v>
      </c>
      <c r="H13" s="121" t="s">
        <v>47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3">
        <v>27663</v>
      </c>
      <c r="D14" s="118">
        <v>27852</v>
      </c>
      <c r="E14" s="135">
        <f t="shared" si="1"/>
        <v>0.68322307775730451</v>
      </c>
      <c r="F14" s="118">
        <v>59</v>
      </c>
      <c r="G14" s="118">
        <v>61</v>
      </c>
      <c r="H14" s="119">
        <f t="shared" si="0"/>
        <v>3.3898305084745743</v>
      </c>
    </row>
    <row r="15" spans="1:136" s="64" customFormat="1" ht="15" customHeight="1" x14ac:dyDescent="0.25">
      <c r="A15" s="38"/>
      <c r="B15" s="3" t="s">
        <v>14</v>
      </c>
      <c r="C15" s="124">
        <v>21648</v>
      </c>
      <c r="D15" s="120">
        <v>10268</v>
      </c>
      <c r="E15" s="136">
        <f t="shared" si="1"/>
        <v>-52.568366592756838</v>
      </c>
      <c r="F15" s="120">
        <v>24</v>
      </c>
      <c r="G15" s="120">
        <v>12</v>
      </c>
      <c r="H15" s="121">
        <f t="shared" si="0"/>
        <v>-50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3">
        <v>25924</v>
      </c>
      <c r="D16" s="118">
        <v>92501</v>
      </c>
      <c r="E16" s="135">
        <f t="shared" si="1"/>
        <v>256.81607776577692</v>
      </c>
      <c r="F16" s="118">
        <v>135</v>
      </c>
      <c r="G16" s="118">
        <v>377</v>
      </c>
      <c r="H16" s="119">
        <f t="shared" si="0"/>
        <v>179.2592592592593</v>
      </c>
    </row>
    <row r="17" spans="1:136" s="64" customFormat="1" ht="15" customHeight="1" x14ac:dyDescent="0.25">
      <c r="A17" s="38"/>
      <c r="B17" s="3" t="s">
        <v>15</v>
      </c>
      <c r="C17" s="124">
        <v>44949</v>
      </c>
      <c r="D17" s="120">
        <v>42493</v>
      </c>
      <c r="E17" s="136">
        <f t="shared" si="1"/>
        <v>-5.463970277425517</v>
      </c>
      <c r="F17" s="120">
        <v>3919</v>
      </c>
      <c r="G17" s="120">
        <v>3285</v>
      </c>
      <c r="H17" s="121">
        <f t="shared" si="0"/>
        <v>-16.177596325593271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3">
        <v>123213</v>
      </c>
      <c r="D18" s="118">
        <v>157023</v>
      </c>
      <c r="E18" s="135">
        <f t="shared" si="1"/>
        <v>27.44028633342262</v>
      </c>
      <c r="F18" s="118">
        <v>1234</v>
      </c>
      <c r="G18" s="118">
        <v>1906</v>
      </c>
      <c r="H18" s="119">
        <f t="shared" si="0"/>
        <v>54.457050243111837</v>
      </c>
    </row>
    <row r="19" spans="1:136" s="64" customFormat="1" ht="15" customHeight="1" x14ac:dyDescent="0.25">
      <c r="A19" s="38"/>
      <c r="B19" s="3" t="s">
        <v>20</v>
      </c>
      <c r="C19" s="124">
        <v>707265</v>
      </c>
      <c r="D19" s="120">
        <v>761901</v>
      </c>
      <c r="E19" s="136">
        <f t="shared" si="1"/>
        <v>7.7249687175245469</v>
      </c>
      <c r="F19" s="120">
        <v>1807</v>
      </c>
      <c r="G19" s="120">
        <v>2031</v>
      </c>
      <c r="H19" s="121">
        <f t="shared" si="0"/>
        <v>12.396236856668509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49" t="s">
        <v>21</v>
      </c>
      <c r="C20" s="153" t="s">
        <v>47</v>
      </c>
      <c r="D20" s="150" t="s">
        <v>47</v>
      </c>
      <c r="E20" s="155" t="s">
        <v>47</v>
      </c>
      <c r="F20" s="150" t="s">
        <v>47</v>
      </c>
      <c r="G20" s="150" t="s">
        <v>47</v>
      </c>
      <c r="H20" s="156" t="s">
        <v>47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49</v>
      </c>
      <c r="B22" s="246" t="s">
        <v>103</v>
      </c>
      <c r="C22" s="250"/>
      <c r="D22" s="250"/>
      <c r="E22" s="250"/>
      <c r="F22" s="250"/>
      <c r="G22" s="250"/>
      <c r="H22" s="250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46" t="s">
        <v>65</v>
      </c>
      <c r="C23" s="246"/>
      <c r="D23" s="246"/>
      <c r="E23" s="246"/>
      <c r="F23" s="250"/>
      <c r="G23" s="250"/>
      <c r="H23" s="250"/>
      <c r="I23" s="5"/>
      <c r="J23" s="5"/>
      <c r="K23" s="5"/>
      <c r="L23"/>
      <c r="M23"/>
      <c r="N23"/>
      <c r="O23"/>
    </row>
    <row r="24" spans="1:136" s="60" customFormat="1" ht="15" customHeight="1" x14ac:dyDescent="0.25">
      <c r="A24" s="298" t="s">
        <v>4</v>
      </c>
      <c r="B24" s="296" t="s">
        <v>107</v>
      </c>
      <c r="C24" s="307"/>
      <c r="D24" s="307"/>
      <c r="E24" s="307"/>
      <c r="F24" s="307"/>
      <c r="G24" s="307"/>
      <c r="H24" s="307"/>
    </row>
    <row r="25" spans="1:136" s="224" customFormat="1" ht="15" customHeight="1" x14ac:dyDescent="0.25">
      <c r="A25" s="223" t="s">
        <v>2</v>
      </c>
      <c r="B25" s="226" t="s">
        <v>105</v>
      </c>
      <c r="C25" s="227"/>
      <c r="D25" s="227"/>
      <c r="E25" s="227"/>
      <c r="F25" s="227"/>
      <c r="G25" s="79"/>
    </row>
    <row r="26" spans="1:136" s="224" customFormat="1" ht="15" customHeight="1" x14ac:dyDescent="0.25">
      <c r="A26" s="223"/>
      <c r="B26" s="226" t="s">
        <v>106</v>
      </c>
      <c r="C26" s="227"/>
      <c r="D26" s="227"/>
      <c r="E26" s="227"/>
      <c r="F26" s="227"/>
      <c r="G26" s="79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9">
    <mergeCell ref="B25:F25"/>
    <mergeCell ref="B26:F26"/>
    <mergeCell ref="B24:H24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/>
    <hyperlink ref="B25" r:id="rId1" display="http://www.observatorioemigracao.pt/np4/5810.html"/>
    <hyperlink ref="B25:F25" r:id="rId2" display="http://www.observatorioemigracao.pt/np4EN/7301.html"/>
    <hyperlink ref="B26" r:id="rId3" display="http://www.observatorioemigracao.pt/np4/5810.html"/>
    <hyperlink ref="B26:F26" r:id="rId4" display="http://www.observatorioemigracao.pt/np4/7301.html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8.7109375" style="38" customWidth="1"/>
    <col min="2" max="2" width="36.7109375" style="38" customWidth="1"/>
    <col min="3" max="3" width="36.7109375" style="53" customWidth="1"/>
    <col min="4" max="5" width="16.7109375" style="38" customWidth="1"/>
    <col min="6" max="16384" width="9.140625" style="38"/>
  </cols>
  <sheetData>
    <row r="1" spans="1:136" s="39" customFormat="1" ht="30" customHeight="1" x14ac:dyDescent="0.25">
      <c r="A1" s="49" t="s">
        <v>0</v>
      </c>
      <c r="B1" s="112" t="s">
        <v>1</v>
      </c>
      <c r="C1" s="78" t="s">
        <v>3</v>
      </c>
    </row>
    <row r="2" spans="1:136" s="39" customFormat="1" ht="45" customHeight="1" thickBot="1" x14ac:dyDescent="0.3">
      <c r="B2" s="283" t="s">
        <v>86</v>
      </c>
      <c r="C2" s="283"/>
    </row>
    <row r="3" spans="1:136" s="39" customFormat="1" ht="30" customHeight="1" x14ac:dyDescent="0.25">
      <c r="B3" s="17" t="s">
        <v>6</v>
      </c>
      <c r="C3" s="210" t="s">
        <v>33</v>
      </c>
      <c r="D3" s="38"/>
      <c r="E3"/>
    </row>
    <row r="4" spans="1:136" ht="15" customHeight="1" x14ac:dyDescent="0.25">
      <c r="B4" s="88" t="s">
        <v>22</v>
      </c>
      <c r="C4" s="212">
        <v>102420</v>
      </c>
      <c r="E4"/>
      <c r="F4"/>
      <c r="G4"/>
      <c r="H4"/>
    </row>
    <row r="5" spans="1:136" s="64" customFormat="1" ht="15" customHeight="1" x14ac:dyDescent="0.25">
      <c r="A5" s="38"/>
      <c r="B5" s="16" t="s">
        <v>7</v>
      </c>
      <c r="C5" s="213">
        <v>59336</v>
      </c>
      <c r="D5" s="38"/>
      <c r="E5"/>
      <c r="F5"/>
      <c r="G5"/>
      <c r="H5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</row>
    <row r="6" spans="1:136" ht="15" customHeight="1" x14ac:dyDescent="0.25">
      <c r="B6" s="3" t="s">
        <v>17</v>
      </c>
      <c r="C6" s="214">
        <v>713130</v>
      </c>
      <c r="E6"/>
      <c r="F6"/>
      <c r="G6"/>
      <c r="H6"/>
    </row>
    <row r="7" spans="1:136" s="64" customFormat="1" ht="15" customHeight="1" x14ac:dyDescent="0.25">
      <c r="A7" s="38"/>
      <c r="B7" s="16" t="s">
        <v>18</v>
      </c>
      <c r="C7" s="213">
        <v>135301</v>
      </c>
      <c r="D7" s="38"/>
      <c r="E7"/>
      <c r="F7"/>
      <c r="G7"/>
      <c r="H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</row>
    <row r="8" spans="1:136" ht="15" customHeight="1" x14ac:dyDescent="0.25">
      <c r="B8" s="3" t="s">
        <v>10</v>
      </c>
      <c r="C8" s="214">
        <v>1205308</v>
      </c>
      <c r="E8"/>
      <c r="F8"/>
      <c r="G8"/>
      <c r="H8"/>
    </row>
    <row r="9" spans="1:136" s="64" customFormat="1" ht="15" customHeight="1" x14ac:dyDescent="0.25">
      <c r="A9" s="38"/>
      <c r="B9" s="16" t="s">
        <v>8</v>
      </c>
      <c r="C9" s="213">
        <v>174363</v>
      </c>
      <c r="D9" s="38"/>
      <c r="E9"/>
      <c r="F9"/>
      <c r="G9"/>
      <c r="H9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</row>
    <row r="10" spans="1:136" ht="15" customHeight="1" x14ac:dyDescent="0.25">
      <c r="B10" s="3" t="s">
        <v>11</v>
      </c>
      <c r="C10" s="214">
        <v>6411</v>
      </c>
      <c r="E10"/>
      <c r="F10"/>
      <c r="G10"/>
      <c r="H10"/>
    </row>
    <row r="11" spans="1:136" s="64" customFormat="1" ht="15" customHeight="1" x14ac:dyDescent="0.25">
      <c r="A11" s="38"/>
      <c r="B11" s="16" t="s">
        <v>19</v>
      </c>
      <c r="C11" s="213">
        <v>116505</v>
      </c>
      <c r="D11" s="38"/>
      <c r="E11"/>
      <c r="F11"/>
      <c r="G11"/>
      <c r="H11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</row>
    <row r="12" spans="1:136" s="64" customFormat="1" ht="15" customHeight="1" x14ac:dyDescent="0.25">
      <c r="A12" s="38"/>
      <c r="B12" s="3" t="s">
        <v>48</v>
      </c>
      <c r="C12" s="214">
        <v>31926</v>
      </c>
      <c r="D12" s="38"/>
      <c r="E12"/>
      <c r="F12"/>
      <c r="G12"/>
      <c r="H12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ht="15" customHeight="1" x14ac:dyDescent="0.25">
      <c r="B13" s="16" t="s">
        <v>12</v>
      </c>
      <c r="C13" s="213">
        <v>25893</v>
      </c>
      <c r="E13"/>
      <c r="F13"/>
      <c r="G13"/>
    </row>
    <row r="14" spans="1:136" s="64" customFormat="1" ht="15" customHeight="1" x14ac:dyDescent="0.25">
      <c r="A14" s="38"/>
      <c r="B14" s="3" t="s">
        <v>14</v>
      </c>
      <c r="C14" s="214">
        <v>609</v>
      </c>
      <c r="D14" s="38"/>
      <c r="E14"/>
      <c r="F14"/>
      <c r="G14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</row>
    <row r="15" spans="1:136" ht="15" customHeight="1" x14ac:dyDescent="0.25">
      <c r="B15" s="16" t="s">
        <v>9</v>
      </c>
      <c r="C15" s="213">
        <v>74112</v>
      </c>
      <c r="E15"/>
      <c r="F15"/>
      <c r="G15"/>
    </row>
    <row r="16" spans="1:136" s="64" customFormat="1" ht="15" customHeight="1" x14ac:dyDescent="0.25">
      <c r="A16" s="38"/>
      <c r="B16" s="3" t="s">
        <v>15</v>
      </c>
      <c r="C16" s="214">
        <v>336975</v>
      </c>
      <c r="D16" s="38"/>
      <c r="E16"/>
      <c r="F16"/>
      <c r="G16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</row>
    <row r="17" spans="1:138" ht="15" customHeight="1" x14ac:dyDescent="0.25">
      <c r="B17" s="16" t="s">
        <v>13</v>
      </c>
      <c r="C17" s="213">
        <v>263706</v>
      </c>
      <c r="E17"/>
      <c r="F17"/>
      <c r="G17"/>
    </row>
    <row r="18" spans="1:138" s="64" customFormat="1" ht="15" customHeight="1" x14ac:dyDescent="0.25">
      <c r="A18" s="38"/>
      <c r="B18" s="3" t="s">
        <v>20</v>
      </c>
      <c r="C18" s="214">
        <v>202583</v>
      </c>
      <c r="D18" s="38"/>
      <c r="E18"/>
      <c r="F18"/>
      <c r="G1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</row>
    <row r="19" spans="1:138" ht="15" customHeight="1" thickBot="1" x14ac:dyDescent="0.3">
      <c r="B19" s="149" t="s">
        <v>21</v>
      </c>
      <c r="C19" s="215">
        <v>185600</v>
      </c>
      <c r="D19" s="5"/>
      <c r="E19" s="5"/>
      <c r="F19"/>
      <c r="G19"/>
    </row>
    <row r="20" spans="1:138" s="64" customFormat="1" ht="15" customHeight="1" x14ac:dyDescent="0.25">
      <c r="A20" s="38"/>
      <c r="B20" s="4"/>
      <c r="C20" s="5"/>
      <c r="D20" s="207"/>
      <c r="E20" s="207"/>
      <c r="F20" s="38"/>
      <c r="G20"/>
      <c r="H20"/>
      <c r="I2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</row>
    <row r="21" spans="1:138" s="64" customFormat="1" ht="15" customHeight="1" x14ac:dyDescent="0.25">
      <c r="A21" s="58" t="s">
        <v>49</v>
      </c>
      <c r="B21" s="281" t="s">
        <v>59</v>
      </c>
      <c r="C21" s="251"/>
      <c r="D21" s="211"/>
      <c r="E21" s="211"/>
      <c r="F21" s="211"/>
      <c r="G21" s="211"/>
      <c r="H21" s="211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ht="30" customHeight="1" x14ac:dyDescent="0.25">
      <c r="A22" s="58" t="s">
        <v>5</v>
      </c>
      <c r="B22" s="288" t="s">
        <v>66</v>
      </c>
      <c r="C22" s="289"/>
      <c r="D22" s="206"/>
      <c r="E22" s="206"/>
      <c r="G22"/>
      <c r="H22"/>
      <c r="I22"/>
    </row>
    <row r="23" spans="1:138" s="60" customFormat="1" ht="15" customHeight="1" x14ac:dyDescent="0.25">
      <c r="A23" s="298" t="s">
        <v>4</v>
      </c>
      <c r="B23" s="308" t="s">
        <v>107</v>
      </c>
      <c r="C23" s="309"/>
      <c r="D23" s="225"/>
      <c r="E23" s="225"/>
    </row>
    <row r="24" spans="1:138" s="224" customFormat="1" ht="15" customHeight="1" x14ac:dyDescent="0.25">
      <c r="A24" s="223" t="s">
        <v>2</v>
      </c>
      <c r="B24" s="226" t="s">
        <v>105</v>
      </c>
      <c r="C24" s="227"/>
      <c r="D24" s="227"/>
      <c r="E24" s="227"/>
      <c r="F24" s="227"/>
      <c r="G24" s="79"/>
    </row>
    <row r="25" spans="1:138" s="224" customFormat="1" ht="15" customHeight="1" x14ac:dyDescent="0.25">
      <c r="A25" s="223"/>
      <c r="B25" s="226" t="s">
        <v>106</v>
      </c>
      <c r="C25" s="227"/>
      <c r="D25" s="227"/>
      <c r="E25" s="227"/>
      <c r="F25" s="227"/>
      <c r="G25" s="79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  <row r="36" spans="2:5" x14ac:dyDescent="0.25">
      <c r="B36"/>
      <c r="C36"/>
    </row>
  </sheetData>
  <mergeCells count="5">
    <mergeCell ref="B2:C2"/>
    <mergeCell ref="B22:C22"/>
    <mergeCell ref="B21:C21"/>
    <mergeCell ref="B24:F24"/>
    <mergeCell ref="B25:F25"/>
  </mergeCells>
  <hyperlinks>
    <hyperlink ref="C1" location="Contents!A1" display="[contents Ç]"/>
    <hyperlink ref="B24" r:id="rId1" display="http://www.observatorioemigracao.pt/np4/5810.html"/>
    <hyperlink ref="B24:F24" r:id="rId2" display="http://www.observatorioemigracao.pt/np4EN/7301.html"/>
    <hyperlink ref="B25" r:id="rId3" display="http://www.observatorioemigracao.pt/np4/5810.html"/>
    <hyperlink ref="B25:F25" r:id="rId4" display="http://www.observatorioemigracao.pt/np4/7301.html"/>
  </hyperlinks>
  <pageMargins left="0.7" right="0.7" top="0.75" bottom="0.75" header="0.3" footer="0.3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90" t="s">
        <v>87</v>
      </c>
      <c r="C2" s="291"/>
      <c r="D2" s="291"/>
      <c r="E2" s="291"/>
      <c r="F2" s="291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30" customHeight="1" x14ac:dyDescent="0.25">
      <c r="A33" s="58" t="s">
        <v>49</v>
      </c>
      <c r="B33" s="281" t="s">
        <v>104</v>
      </c>
      <c r="C33" s="251"/>
      <c r="D33" s="251"/>
      <c r="E33" s="251"/>
      <c r="F33" s="251"/>
      <c r="G33" s="175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44" t="s">
        <v>67</v>
      </c>
      <c r="C34" s="251"/>
      <c r="D34" s="251"/>
      <c r="E34" s="251"/>
      <c r="F34" s="251"/>
    </row>
    <row r="35" spans="1:17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17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17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4" s="31" customFormat="1" ht="12" customHeight="1" x14ac:dyDescent="0.25"/>
    <row r="50" spans="1:14" s="31" customFormat="1" ht="12" customHeight="1" x14ac:dyDescent="0.25">
      <c r="B50" s="16" t="s">
        <v>14</v>
      </c>
      <c r="C50" s="118">
        <v>450</v>
      </c>
    </row>
    <row r="51" spans="1:14" s="31" customFormat="1" ht="12" customHeight="1" x14ac:dyDescent="0.25">
      <c r="B51" s="178" t="s">
        <v>11</v>
      </c>
      <c r="C51" s="177">
        <v>465</v>
      </c>
    </row>
    <row r="52" spans="1:14" s="31" customFormat="1" ht="12" customHeight="1" x14ac:dyDescent="0.25">
      <c r="B52" s="16" t="s">
        <v>21</v>
      </c>
      <c r="C52" s="118">
        <v>532</v>
      </c>
    </row>
    <row r="53" spans="1:14" s="31" customFormat="1" ht="12" customHeight="1" x14ac:dyDescent="0.25">
      <c r="B53" s="16" t="s">
        <v>17</v>
      </c>
      <c r="C53" s="118">
        <v>601</v>
      </c>
    </row>
    <row r="54" spans="1:14" ht="12" customHeight="1" x14ac:dyDescent="0.25">
      <c r="B54" s="16" t="s">
        <v>55</v>
      </c>
      <c r="C54" s="118">
        <v>674</v>
      </c>
    </row>
    <row r="55" spans="1:14" ht="12" customHeight="1" x14ac:dyDescent="0.25">
      <c r="B55" s="16" t="s">
        <v>54</v>
      </c>
      <c r="C55" s="118">
        <v>765</v>
      </c>
    </row>
    <row r="56" spans="1:14" ht="12" customHeight="1" x14ac:dyDescent="0.25">
      <c r="B56" s="16" t="s">
        <v>18</v>
      </c>
      <c r="C56" s="118">
        <v>865</v>
      </c>
    </row>
    <row r="57" spans="1:14" ht="12" customHeight="1" x14ac:dyDescent="0.25">
      <c r="B57" s="16" t="s">
        <v>20</v>
      </c>
      <c r="C57" s="118">
        <v>889</v>
      </c>
    </row>
    <row r="58" spans="1:14" ht="12" customHeight="1" x14ac:dyDescent="0.25">
      <c r="B58" s="16" t="s">
        <v>48</v>
      </c>
      <c r="C58" s="118">
        <v>1439</v>
      </c>
    </row>
    <row r="59" spans="1:14" ht="12" customHeight="1" x14ac:dyDescent="0.25">
      <c r="B59" s="16" t="s">
        <v>22</v>
      </c>
      <c r="C59" s="118">
        <v>1910</v>
      </c>
    </row>
    <row r="60" spans="1:14" ht="12" customHeight="1" x14ac:dyDescent="0.25">
      <c r="B60" s="16" t="s">
        <v>12</v>
      </c>
      <c r="C60" s="118">
        <v>2400</v>
      </c>
    </row>
    <row r="61" spans="1:14" ht="12" customHeight="1" x14ac:dyDescent="0.25">
      <c r="A61" s="30"/>
      <c r="B61" s="16" t="s">
        <v>7</v>
      </c>
      <c r="C61" s="118">
        <v>2691</v>
      </c>
      <c r="D61" s="30"/>
      <c r="E61" s="30"/>
      <c r="F61" s="30"/>
      <c r="G61" s="30"/>
    </row>
    <row r="62" spans="1:14" ht="12" customHeight="1" x14ac:dyDescent="0.25">
      <c r="A62" s="30"/>
      <c r="B62" s="16" t="s">
        <v>19</v>
      </c>
      <c r="C62" s="118">
        <v>3501</v>
      </c>
      <c r="E62" s="30"/>
      <c r="F62" s="30"/>
      <c r="G62" s="30"/>
    </row>
    <row r="63" spans="1:14" ht="12" customHeight="1" x14ac:dyDescent="0.25">
      <c r="A63" s="26"/>
      <c r="B63" s="16" t="s">
        <v>8</v>
      </c>
      <c r="C63" s="118">
        <v>7200</v>
      </c>
      <c r="D63" s="27"/>
      <c r="E63" s="27"/>
      <c r="F63" s="27"/>
      <c r="G63" s="27"/>
      <c r="H63" s="9"/>
      <c r="I63" s="9"/>
      <c r="J63" s="7"/>
      <c r="K63" s="7"/>
      <c r="L63" s="7"/>
      <c r="M63" s="6"/>
      <c r="N63" s="6"/>
    </row>
    <row r="64" spans="1:14" ht="12" customHeight="1" x14ac:dyDescent="0.25">
      <c r="A64" s="26"/>
      <c r="B64" s="16" t="s">
        <v>10</v>
      </c>
      <c r="C64" s="118">
        <v>8316</v>
      </c>
      <c r="D64" s="27"/>
      <c r="E64" s="27"/>
      <c r="F64" s="27"/>
      <c r="G64" s="27"/>
      <c r="H64" s="9"/>
      <c r="I64" s="9"/>
      <c r="J64" s="6"/>
      <c r="K64" s="6"/>
      <c r="L64" s="6"/>
      <c r="M64" s="6"/>
      <c r="N64" s="6"/>
    </row>
    <row r="65" spans="1:14" ht="12" customHeight="1" x14ac:dyDescent="0.25">
      <c r="A65" s="26"/>
      <c r="B65" s="16" t="s">
        <v>15</v>
      </c>
      <c r="C65" s="118">
        <v>8733</v>
      </c>
      <c r="D65" s="29"/>
      <c r="E65" s="29"/>
      <c r="F65" s="29"/>
      <c r="G65" s="29"/>
      <c r="H65" s="9"/>
      <c r="I65" s="9"/>
      <c r="J65" s="6"/>
      <c r="K65" s="6"/>
      <c r="L65" s="6"/>
      <c r="M65" s="6"/>
      <c r="N65" s="6"/>
    </row>
    <row r="66" spans="1:14" ht="12" customHeight="1" x14ac:dyDescent="0.25">
      <c r="A66" s="26"/>
      <c r="B66" s="16" t="s">
        <v>9</v>
      </c>
      <c r="C66" s="118">
        <v>10636</v>
      </c>
      <c r="D66" s="27"/>
      <c r="E66" s="27"/>
      <c r="F66" s="27"/>
      <c r="G66" s="27"/>
      <c r="H66" s="9"/>
      <c r="I66" s="9"/>
      <c r="J66" s="6"/>
      <c r="K66" s="6"/>
      <c r="L66" s="6"/>
      <c r="M66" s="6"/>
      <c r="N66" s="6"/>
    </row>
    <row r="67" spans="1:14" s="30" customFormat="1" ht="12" customHeight="1" x14ac:dyDescent="0.25">
      <c r="B67" s="16" t="s">
        <v>13</v>
      </c>
      <c r="C67" s="118">
        <v>18871</v>
      </c>
      <c r="D67" s="23"/>
    </row>
    <row r="68" spans="1:14" s="30" customFormat="1" ht="12" customHeight="1" x14ac:dyDescent="0.25">
      <c r="B68" s="35"/>
      <c r="C68" s="24"/>
      <c r="D68" s="23"/>
    </row>
    <row r="69" spans="1:14" s="30" customFormat="1" ht="12" customHeight="1" x14ac:dyDescent="0.25">
      <c r="D69" s="23"/>
      <c r="E69" s="23"/>
      <c r="F69" s="23"/>
    </row>
    <row r="70" spans="1:14" s="30" customFormat="1" ht="12" customHeight="1" x14ac:dyDescent="0.25">
      <c r="B70" s="2"/>
      <c r="C70" s="2"/>
    </row>
  </sheetData>
  <sortState ref="B50:C67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90" t="s">
        <v>88</v>
      </c>
      <c r="C2" s="291"/>
      <c r="D2" s="291"/>
      <c r="E2" s="291"/>
      <c r="F2" s="291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30" customHeight="1" x14ac:dyDescent="0.25">
      <c r="A33" s="58" t="s">
        <v>49</v>
      </c>
      <c r="B33" s="281" t="s">
        <v>104</v>
      </c>
      <c r="C33" s="251"/>
      <c r="D33" s="251"/>
      <c r="E33" s="251"/>
      <c r="F33" s="251"/>
      <c r="G33" s="187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44" t="s">
        <v>68</v>
      </c>
      <c r="C34" s="251"/>
      <c r="D34" s="251"/>
      <c r="E34" s="251"/>
      <c r="F34" s="251"/>
    </row>
    <row r="35" spans="1:17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17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17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2" t="s">
        <v>20</v>
      </c>
      <c r="C50" s="174">
        <v>8.3306200412183812E-2</v>
      </c>
    </row>
    <row r="51" spans="1:14" ht="12" customHeight="1" x14ac:dyDescent="0.2">
      <c r="B51" s="172" t="s">
        <v>11</v>
      </c>
      <c r="C51" s="174">
        <v>0.13539482879105519</v>
      </c>
      <c r="E51" s="200"/>
      <c r="F51" s="200"/>
    </row>
    <row r="52" spans="1:14" ht="12" customHeight="1" x14ac:dyDescent="0.2">
      <c r="B52" s="172" t="s">
        <v>21</v>
      </c>
      <c r="C52" s="174">
        <v>0.18504412189259789</v>
      </c>
      <c r="E52" s="202"/>
      <c r="F52" s="202"/>
    </row>
    <row r="53" spans="1:14" ht="12" customHeight="1" x14ac:dyDescent="0.2">
      <c r="B53" s="172" t="s">
        <v>55</v>
      </c>
      <c r="C53" s="174">
        <v>0.51167592845646959</v>
      </c>
      <c r="E53" s="200"/>
      <c r="F53" s="200"/>
    </row>
    <row r="54" spans="1:14" ht="12" customHeight="1" x14ac:dyDescent="0.2">
      <c r="B54" s="172" t="s">
        <v>8</v>
      </c>
      <c r="C54" s="174">
        <v>0.60044282658460613</v>
      </c>
      <c r="E54" s="202"/>
      <c r="F54" s="202"/>
    </row>
    <row r="55" spans="1:14" ht="12" customHeight="1" x14ac:dyDescent="0.2">
      <c r="B55" s="172" t="s">
        <v>54</v>
      </c>
      <c r="C55" s="174">
        <v>0.91120242987314626</v>
      </c>
      <c r="E55" s="202"/>
      <c r="F55" s="202"/>
    </row>
    <row r="56" spans="1:14" ht="12" customHeight="1" x14ac:dyDescent="0.2">
      <c r="B56" s="172" t="s">
        <v>18</v>
      </c>
      <c r="C56" s="174">
        <v>0.91120242987314626</v>
      </c>
      <c r="E56" s="202"/>
      <c r="F56" s="202"/>
    </row>
    <row r="57" spans="1:14" ht="12" customHeight="1" x14ac:dyDescent="0.2">
      <c r="B57" s="172" t="s">
        <v>14</v>
      </c>
      <c r="C57" s="174">
        <v>1.0133309313637182</v>
      </c>
      <c r="E57" s="203"/>
      <c r="F57" s="203"/>
    </row>
    <row r="58" spans="1:14" ht="12" customHeight="1" x14ac:dyDescent="0.2">
      <c r="B58" s="172" t="s">
        <v>12</v>
      </c>
      <c r="C58" s="174">
        <v>1.1378883636691211</v>
      </c>
      <c r="E58" s="202"/>
      <c r="F58" s="202"/>
    </row>
    <row r="59" spans="1:14" ht="12" customHeight="1" x14ac:dyDescent="0.2">
      <c r="B59" s="172" t="s">
        <v>9</v>
      </c>
      <c r="C59" s="174">
        <v>1.3979947529192802</v>
      </c>
      <c r="E59" s="202"/>
      <c r="F59" s="202"/>
    </row>
    <row r="60" spans="1:14" ht="12" customHeight="1" x14ac:dyDescent="0.2">
      <c r="B60" s="172" t="s">
        <v>17</v>
      </c>
      <c r="C60" s="174">
        <v>2.3171531017465394</v>
      </c>
      <c r="E60" s="203"/>
      <c r="F60" s="203"/>
    </row>
    <row r="61" spans="1:14" ht="12" customHeight="1" x14ac:dyDescent="0.2">
      <c r="B61" s="172" t="s">
        <v>7</v>
      </c>
      <c r="C61" s="174">
        <v>2.4571976441583345</v>
      </c>
      <c r="E61" s="202"/>
      <c r="F61" s="202"/>
    </row>
    <row r="62" spans="1:14" ht="12" customHeight="1" x14ac:dyDescent="0.2">
      <c r="A62" s="48"/>
      <c r="B62" s="172" t="s">
        <v>13</v>
      </c>
      <c r="C62" s="174">
        <v>2.9827556229946102</v>
      </c>
      <c r="D62" s="48"/>
      <c r="E62" s="202"/>
      <c r="F62" s="202"/>
      <c r="G62" s="48"/>
      <c r="H62" s="48"/>
      <c r="I62" s="48"/>
    </row>
    <row r="63" spans="1:14" ht="12" customHeight="1" x14ac:dyDescent="0.2">
      <c r="A63" s="48"/>
      <c r="B63" s="172" t="s">
        <v>15</v>
      </c>
      <c r="C63" s="174">
        <v>5.9740188667628935</v>
      </c>
      <c r="D63" s="48"/>
      <c r="E63" s="200"/>
      <c r="F63" s="200"/>
      <c r="G63" s="48"/>
      <c r="H63" s="48"/>
      <c r="I63" s="48"/>
    </row>
    <row r="64" spans="1:14" ht="12" customHeight="1" x14ac:dyDescent="0.2">
      <c r="A64" s="26"/>
      <c r="B64" s="172" t="s">
        <v>19</v>
      </c>
      <c r="C64" s="174">
        <v>14.206297678948223</v>
      </c>
      <c r="D64" s="46"/>
      <c r="E64" s="200"/>
      <c r="F64" s="200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2" t="s">
        <v>10</v>
      </c>
      <c r="C65" s="174" t="s">
        <v>47</v>
      </c>
      <c r="D65" s="46"/>
      <c r="E65" s="202"/>
      <c r="F65" s="202"/>
      <c r="G65" s="46"/>
      <c r="H65" s="46"/>
      <c r="I65" s="46"/>
    </row>
    <row r="66" spans="1:9" ht="12" customHeight="1" x14ac:dyDescent="0.2">
      <c r="A66" s="26"/>
      <c r="B66" s="172" t="s">
        <v>48</v>
      </c>
      <c r="C66" s="174" t="s">
        <v>47</v>
      </c>
      <c r="D66" s="47"/>
      <c r="E66" s="202"/>
      <c r="F66" s="202"/>
      <c r="G66" s="47"/>
      <c r="H66" s="47"/>
      <c r="I66" s="47"/>
    </row>
    <row r="67" spans="1:9" ht="12" customHeight="1" x14ac:dyDescent="0.2">
      <c r="A67" s="26"/>
      <c r="B67" s="172" t="s">
        <v>22</v>
      </c>
      <c r="C67" s="174" t="s">
        <v>47</v>
      </c>
      <c r="D67" s="46"/>
      <c r="E67" s="202"/>
      <c r="F67" s="202"/>
      <c r="G67" s="46"/>
      <c r="H67" s="46"/>
      <c r="I67" s="46"/>
    </row>
    <row r="68" spans="1:9" s="48" customFormat="1" ht="12" customHeight="1" x14ac:dyDescent="0.25">
      <c r="D68" s="104"/>
      <c r="E68" s="202"/>
      <c r="F68" s="202"/>
    </row>
    <row r="69" spans="1:9" s="48" customFormat="1" ht="12" customHeight="1" x14ac:dyDescent="0.25">
      <c r="B69" s="34"/>
      <c r="C69" s="103"/>
      <c r="D69" s="104"/>
    </row>
    <row r="70" spans="1:9" s="48" customFormat="1" ht="12" customHeight="1" x14ac:dyDescent="0.25">
      <c r="B70" s="35"/>
      <c r="C70" s="105"/>
      <c r="D70" s="104"/>
      <c r="E70" s="104"/>
      <c r="F70" s="104"/>
    </row>
    <row r="71" spans="1:9" s="48" customFormat="1" ht="12" customHeight="1" x14ac:dyDescent="0.25"/>
  </sheetData>
  <sortState ref="B50:C67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90" t="s">
        <v>89</v>
      </c>
      <c r="C2" s="292"/>
      <c r="D2" s="292"/>
      <c r="E2" s="292"/>
      <c r="F2" s="292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1"/>
      <c r="C3" s="92"/>
      <c r="D3" s="92"/>
      <c r="E3" s="92"/>
      <c r="F3" s="92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1"/>
      <c r="C4" s="92"/>
      <c r="D4" s="92"/>
      <c r="E4" s="92"/>
      <c r="F4" s="92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1"/>
      <c r="C5" s="92"/>
      <c r="D5" s="92"/>
      <c r="E5" s="92"/>
      <c r="F5" s="92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1"/>
      <c r="C6" s="92"/>
      <c r="D6" s="92"/>
      <c r="E6" s="92"/>
      <c r="F6" s="92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1"/>
      <c r="C7" s="92"/>
      <c r="D7" s="92"/>
      <c r="E7" s="92"/>
      <c r="F7" s="92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1"/>
      <c r="C8" s="92"/>
      <c r="D8" s="92"/>
      <c r="E8" s="92"/>
      <c r="F8" s="92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1"/>
      <c r="C9" s="92"/>
      <c r="D9" s="92"/>
      <c r="E9" s="92"/>
      <c r="F9" s="92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1"/>
      <c r="C10" s="92"/>
      <c r="D10" s="92"/>
      <c r="E10" s="92"/>
      <c r="F10" s="92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1"/>
      <c r="C11" s="92"/>
      <c r="D11" s="92"/>
      <c r="E11" s="92"/>
      <c r="F11" s="92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1"/>
      <c r="C12" s="92"/>
      <c r="D12" s="92"/>
      <c r="E12" s="92"/>
      <c r="F12" s="92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1"/>
      <c r="C13" s="92"/>
      <c r="D13" s="92"/>
      <c r="E13" s="92"/>
      <c r="F13" s="92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30" customHeight="1" x14ac:dyDescent="0.25">
      <c r="A33" s="58" t="s">
        <v>49</v>
      </c>
      <c r="B33" s="246" t="s">
        <v>96</v>
      </c>
      <c r="C33" s="250"/>
      <c r="D33" s="250"/>
      <c r="E33" s="250"/>
      <c r="F33" s="250"/>
      <c r="G33" s="250"/>
      <c r="H33" s="272"/>
      <c r="I33" s="272"/>
    </row>
    <row r="34" spans="1:9" s="1" customFormat="1" ht="90" customHeight="1" x14ac:dyDescent="0.25">
      <c r="A34" s="58" t="s">
        <v>5</v>
      </c>
      <c r="B34" s="244" t="s">
        <v>69</v>
      </c>
      <c r="C34" s="251"/>
      <c r="D34" s="251"/>
      <c r="E34" s="251"/>
      <c r="F34" s="251"/>
    </row>
    <row r="35" spans="1:9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9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9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2" t="s">
        <v>14</v>
      </c>
      <c r="C50" s="173">
        <v>3328</v>
      </c>
      <c r="E50" s="204"/>
      <c r="F50" s="204"/>
    </row>
    <row r="51" spans="1:14" ht="12" customHeight="1" x14ac:dyDescent="0.2">
      <c r="B51" s="172" t="s">
        <v>48</v>
      </c>
      <c r="C51" s="173">
        <v>3767</v>
      </c>
      <c r="E51" s="204"/>
      <c r="F51" s="204"/>
    </row>
    <row r="52" spans="1:14" ht="12" customHeight="1" x14ac:dyDescent="0.2">
      <c r="B52" s="172" t="s">
        <v>11</v>
      </c>
      <c r="C52" s="173">
        <v>6577</v>
      </c>
      <c r="E52" s="204"/>
      <c r="F52" s="204"/>
    </row>
    <row r="53" spans="1:14" ht="12" customHeight="1" x14ac:dyDescent="0.2">
      <c r="B53" s="172" t="s">
        <v>12</v>
      </c>
      <c r="C53" s="173">
        <v>17893</v>
      </c>
      <c r="E53" s="204"/>
      <c r="F53" s="204"/>
    </row>
    <row r="54" spans="1:14" ht="12" customHeight="1" x14ac:dyDescent="0.2">
      <c r="B54" s="172" t="s">
        <v>7</v>
      </c>
      <c r="C54" s="173">
        <v>36378</v>
      </c>
      <c r="E54" s="204"/>
      <c r="F54" s="204"/>
    </row>
    <row r="55" spans="1:14" ht="12" customHeight="1" x14ac:dyDescent="0.2">
      <c r="B55" s="172" t="s">
        <v>21</v>
      </c>
      <c r="C55" s="173">
        <v>37326</v>
      </c>
      <c r="E55" s="204"/>
      <c r="F55" s="204"/>
    </row>
    <row r="56" spans="1:14" ht="12" customHeight="1" x14ac:dyDescent="0.2">
      <c r="B56" s="172" t="s">
        <v>19</v>
      </c>
      <c r="C56" s="173">
        <v>72821</v>
      </c>
      <c r="E56" s="201"/>
      <c r="F56" s="201"/>
    </row>
    <row r="57" spans="1:14" ht="12" customHeight="1" x14ac:dyDescent="0.2">
      <c r="B57" s="172" t="s">
        <v>9</v>
      </c>
      <c r="C57" s="173">
        <v>94520</v>
      </c>
      <c r="E57" s="204"/>
      <c r="F57" s="204"/>
    </row>
    <row r="58" spans="1:14" ht="12" customHeight="1" x14ac:dyDescent="0.2">
      <c r="B58" s="172" t="s">
        <v>8</v>
      </c>
      <c r="C58" s="173">
        <v>115190</v>
      </c>
      <c r="E58" s="205"/>
      <c r="F58" s="205"/>
    </row>
    <row r="59" spans="1:14" ht="12" customHeight="1" x14ac:dyDescent="0.2">
      <c r="B59" s="172" t="s">
        <v>17</v>
      </c>
      <c r="C59" s="173">
        <v>137973</v>
      </c>
      <c r="E59" s="204"/>
      <c r="F59" s="204"/>
    </row>
    <row r="60" spans="1:14" ht="12" customHeight="1" x14ac:dyDescent="0.2">
      <c r="B60" s="172" t="s">
        <v>13</v>
      </c>
      <c r="C60" s="173">
        <v>141000</v>
      </c>
      <c r="E60" s="204"/>
      <c r="F60" s="204"/>
    </row>
    <row r="61" spans="1:14" ht="12" customHeight="1" x14ac:dyDescent="0.2">
      <c r="A61" s="30"/>
      <c r="B61" s="172" t="s">
        <v>18</v>
      </c>
      <c r="C61" s="173">
        <v>143160</v>
      </c>
      <c r="D61" s="30"/>
      <c r="E61" s="201"/>
      <c r="F61" s="201"/>
      <c r="G61" s="30"/>
      <c r="H61" s="30"/>
      <c r="I61" s="30"/>
    </row>
    <row r="62" spans="1:14" ht="12" customHeight="1" x14ac:dyDescent="0.2">
      <c r="A62" s="30"/>
      <c r="B62" s="172" t="s">
        <v>20</v>
      </c>
      <c r="C62" s="173">
        <v>178500</v>
      </c>
      <c r="D62" s="30"/>
      <c r="E62" s="204"/>
      <c r="F62" s="204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2" t="s">
        <v>15</v>
      </c>
      <c r="C63" s="173">
        <v>217662</v>
      </c>
      <c r="D63" s="27"/>
      <c r="E63" s="201"/>
      <c r="F63" s="201"/>
      <c r="G63" s="27"/>
      <c r="H63" s="27"/>
      <c r="I63" s="27"/>
    </row>
    <row r="64" spans="1:14" ht="12" customHeight="1" x14ac:dyDescent="0.2">
      <c r="A64" s="26"/>
      <c r="B64" s="172" t="s">
        <v>10</v>
      </c>
      <c r="C64" s="173">
        <v>595900</v>
      </c>
      <c r="D64" s="27"/>
      <c r="E64" s="205"/>
      <c r="F64" s="205"/>
      <c r="G64" s="27"/>
      <c r="H64" s="27"/>
      <c r="I64" s="27"/>
    </row>
    <row r="65" spans="1:9" ht="12" customHeight="1" x14ac:dyDescent="0.2">
      <c r="A65" s="26"/>
      <c r="B65" s="172" t="s">
        <v>22</v>
      </c>
      <c r="C65" s="173" t="s">
        <v>47</v>
      </c>
      <c r="D65" s="29"/>
      <c r="E65" s="204"/>
      <c r="F65" s="204"/>
      <c r="G65" s="29"/>
      <c r="H65" s="29"/>
      <c r="I65" s="29"/>
    </row>
    <row r="66" spans="1:9" s="30" customFormat="1" ht="12" customHeight="1" x14ac:dyDescent="0.25">
      <c r="A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ref="B50:C65">
    <sortCondition ref="C50"/>
  </sortState>
  <mergeCells count="6">
    <mergeCell ref="B37:F37"/>
    <mergeCell ref="B2:F2"/>
    <mergeCell ref="B34:F34"/>
    <mergeCell ref="B35:F35"/>
    <mergeCell ref="B36:F36"/>
    <mergeCell ref="B33:I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90" t="s">
        <v>90</v>
      </c>
      <c r="C2" s="292"/>
      <c r="D2" s="292"/>
      <c r="E2" s="292"/>
      <c r="F2" s="292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1"/>
      <c r="C3" s="92"/>
      <c r="D3" s="92"/>
      <c r="E3" s="92"/>
      <c r="F3" s="92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1"/>
      <c r="C4" s="92"/>
      <c r="D4" s="92"/>
      <c r="E4" s="92"/>
      <c r="F4" s="92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1"/>
      <c r="C5" s="92"/>
      <c r="D5" s="92"/>
      <c r="E5" s="92"/>
      <c r="F5" s="92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1"/>
      <c r="C6" s="92"/>
      <c r="D6" s="92"/>
      <c r="E6" s="92"/>
      <c r="F6" s="92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1"/>
      <c r="C7" s="92"/>
      <c r="D7" s="92"/>
      <c r="E7" s="92"/>
      <c r="F7" s="92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1"/>
      <c r="C8" s="92"/>
      <c r="D8" s="92"/>
      <c r="E8" s="92"/>
      <c r="F8" s="92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1"/>
      <c r="C9" s="92"/>
      <c r="D9" s="92"/>
      <c r="E9" s="92"/>
      <c r="F9" s="92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1"/>
      <c r="C10" s="92"/>
      <c r="D10" s="92"/>
      <c r="E10" s="92"/>
      <c r="F10" s="92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1"/>
      <c r="C11" s="92"/>
      <c r="D11" s="92"/>
      <c r="E11" s="92"/>
      <c r="F11" s="92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1"/>
      <c r="C12" s="92"/>
      <c r="D12" s="92"/>
      <c r="E12" s="92"/>
      <c r="F12" s="92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1"/>
      <c r="C13" s="92"/>
      <c r="D13" s="92"/>
      <c r="E13" s="92"/>
      <c r="F13" s="92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9" ht="30" customHeight="1" x14ac:dyDescent="0.25">
      <c r="A33" s="58" t="s">
        <v>49</v>
      </c>
      <c r="B33" s="246" t="s">
        <v>74</v>
      </c>
      <c r="C33" s="250"/>
      <c r="D33" s="250"/>
      <c r="E33" s="250"/>
      <c r="F33" s="250"/>
      <c r="G33" s="250"/>
      <c r="H33" s="272"/>
      <c r="I33" s="272"/>
    </row>
    <row r="34" spans="1:9" s="1" customFormat="1" ht="90" customHeight="1" x14ac:dyDescent="0.25">
      <c r="A34" s="58" t="s">
        <v>5</v>
      </c>
      <c r="B34" s="244" t="s">
        <v>69</v>
      </c>
      <c r="C34" s="251"/>
      <c r="D34" s="251"/>
      <c r="E34" s="251"/>
      <c r="F34" s="251"/>
    </row>
    <row r="35" spans="1:9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9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9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50" spans="1:14" ht="12" customHeight="1" x14ac:dyDescent="0.2">
      <c r="B50" s="172" t="s">
        <v>11</v>
      </c>
      <c r="C50" s="174">
        <v>0.10650430899560623</v>
      </c>
      <c r="F50" s="202"/>
      <c r="G50" s="202"/>
    </row>
    <row r="51" spans="1:14" ht="12" customHeight="1" x14ac:dyDescent="0.2">
      <c r="B51" s="172" t="s">
        <v>20</v>
      </c>
      <c r="C51" s="174">
        <v>0.35911009500725316</v>
      </c>
      <c r="F51" s="202"/>
      <c r="G51" s="202"/>
    </row>
    <row r="52" spans="1:14" ht="12" customHeight="1" x14ac:dyDescent="0.2">
      <c r="B52" s="172" t="s">
        <v>14</v>
      </c>
      <c r="C52" s="174">
        <v>0.40468845190858999</v>
      </c>
      <c r="F52" s="202"/>
      <c r="G52" s="202"/>
    </row>
    <row r="53" spans="1:14" ht="12" customHeight="1" x14ac:dyDescent="0.2">
      <c r="B53" s="172" t="s">
        <v>12</v>
      </c>
      <c r="C53" s="174">
        <v>0.86051798440746985</v>
      </c>
      <c r="F53" s="200"/>
      <c r="G53" s="200"/>
    </row>
    <row r="54" spans="1:14" ht="12" customHeight="1" x14ac:dyDescent="0.2">
      <c r="B54" s="172" t="s">
        <v>48</v>
      </c>
      <c r="C54" s="174">
        <v>1.1010853012273578</v>
      </c>
      <c r="F54" s="202"/>
      <c r="G54" s="202"/>
    </row>
    <row r="55" spans="1:14" ht="12" customHeight="1" x14ac:dyDescent="0.2">
      <c r="B55" s="172" t="s">
        <v>8</v>
      </c>
      <c r="C55" s="174">
        <v>1.2094708105837884</v>
      </c>
      <c r="F55" s="202"/>
      <c r="G55" s="202"/>
    </row>
    <row r="56" spans="1:14" ht="12" customHeight="1" x14ac:dyDescent="0.2">
      <c r="B56" s="172" t="s">
        <v>9</v>
      </c>
      <c r="C56" s="174">
        <v>1.4799032520294653</v>
      </c>
      <c r="F56" s="202"/>
      <c r="G56" s="202"/>
    </row>
    <row r="57" spans="1:14" ht="12" customHeight="1" x14ac:dyDescent="0.2">
      <c r="B57" s="172" t="s">
        <v>13</v>
      </c>
      <c r="C57" s="174">
        <v>1.5093127809890816</v>
      </c>
      <c r="F57" s="200"/>
      <c r="G57" s="200"/>
    </row>
    <row r="58" spans="1:14" ht="12" customHeight="1" x14ac:dyDescent="0.2">
      <c r="B58" s="172" t="s">
        <v>18</v>
      </c>
      <c r="C58" s="174">
        <v>1.7417011880212421</v>
      </c>
      <c r="F58" s="203"/>
      <c r="G58" s="203"/>
    </row>
    <row r="59" spans="1:14" ht="12" customHeight="1" x14ac:dyDescent="0.2">
      <c r="B59" s="172" t="s">
        <v>7</v>
      </c>
      <c r="C59" s="174">
        <v>1.8983735085624589</v>
      </c>
      <c r="F59" s="202"/>
      <c r="G59" s="202"/>
    </row>
    <row r="60" spans="1:14" ht="12" customHeight="1" x14ac:dyDescent="0.2">
      <c r="B60" s="172" t="s">
        <v>21</v>
      </c>
      <c r="C60" s="174">
        <v>3.2272790940170055</v>
      </c>
      <c r="F60" s="202"/>
      <c r="G60" s="202"/>
    </row>
    <row r="61" spans="1:14" ht="12" customHeight="1" x14ac:dyDescent="0.2">
      <c r="A61" s="48"/>
      <c r="B61" s="172" t="s">
        <v>10</v>
      </c>
      <c r="C61" s="174">
        <v>9.1809694019042922</v>
      </c>
      <c r="D61" s="48"/>
      <c r="E61" s="48"/>
      <c r="F61" s="200"/>
      <c r="G61" s="200"/>
      <c r="H61" s="48"/>
      <c r="I61" s="48"/>
    </row>
    <row r="62" spans="1:14" ht="12" customHeight="1" x14ac:dyDescent="0.2">
      <c r="A62" s="48"/>
      <c r="B62" s="172" t="s">
        <v>15</v>
      </c>
      <c r="C62" s="174">
        <v>10.131943070603159</v>
      </c>
      <c r="D62" s="48"/>
      <c r="E62" s="48"/>
      <c r="F62" s="203"/>
      <c r="G62" s="203"/>
      <c r="H62" s="48"/>
      <c r="I62" s="48"/>
    </row>
    <row r="63" spans="1:14" ht="12" customHeight="1" x14ac:dyDescent="0.2">
      <c r="A63" s="26"/>
      <c r="B63" s="172" t="s">
        <v>17</v>
      </c>
      <c r="C63" s="174">
        <v>23.283831446073883</v>
      </c>
      <c r="D63" s="46"/>
      <c r="E63" s="46"/>
      <c r="F63" s="202"/>
      <c r="G63" s="202"/>
      <c r="H63" s="46"/>
      <c r="I63" s="46"/>
      <c r="L63" s="7"/>
      <c r="M63" s="7"/>
      <c r="N63" s="7"/>
    </row>
    <row r="64" spans="1:14" ht="12" customHeight="1" x14ac:dyDescent="0.2">
      <c r="A64" s="26"/>
      <c r="B64" s="172" t="s">
        <v>19</v>
      </c>
      <c r="C64" s="174" t="s">
        <v>47</v>
      </c>
      <c r="D64" s="46"/>
      <c r="E64" s="46"/>
      <c r="F64" s="202"/>
      <c r="G64" s="202"/>
      <c r="H64" s="46"/>
      <c r="I64" s="46"/>
    </row>
    <row r="65" spans="1:9" ht="12" customHeight="1" x14ac:dyDescent="0.2">
      <c r="A65" s="26"/>
      <c r="B65" s="172" t="s">
        <v>22</v>
      </c>
      <c r="C65" s="174" t="s">
        <v>47</v>
      </c>
      <c r="D65" s="47"/>
      <c r="E65" s="47"/>
      <c r="F65" s="202"/>
      <c r="G65" s="202"/>
      <c r="H65" s="47"/>
      <c r="I65" s="47"/>
    </row>
    <row r="66" spans="1:9" ht="12" customHeight="1" x14ac:dyDescent="0.25">
      <c r="A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5"/>
      <c r="D67" s="104"/>
      <c r="E67" s="104"/>
      <c r="F67" s="104"/>
    </row>
    <row r="68" spans="1:9" s="48" customFormat="1" ht="12" customHeight="1" x14ac:dyDescent="0.25">
      <c r="B68" s="34"/>
      <c r="C68" s="103"/>
      <c r="D68" s="104"/>
      <c r="E68" s="104"/>
      <c r="F68" s="104"/>
    </row>
    <row r="69" spans="1:9" s="48" customFormat="1" ht="12" customHeight="1" x14ac:dyDescent="0.25">
      <c r="B69" s="35"/>
      <c r="C69" s="105"/>
      <c r="D69" s="104"/>
      <c r="E69" s="104"/>
      <c r="F69" s="104"/>
    </row>
    <row r="70" spans="1:9" s="48" customFormat="1" ht="12" customHeight="1" x14ac:dyDescent="0.25"/>
  </sheetData>
  <sortState ref="B50:C65">
    <sortCondition ref="C50"/>
  </sortState>
  <mergeCells count="6">
    <mergeCell ref="B37:F37"/>
    <mergeCell ref="B2:F2"/>
    <mergeCell ref="B34:F34"/>
    <mergeCell ref="B35:F35"/>
    <mergeCell ref="B36:F36"/>
    <mergeCell ref="B33:I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90" t="s">
        <v>91</v>
      </c>
      <c r="C2" s="292"/>
      <c r="D2" s="292"/>
      <c r="E2" s="292"/>
      <c r="F2" s="292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281" t="s">
        <v>98</v>
      </c>
      <c r="C33" s="251"/>
      <c r="D33" s="251"/>
      <c r="E33" s="251"/>
      <c r="F33" s="251"/>
      <c r="G33" s="175"/>
      <c r="H33" s="175"/>
    </row>
    <row r="34" spans="1:8" s="1" customFormat="1" ht="75" customHeight="1" x14ac:dyDescent="0.25">
      <c r="A34" s="58" t="s">
        <v>5</v>
      </c>
      <c r="B34" s="244" t="s">
        <v>70</v>
      </c>
      <c r="C34" s="251"/>
      <c r="D34" s="251"/>
      <c r="E34" s="251"/>
      <c r="F34" s="251"/>
      <c r="G34"/>
    </row>
    <row r="35" spans="1:8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8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8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14" ht="12" customHeight="1" x14ac:dyDescent="0.2">
      <c r="B49" s="172" t="s">
        <v>14</v>
      </c>
      <c r="C49" s="173">
        <v>4452</v>
      </c>
    </row>
    <row r="50" spans="1:14" ht="12" customHeight="1" x14ac:dyDescent="0.2">
      <c r="B50" s="172" t="s">
        <v>48</v>
      </c>
      <c r="C50" s="173">
        <v>5560</v>
      </c>
    </row>
    <row r="51" spans="1:14" ht="12" customHeight="1" x14ac:dyDescent="0.2">
      <c r="B51" s="172" t="s">
        <v>11</v>
      </c>
      <c r="C51" s="173">
        <v>6603</v>
      </c>
    </row>
    <row r="52" spans="1:14" ht="12" customHeight="1" x14ac:dyDescent="0.2">
      <c r="B52" s="172" t="s">
        <v>12</v>
      </c>
      <c r="C52" s="173">
        <v>21051</v>
      </c>
    </row>
    <row r="53" spans="1:14" ht="12" customHeight="1" x14ac:dyDescent="0.2">
      <c r="B53" s="172" t="s">
        <v>18</v>
      </c>
      <c r="C53" s="173">
        <v>25855</v>
      </c>
    </row>
    <row r="54" spans="1:14" ht="12" customHeight="1" x14ac:dyDescent="0.2">
      <c r="B54" s="172" t="s">
        <v>7</v>
      </c>
      <c r="C54" s="173">
        <v>46391</v>
      </c>
    </row>
    <row r="55" spans="1:14" ht="12" customHeight="1" x14ac:dyDescent="0.2">
      <c r="B55" s="172" t="s">
        <v>20</v>
      </c>
      <c r="C55" s="173">
        <v>54669</v>
      </c>
    </row>
    <row r="56" spans="1:14" ht="12" customHeight="1" x14ac:dyDescent="0.2">
      <c r="B56" s="172" t="s">
        <v>9</v>
      </c>
      <c r="C56" s="173">
        <v>89616</v>
      </c>
    </row>
    <row r="57" spans="1:14" ht="12" customHeight="1" x14ac:dyDescent="0.2">
      <c r="B57" s="172" t="s">
        <v>19</v>
      </c>
      <c r="C57" s="173">
        <v>96500</v>
      </c>
      <c r="E57" s="46"/>
      <c r="F57" s="46"/>
    </row>
    <row r="58" spans="1:14" ht="12" customHeight="1" x14ac:dyDescent="0.2">
      <c r="B58" s="172" t="s">
        <v>8</v>
      </c>
      <c r="C58" s="173">
        <v>138890</v>
      </c>
    </row>
    <row r="59" spans="1:14" ht="12" customHeight="1" x14ac:dyDescent="0.2">
      <c r="B59" s="172" t="s">
        <v>13</v>
      </c>
      <c r="C59" s="173">
        <v>224000</v>
      </c>
    </row>
    <row r="60" spans="1:14" ht="12" customHeight="1" x14ac:dyDescent="0.2">
      <c r="B60" s="172" t="s">
        <v>15</v>
      </c>
      <c r="C60" s="173">
        <v>263311</v>
      </c>
    </row>
    <row r="61" spans="1:14" ht="12" customHeight="1" x14ac:dyDescent="0.2">
      <c r="B61" s="172" t="s">
        <v>10</v>
      </c>
      <c r="C61" s="173">
        <v>530800</v>
      </c>
      <c r="E61" s="199"/>
      <c r="F61" s="199"/>
    </row>
    <row r="62" spans="1:14" ht="12" customHeight="1" x14ac:dyDescent="0.2">
      <c r="A62" s="30"/>
      <c r="B62" s="172" t="s">
        <v>50</v>
      </c>
      <c r="C62" s="173" t="s">
        <v>47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2" t="s">
        <v>21</v>
      </c>
      <c r="C63" s="173" t="s">
        <v>47</v>
      </c>
      <c r="D63" s="30"/>
      <c r="E63" s="76"/>
      <c r="F63" s="76"/>
      <c r="G63" s="30"/>
      <c r="H63" s="30"/>
      <c r="I63" s="30"/>
    </row>
    <row r="64" spans="1:14" ht="12" customHeight="1" x14ac:dyDescent="0.2">
      <c r="A64" s="26"/>
      <c r="B64" s="172" t="s">
        <v>22</v>
      </c>
      <c r="C64" s="173" t="s">
        <v>47</v>
      </c>
      <c r="D64" s="27"/>
      <c r="E64" s="76"/>
      <c r="F64" s="76"/>
      <c r="G64" s="27"/>
      <c r="H64" s="27"/>
      <c r="I64" s="27"/>
      <c r="L64" s="7"/>
      <c r="M64" s="7"/>
      <c r="N64" s="7"/>
    </row>
    <row r="65" spans="1:9" ht="12" customHeight="1" x14ac:dyDescent="0.25">
      <c r="A65" s="26"/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ref="B49:C64">
    <sortCondition ref="C49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2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293" t="s">
        <v>92</v>
      </c>
      <c r="C2" s="294"/>
      <c r="D2" s="294"/>
      <c r="E2" s="294"/>
      <c r="F2" s="294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7" ht="15" customHeight="1" x14ac:dyDescent="0.25">
      <c r="A33" s="58" t="s">
        <v>49</v>
      </c>
      <c r="B33" s="281" t="s">
        <v>102</v>
      </c>
      <c r="C33" s="251"/>
      <c r="D33" s="251"/>
      <c r="E33" s="251"/>
      <c r="F33" s="251"/>
    </row>
    <row r="34" spans="1:7" s="1" customFormat="1" ht="75" customHeight="1" x14ac:dyDescent="0.25">
      <c r="A34" s="58" t="s">
        <v>5</v>
      </c>
      <c r="B34" s="244" t="s">
        <v>71</v>
      </c>
      <c r="C34" s="251"/>
      <c r="D34" s="251"/>
      <c r="E34" s="251"/>
      <c r="F34" s="251"/>
    </row>
    <row r="35" spans="1:7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7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7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51" spans="1:14" ht="12" customHeight="1" x14ac:dyDescent="0.2">
      <c r="B51" s="172" t="s">
        <v>14</v>
      </c>
      <c r="C51" s="173">
        <v>12</v>
      </c>
    </row>
    <row r="52" spans="1:14" ht="12" customHeight="1" x14ac:dyDescent="0.2">
      <c r="B52" s="172" t="s">
        <v>11</v>
      </c>
      <c r="C52" s="173">
        <v>37</v>
      </c>
    </row>
    <row r="53" spans="1:14" ht="12" customHeight="1" x14ac:dyDescent="0.2">
      <c r="B53" s="172" t="s">
        <v>12</v>
      </c>
      <c r="C53" s="173">
        <v>61</v>
      </c>
    </row>
    <row r="54" spans="1:14" ht="12" customHeight="1" x14ac:dyDescent="0.2">
      <c r="B54" s="172" t="s">
        <v>18</v>
      </c>
      <c r="C54" s="173">
        <v>237</v>
      </c>
    </row>
    <row r="55" spans="1:14" ht="12" customHeight="1" x14ac:dyDescent="0.2">
      <c r="B55" s="179" t="s">
        <v>7</v>
      </c>
      <c r="C55" s="180">
        <v>238</v>
      </c>
    </row>
    <row r="56" spans="1:14" ht="12" customHeight="1" x14ac:dyDescent="0.2">
      <c r="B56" s="172" t="s">
        <v>9</v>
      </c>
      <c r="C56" s="173">
        <v>377</v>
      </c>
      <c r="E56" s="199"/>
      <c r="F56" s="199"/>
    </row>
    <row r="57" spans="1:14" ht="12" customHeight="1" x14ac:dyDescent="0.2">
      <c r="B57" s="172" t="s">
        <v>8</v>
      </c>
      <c r="C57" s="173">
        <v>745</v>
      </c>
    </row>
    <row r="58" spans="1:14" ht="12" customHeight="1" x14ac:dyDescent="0.2">
      <c r="B58" s="172" t="s">
        <v>19</v>
      </c>
      <c r="C58" s="173">
        <v>1593</v>
      </c>
    </row>
    <row r="59" spans="1:14" ht="12" customHeight="1" x14ac:dyDescent="0.2">
      <c r="B59" s="222" t="s">
        <v>13</v>
      </c>
      <c r="C59" s="173">
        <v>1906</v>
      </c>
    </row>
    <row r="60" spans="1:14" ht="12" customHeight="1" x14ac:dyDescent="0.2">
      <c r="B60" s="222" t="s">
        <v>20</v>
      </c>
      <c r="C60" s="173">
        <v>2031</v>
      </c>
      <c r="E60" s="46"/>
      <c r="F60" s="46"/>
    </row>
    <row r="61" spans="1:14" ht="12" customHeight="1" x14ac:dyDescent="0.2">
      <c r="B61" s="172" t="s">
        <v>10</v>
      </c>
      <c r="C61" s="173">
        <v>2579</v>
      </c>
    </row>
    <row r="62" spans="1:14" ht="12" customHeight="1" x14ac:dyDescent="0.2">
      <c r="A62" s="48"/>
      <c r="B62" s="172" t="s">
        <v>15</v>
      </c>
      <c r="C62" s="173">
        <v>3285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2" t="s">
        <v>17</v>
      </c>
      <c r="C63" s="173" t="s">
        <v>47</v>
      </c>
      <c r="D63" s="48"/>
      <c r="G63" s="48"/>
      <c r="H63" s="48"/>
      <c r="I63" s="48"/>
    </row>
    <row r="64" spans="1:14" ht="12" customHeight="1" x14ac:dyDescent="0.2">
      <c r="A64" s="26"/>
      <c r="B64" s="172" t="s">
        <v>48</v>
      </c>
      <c r="C64" s="173" t="s">
        <v>47</v>
      </c>
      <c r="D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2" t="s">
        <v>21</v>
      </c>
      <c r="C65" s="173" t="s">
        <v>47</v>
      </c>
      <c r="D65" s="46"/>
      <c r="E65" s="46"/>
      <c r="F65" s="46"/>
      <c r="G65" s="46"/>
      <c r="H65" s="46"/>
      <c r="I65" s="46"/>
    </row>
    <row r="66" spans="1:9" ht="12" customHeight="1" x14ac:dyDescent="0.2">
      <c r="A66" s="26"/>
      <c r="B66" s="172" t="s">
        <v>22</v>
      </c>
      <c r="C66" s="173" t="s">
        <v>47</v>
      </c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ref="B51:C66">
    <sortCondition ref="C51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90" t="s">
        <v>93</v>
      </c>
      <c r="C2" s="292"/>
      <c r="D2" s="292"/>
      <c r="E2" s="292"/>
      <c r="F2" s="292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281" t="s">
        <v>59</v>
      </c>
      <c r="C33" s="282"/>
      <c r="D33" s="282"/>
      <c r="E33" s="282"/>
      <c r="F33" s="282"/>
      <c r="G33" s="282"/>
      <c r="H33" s="282"/>
    </row>
    <row r="34" spans="1:8" s="1" customFormat="1" ht="30" customHeight="1" x14ac:dyDescent="0.25">
      <c r="A34" s="58" t="s">
        <v>5</v>
      </c>
      <c r="B34" s="244" t="s">
        <v>72</v>
      </c>
      <c r="C34" s="251"/>
      <c r="D34" s="251"/>
      <c r="E34" s="251"/>
      <c r="F34" s="251"/>
    </row>
    <row r="35" spans="1:8" s="59" customFormat="1" ht="15" customHeight="1" x14ac:dyDescent="0.25">
      <c r="A35" s="298" t="s">
        <v>4</v>
      </c>
      <c r="B35" s="299" t="s">
        <v>107</v>
      </c>
      <c r="C35" s="297"/>
      <c r="D35" s="297"/>
      <c r="E35" s="297"/>
      <c r="F35" s="297"/>
    </row>
    <row r="36" spans="1:8" s="224" customFormat="1" ht="15" customHeight="1" x14ac:dyDescent="0.25">
      <c r="A36" s="223" t="s">
        <v>2</v>
      </c>
      <c r="B36" s="226" t="s">
        <v>105</v>
      </c>
      <c r="C36" s="227"/>
      <c r="D36" s="227"/>
      <c r="E36" s="227"/>
      <c r="F36" s="227"/>
      <c r="G36" s="79"/>
    </row>
    <row r="37" spans="1:8" s="224" customFormat="1" ht="15" customHeight="1" x14ac:dyDescent="0.25">
      <c r="A37" s="223"/>
      <c r="B37" s="226" t="s">
        <v>106</v>
      </c>
      <c r="C37" s="227"/>
      <c r="D37" s="227"/>
      <c r="E37" s="227"/>
      <c r="F37" s="227"/>
      <c r="G37" s="79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0" spans="1:14" ht="12" customHeight="1" x14ac:dyDescent="0.25">
      <c r="B50" s="172" t="s">
        <v>14</v>
      </c>
      <c r="C50" s="173">
        <v>609</v>
      </c>
      <c r="E50"/>
      <c r="F50"/>
      <c r="G50"/>
    </row>
    <row r="51" spans="1:14" ht="12" customHeight="1" x14ac:dyDescent="0.25">
      <c r="B51" s="172" t="s">
        <v>11</v>
      </c>
      <c r="C51" s="173">
        <v>6411</v>
      </c>
      <c r="E51"/>
      <c r="F51"/>
      <c r="G51"/>
    </row>
    <row r="52" spans="1:14" ht="12" customHeight="1" x14ac:dyDescent="0.25">
      <c r="B52" s="172" t="s">
        <v>12</v>
      </c>
      <c r="C52" s="173">
        <v>25893</v>
      </c>
      <c r="E52"/>
      <c r="F52"/>
      <c r="G52"/>
    </row>
    <row r="53" spans="1:14" ht="12" customHeight="1" x14ac:dyDescent="0.25">
      <c r="B53" s="172" t="s">
        <v>48</v>
      </c>
      <c r="C53" s="173">
        <v>31926</v>
      </c>
      <c r="E53"/>
      <c r="F53"/>
      <c r="G53"/>
    </row>
    <row r="54" spans="1:14" ht="12" customHeight="1" x14ac:dyDescent="0.25">
      <c r="B54" s="172" t="s">
        <v>7</v>
      </c>
      <c r="C54" s="173">
        <v>59336</v>
      </c>
      <c r="E54"/>
      <c r="F54"/>
      <c r="G54"/>
    </row>
    <row r="55" spans="1:14" ht="12" customHeight="1" x14ac:dyDescent="0.25">
      <c r="B55" s="172" t="s">
        <v>9</v>
      </c>
      <c r="C55" s="173">
        <v>74112</v>
      </c>
      <c r="E55"/>
      <c r="F55"/>
      <c r="G55"/>
    </row>
    <row r="56" spans="1:14" ht="12" customHeight="1" x14ac:dyDescent="0.25">
      <c r="B56" s="172" t="s">
        <v>22</v>
      </c>
      <c r="C56" s="173">
        <v>102420</v>
      </c>
      <c r="E56"/>
      <c r="F56"/>
      <c r="G56"/>
    </row>
    <row r="57" spans="1:14" ht="12" customHeight="1" x14ac:dyDescent="0.25">
      <c r="B57" s="172" t="s">
        <v>19</v>
      </c>
      <c r="C57" s="173">
        <v>116505</v>
      </c>
      <c r="E57"/>
      <c r="F57"/>
      <c r="G57"/>
    </row>
    <row r="58" spans="1:14" ht="12" customHeight="1" x14ac:dyDescent="0.25">
      <c r="B58" s="172" t="s">
        <v>18</v>
      </c>
      <c r="C58" s="173">
        <v>135301</v>
      </c>
      <c r="E58"/>
      <c r="F58"/>
      <c r="G58"/>
    </row>
    <row r="59" spans="1:14" ht="12" customHeight="1" x14ac:dyDescent="0.25">
      <c r="B59" s="172" t="s">
        <v>8</v>
      </c>
      <c r="C59" s="173">
        <v>174363</v>
      </c>
      <c r="E59"/>
      <c r="F59"/>
      <c r="G59"/>
    </row>
    <row r="60" spans="1:14" ht="12" customHeight="1" x14ac:dyDescent="0.25">
      <c r="B60" s="172" t="s">
        <v>21</v>
      </c>
      <c r="C60" s="173">
        <v>185600</v>
      </c>
      <c r="E60"/>
      <c r="F60"/>
      <c r="G60"/>
    </row>
    <row r="61" spans="1:14" ht="12" customHeight="1" x14ac:dyDescent="0.25">
      <c r="B61" s="172" t="s">
        <v>20</v>
      </c>
      <c r="C61" s="173">
        <v>202583</v>
      </c>
      <c r="E61"/>
      <c r="F61"/>
      <c r="G61"/>
    </row>
    <row r="62" spans="1:14" ht="12" customHeight="1" x14ac:dyDescent="0.25">
      <c r="A62" s="48"/>
      <c r="B62" s="172" t="s">
        <v>13</v>
      </c>
      <c r="C62" s="173">
        <v>263706</v>
      </c>
      <c r="D62" s="48"/>
      <c r="E62"/>
      <c r="F62"/>
      <c r="G62"/>
      <c r="H62" s="48"/>
      <c r="I62" s="48"/>
    </row>
    <row r="63" spans="1:14" ht="12" customHeight="1" x14ac:dyDescent="0.25">
      <c r="A63" s="48"/>
      <c r="B63" s="172" t="s">
        <v>15</v>
      </c>
      <c r="C63" s="173">
        <v>336975</v>
      </c>
      <c r="D63" s="48"/>
      <c r="E63"/>
      <c r="F63"/>
      <c r="G63"/>
      <c r="H63" s="48"/>
      <c r="I63" s="48"/>
    </row>
    <row r="64" spans="1:14" ht="12" customHeight="1" x14ac:dyDescent="0.25">
      <c r="A64" s="26"/>
      <c r="B64" s="172" t="s">
        <v>17</v>
      </c>
      <c r="C64" s="173">
        <v>713130</v>
      </c>
      <c r="D64" s="46"/>
      <c r="E64"/>
      <c r="F64"/>
      <c r="G64"/>
      <c r="H64" s="46"/>
      <c r="I64" s="46"/>
      <c r="L64" s="7"/>
      <c r="M64" s="7"/>
      <c r="N64" s="7"/>
    </row>
    <row r="65" spans="1:9" ht="12" customHeight="1" x14ac:dyDescent="0.25">
      <c r="A65" s="26"/>
      <c r="B65" s="172" t="s">
        <v>10</v>
      </c>
      <c r="C65" s="173">
        <v>1205308</v>
      </c>
      <c r="D65" s="46"/>
      <c r="E65"/>
      <c r="F65"/>
      <c r="G65"/>
      <c r="H65" s="46"/>
      <c r="I65" s="46"/>
    </row>
    <row r="66" spans="1:9" ht="12" customHeight="1" x14ac:dyDescent="0.25">
      <c r="A66" s="26"/>
      <c r="B66" s="34"/>
      <c r="C66" s="47"/>
      <c r="D66" s="47"/>
      <c r="E66"/>
      <c r="F66"/>
      <c r="G66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ref="B50:C65">
    <sortCondition ref="C50"/>
  </sortState>
  <mergeCells count="6">
    <mergeCell ref="B37:F37"/>
    <mergeCell ref="B2:F2"/>
    <mergeCell ref="B34:F34"/>
    <mergeCell ref="B35:F35"/>
    <mergeCell ref="B36:F36"/>
    <mergeCell ref="B33:H33"/>
  </mergeCells>
  <hyperlinks>
    <hyperlink ref="F1" location="Contents!A1" display="[contents Ç]"/>
    <hyperlink ref="B36" r:id="rId1" display="http://www.observatorioemigracao.pt/np4/5810.html"/>
    <hyperlink ref="B36:F36" r:id="rId2" display="http://www.observatorioemigracao.pt/np4EN/7301.html"/>
    <hyperlink ref="B37" r:id="rId3" display="http://www.observatorioemigracao.pt/np4/5810.html"/>
    <hyperlink ref="B37:F3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5" ht="30" customHeight="1" x14ac:dyDescent="0.25">
      <c r="A1" s="50" t="s">
        <v>0</v>
      </c>
      <c r="B1" s="112" t="s">
        <v>1</v>
      </c>
      <c r="C1" s="75"/>
      <c r="D1" s="75"/>
      <c r="E1" s="13"/>
      <c r="F1" s="13"/>
      <c r="G1" s="78" t="s">
        <v>3</v>
      </c>
    </row>
    <row r="2" spans="1:15" ht="30" customHeight="1" thickBot="1" x14ac:dyDescent="0.3">
      <c r="B2" s="242" t="s">
        <v>77</v>
      </c>
      <c r="C2" s="243"/>
      <c r="D2" s="243"/>
      <c r="E2" s="243"/>
      <c r="F2" s="243"/>
      <c r="G2" s="243"/>
    </row>
    <row r="3" spans="1:15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5" ht="15" customHeight="1" x14ac:dyDescent="0.25">
      <c r="A4" s="178"/>
      <c r="B4" s="3" t="s">
        <v>22</v>
      </c>
      <c r="C4" s="116">
        <v>1910</v>
      </c>
      <c r="D4" s="116" t="s">
        <v>47</v>
      </c>
      <c r="E4" s="116" t="s">
        <v>47</v>
      </c>
      <c r="F4" s="116" t="s">
        <v>47</v>
      </c>
      <c r="G4" s="116">
        <v>102420</v>
      </c>
      <c r="N4" s="1"/>
      <c r="O4" s="1"/>
    </row>
    <row r="5" spans="1:15" s="192" customFormat="1" ht="15" customHeight="1" x14ac:dyDescent="0.25">
      <c r="A5" s="59"/>
      <c r="B5" s="178" t="s">
        <v>55</v>
      </c>
      <c r="C5" s="177">
        <v>674</v>
      </c>
      <c r="D5" s="177">
        <v>2782</v>
      </c>
      <c r="E5" s="177">
        <v>3555</v>
      </c>
      <c r="F5" s="177">
        <v>3</v>
      </c>
      <c r="G5" s="177">
        <v>5568</v>
      </c>
      <c r="I5"/>
      <c r="J5"/>
      <c r="K5"/>
      <c r="L5"/>
      <c r="M5"/>
    </row>
    <row r="6" spans="1:15" ht="15" customHeight="1" x14ac:dyDescent="0.25">
      <c r="A6" s="16"/>
      <c r="B6" s="3" t="s">
        <v>7</v>
      </c>
      <c r="C6" s="120">
        <v>2691</v>
      </c>
      <c r="D6" s="120">
        <v>36378</v>
      </c>
      <c r="E6" s="120">
        <v>46391</v>
      </c>
      <c r="F6" s="120">
        <v>238</v>
      </c>
      <c r="G6" s="120">
        <v>59336</v>
      </c>
    </row>
    <row r="7" spans="1:15" ht="15" customHeight="1" x14ac:dyDescent="0.25">
      <c r="A7" s="16"/>
      <c r="B7" s="178" t="s">
        <v>17</v>
      </c>
      <c r="C7" s="118">
        <v>601</v>
      </c>
      <c r="D7" s="118">
        <v>137973</v>
      </c>
      <c r="E7" s="118" t="s">
        <v>47</v>
      </c>
      <c r="F7" s="118" t="s">
        <v>47</v>
      </c>
      <c r="G7" s="118">
        <v>713130</v>
      </c>
    </row>
    <row r="8" spans="1:15" ht="15" customHeight="1" x14ac:dyDescent="0.25">
      <c r="A8" s="16"/>
      <c r="B8" s="3" t="s">
        <v>18</v>
      </c>
      <c r="C8" s="120">
        <v>865</v>
      </c>
      <c r="D8" s="120">
        <v>143160</v>
      </c>
      <c r="E8" s="120">
        <v>25855</v>
      </c>
      <c r="F8" s="120">
        <v>237</v>
      </c>
      <c r="G8" s="120">
        <v>135301</v>
      </c>
    </row>
    <row r="9" spans="1:15" s="192" customFormat="1" ht="15" customHeight="1" x14ac:dyDescent="0.25">
      <c r="A9" s="59"/>
      <c r="B9" s="16" t="s">
        <v>54</v>
      </c>
      <c r="C9" s="118">
        <v>765</v>
      </c>
      <c r="D9" s="118">
        <v>2682</v>
      </c>
      <c r="E9" s="118">
        <v>2630</v>
      </c>
      <c r="F9" s="118">
        <v>11</v>
      </c>
      <c r="G9" s="118">
        <v>2737</v>
      </c>
      <c r="I9"/>
      <c r="J9"/>
      <c r="K9"/>
      <c r="L9"/>
      <c r="M9"/>
      <c r="N9"/>
      <c r="O9"/>
    </row>
    <row r="10" spans="1:15" ht="15" customHeight="1" x14ac:dyDescent="0.25">
      <c r="A10" s="16"/>
      <c r="B10" s="3" t="s">
        <v>10</v>
      </c>
      <c r="C10" s="120">
        <v>8316</v>
      </c>
      <c r="D10" s="120">
        <v>595900</v>
      </c>
      <c r="E10" s="120">
        <v>530800</v>
      </c>
      <c r="F10" s="120">
        <v>2579</v>
      </c>
      <c r="G10" s="120">
        <v>1205308</v>
      </c>
    </row>
    <row r="11" spans="1:15" ht="15" customHeight="1" x14ac:dyDescent="0.25">
      <c r="A11" s="16"/>
      <c r="B11" s="16" t="s">
        <v>8</v>
      </c>
      <c r="C11" s="118">
        <v>7200</v>
      </c>
      <c r="D11" s="118">
        <v>115190</v>
      </c>
      <c r="E11" s="118">
        <v>138890</v>
      </c>
      <c r="F11" s="118">
        <v>745</v>
      </c>
      <c r="G11" s="118">
        <v>174363</v>
      </c>
    </row>
    <row r="12" spans="1:15" ht="15" customHeight="1" x14ac:dyDescent="0.25">
      <c r="A12" s="16"/>
      <c r="B12" s="3" t="s">
        <v>11</v>
      </c>
      <c r="C12" s="120">
        <v>465</v>
      </c>
      <c r="D12" s="120">
        <v>6577</v>
      </c>
      <c r="E12" s="120">
        <v>6603</v>
      </c>
      <c r="F12" s="120">
        <v>37</v>
      </c>
      <c r="G12" s="120">
        <v>6411</v>
      </c>
    </row>
    <row r="13" spans="1:15" ht="15" customHeight="1" x14ac:dyDescent="0.25">
      <c r="A13" s="16"/>
      <c r="B13" s="16" t="s">
        <v>19</v>
      </c>
      <c r="C13" s="118">
        <v>3501</v>
      </c>
      <c r="D13" s="118">
        <v>72821</v>
      </c>
      <c r="E13" s="118">
        <v>96500</v>
      </c>
      <c r="F13" s="118">
        <v>1593</v>
      </c>
      <c r="G13" s="118">
        <v>116505</v>
      </c>
    </row>
    <row r="14" spans="1:15" ht="15" customHeight="1" x14ac:dyDescent="0.25">
      <c r="A14" s="16"/>
      <c r="B14" s="3" t="s">
        <v>48</v>
      </c>
      <c r="C14" s="120">
        <v>1439</v>
      </c>
      <c r="D14" s="120">
        <v>3767</v>
      </c>
      <c r="E14" s="120">
        <v>5560</v>
      </c>
      <c r="F14" s="120" t="s">
        <v>47</v>
      </c>
      <c r="G14" s="120">
        <v>31926</v>
      </c>
    </row>
    <row r="15" spans="1:15" ht="15" customHeight="1" x14ac:dyDescent="0.25">
      <c r="A15" s="16"/>
      <c r="B15" s="16" t="s">
        <v>12</v>
      </c>
      <c r="C15" s="118">
        <v>2400</v>
      </c>
      <c r="D15" s="118">
        <v>17893</v>
      </c>
      <c r="E15" s="118">
        <v>21051</v>
      </c>
      <c r="F15" s="118">
        <v>61</v>
      </c>
      <c r="G15" s="118">
        <v>25893</v>
      </c>
    </row>
    <row r="16" spans="1:15" ht="15" customHeight="1" x14ac:dyDescent="0.25">
      <c r="A16" s="16"/>
      <c r="B16" s="3" t="s">
        <v>14</v>
      </c>
      <c r="C16" s="120">
        <v>450</v>
      </c>
      <c r="D16" s="120">
        <v>3328</v>
      </c>
      <c r="E16" s="120">
        <v>4452</v>
      </c>
      <c r="F16" s="120">
        <v>12</v>
      </c>
      <c r="G16" s="120">
        <v>609</v>
      </c>
    </row>
    <row r="17" spans="1:17" ht="15" customHeight="1" x14ac:dyDescent="0.25">
      <c r="A17" s="16"/>
      <c r="B17" s="16" t="s">
        <v>9</v>
      </c>
      <c r="C17" s="118">
        <v>10636</v>
      </c>
      <c r="D17" s="118">
        <v>94520</v>
      </c>
      <c r="E17" s="118">
        <v>89616</v>
      </c>
      <c r="F17" s="118">
        <v>377</v>
      </c>
      <c r="G17" s="118">
        <v>74112</v>
      </c>
    </row>
    <row r="18" spans="1:17" ht="15" customHeight="1" x14ac:dyDescent="0.25">
      <c r="A18" s="16"/>
      <c r="B18" s="3" t="s">
        <v>15</v>
      </c>
      <c r="C18" s="120">
        <v>8733</v>
      </c>
      <c r="D18" s="120">
        <v>217662</v>
      </c>
      <c r="E18" s="120">
        <v>263311</v>
      </c>
      <c r="F18" s="120">
        <v>3285</v>
      </c>
      <c r="G18" s="120">
        <v>336975</v>
      </c>
    </row>
    <row r="19" spans="1:17" ht="15" customHeight="1" x14ac:dyDescent="0.25">
      <c r="A19" s="16"/>
      <c r="B19" s="16" t="s">
        <v>13</v>
      </c>
      <c r="C19" s="118">
        <v>18871</v>
      </c>
      <c r="D19" s="118">
        <v>141000</v>
      </c>
      <c r="E19" s="118">
        <v>224000</v>
      </c>
      <c r="F19" s="118">
        <v>1906</v>
      </c>
      <c r="G19" s="118">
        <v>263706</v>
      </c>
    </row>
    <row r="20" spans="1:17" ht="15" customHeight="1" x14ac:dyDescent="0.25">
      <c r="A20" s="16"/>
      <c r="B20" s="3" t="s">
        <v>20</v>
      </c>
      <c r="C20" s="120">
        <v>889</v>
      </c>
      <c r="D20" s="120">
        <v>178500</v>
      </c>
      <c r="E20" s="120">
        <v>54669</v>
      </c>
      <c r="F20" s="120">
        <v>2031</v>
      </c>
      <c r="G20" s="120">
        <v>202583</v>
      </c>
    </row>
    <row r="21" spans="1:17" ht="15" customHeight="1" thickBot="1" x14ac:dyDescent="0.3">
      <c r="A21" s="16"/>
      <c r="B21" s="149" t="s">
        <v>21</v>
      </c>
      <c r="C21" s="150">
        <v>532</v>
      </c>
      <c r="D21" s="150">
        <v>37326</v>
      </c>
      <c r="E21" s="150" t="s">
        <v>47</v>
      </c>
      <c r="F21" s="150" t="s">
        <v>47</v>
      </c>
      <c r="G21" s="150">
        <v>185600</v>
      </c>
    </row>
    <row r="22" spans="1:17" ht="15" customHeight="1" x14ac:dyDescent="0.25">
      <c r="A22" s="185"/>
      <c r="B22" s="4"/>
      <c r="C22" s="4"/>
      <c r="D22" s="4"/>
      <c r="E22" s="5"/>
      <c r="F22" s="5"/>
      <c r="G22" s="5"/>
    </row>
    <row r="23" spans="1:17" ht="105" customHeight="1" x14ac:dyDescent="0.25">
      <c r="A23" s="58" t="s">
        <v>49</v>
      </c>
      <c r="B23" s="246" t="s">
        <v>100</v>
      </c>
      <c r="C23" s="246"/>
      <c r="D23" s="246"/>
      <c r="E23" s="246"/>
      <c r="F23" s="246"/>
      <c r="G23" s="246"/>
      <c r="I23" s="219"/>
      <c r="J23" s="220"/>
      <c r="K23" s="220"/>
      <c r="L23" s="220"/>
      <c r="M23" s="221"/>
      <c r="P23"/>
      <c r="Q23"/>
    </row>
    <row r="24" spans="1:17" ht="120" customHeight="1" x14ac:dyDescent="0.25">
      <c r="A24" s="58" t="s">
        <v>5</v>
      </c>
      <c r="B24" s="244" t="s">
        <v>75</v>
      </c>
      <c r="C24" s="245"/>
      <c r="D24" s="245"/>
      <c r="E24" s="245"/>
      <c r="F24" s="245"/>
      <c r="G24" s="245"/>
      <c r="H24" s="111"/>
    </row>
    <row r="25" spans="1:17" s="59" customFormat="1" ht="15" customHeight="1" x14ac:dyDescent="0.25">
      <c r="A25" s="298" t="s">
        <v>4</v>
      </c>
      <c r="B25" s="299" t="s">
        <v>107</v>
      </c>
      <c r="C25" s="300"/>
      <c r="D25" s="300"/>
      <c r="E25" s="300"/>
      <c r="F25" s="300"/>
      <c r="G25" s="300"/>
      <c r="I25" s="60"/>
      <c r="J25" s="60"/>
      <c r="K25" s="60"/>
      <c r="L25" s="60"/>
      <c r="M25" s="60"/>
      <c r="N25" s="60"/>
      <c r="O25" s="60"/>
    </row>
    <row r="26" spans="1:17" s="224" customFormat="1" ht="15" customHeight="1" x14ac:dyDescent="0.25">
      <c r="A26" s="223" t="s">
        <v>2</v>
      </c>
      <c r="B26" s="226" t="s">
        <v>105</v>
      </c>
      <c r="C26" s="227"/>
      <c r="D26" s="227"/>
      <c r="E26" s="227"/>
      <c r="F26" s="227"/>
      <c r="G26" s="79"/>
    </row>
    <row r="27" spans="1:17" s="224" customFormat="1" ht="15" customHeight="1" x14ac:dyDescent="0.25">
      <c r="A27" s="223"/>
      <c r="B27" s="226" t="s">
        <v>106</v>
      </c>
      <c r="C27" s="227"/>
      <c r="D27" s="227"/>
      <c r="E27" s="227"/>
      <c r="F27" s="227"/>
      <c r="G27" s="79"/>
    </row>
    <row r="28" spans="1:17" ht="15" customHeight="1" x14ac:dyDescent="0.25">
      <c r="A28" s="185"/>
      <c r="B28" s="185"/>
      <c r="C28" s="185"/>
      <c r="D28" s="185"/>
    </row>
    <row r="29" spans="1:17" ht="15" customHeight="1" x14ac:dyDescent="0.25">
      <c r="A29" s="185"/>
      <c r="B29" s="185"/>
      <c r="C29" s="185"/>
      <c r="D29" s="185"/>
    </row>
    <row r="30" spans="1:17" ht="15" customHeight="1" x14ac:dyDescent="0.25">
      <c r="A30" s="185"/>
      <c r="B30" s="185"/>
      <c r="C30" s="185"/>
      <c r="D30" s="185"/>
    </row>
    <row r="31" spans="1:17" ht="15" customHeight="1" x14ac:dyDescent="0.25">
      <c r="A31" s="185"/>
      <c r="B31" s="185"/>
      <c r="C31" s="185"/>
      <c r="D31" s="185"/>
      <c r="I31" s="217"/>
    </row>
    <row r="32" spans="1:17" ht="15" customHeight="1" x14ac:dyDescent="0.25">
      <c r="A32" s="185"/>
      <c r="B32" s="185"/>
      <c r="C32" s="185"/>
      <c r="D32" s="185"/>
    </row>
    <row r="33" spans="1:4" ht="15" customHeight="1" x14ac:dyDescent="0.25">
      <c r="A33" s="185"/>
      <c r="B33" s="185"/>
      <c r="C33" s="185"/>
      <c r="D33" s="185"/>
    </row>
    <row r="34" spans="1:4" ht="15" customHeight="1" x14ac:dyDescent="0.25">
      <c r="A34" s="185"/>
      <c r="B34" s="185"/>
      <c r="C34" s="185"/>
      <c r="D34" s="185"/>
    </row>
    <row r="35" spans="1:4" ht="15" customHeight="1" x14ac:dyDescent="0.25"/>
    <row r="36" spans="1:4" ht="15" customHeight="1" x14ac:dyDescent="0.25"/>
    <row r="37" spans="1:4" ht="1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</sheetData>
  <mergeCells count="6">
    <mergeCell ref="B27:F27"/>
    <mergeCell ref="B2:G2"/>
    <mergeCell ref="B24:G24"/>
    <mergeCell ref="B25:G25"/>
    <mergeCell ref="B23:G23"/>
    <mergeCell ref="B26:F26"/>
  </mergeCells>
  <hyperlinks>
    <hyperlink ref="G1" location="Contents!A1" display="[contents Ç]"/>
    <hyperlink ref="B26" r:id="rId1" display="http://www.observatorioemigracao.pt/np4/5810.html"/>
    <hyperlink ref="B26:F26" r:id="rId2" display="http://www.observatorioemigracao.pt/np4EN/7301.html"/>
    <hyperlink ref="B27" r:id="rId3" display="http://www.observatorioemigracao.pt/np4/5810.html"/>
    <hyperlink ref="B27:F27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5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2" t="s">
        <v>1</v>
      </c>
      <c r="C1" s="13"/>
      <c r="D1" s="13"/>
      <c r="F1" s="78" t="s">
        <v>3</v>
      </c>
    </row>
    <row r="2" spans="1:8" ht="30" customHeight="1" thickBot="1" x14ac:dyDescent="0.3">
      <c r="B2" s="247" t="s">
        <v>78</v>
      </c>
      <c r="C2" s="248"/>
      <c r="D2" s="248"/>
      <c r="E2" s="248"/>
      <c r="F2" s="249"/>
    </row>
    <row r="3" spans="1:8" ht="30" customHeight="1" x14ac:dyDescent="0.25">
      <c r="B3" s="257" t="s">
        <v>6</v>
      </c>
      <c r="C3" s="259" t="s">
        <v>28</v>
      </c>
      <c r="D3" s="254" t="s">
        <v>29</v>
      </c>
      <c r="E3" s="255"/>
      <c r="F3" s="256"/>
    </row>
    <row r="4" spans="1:8" ht="45" customHeight="1" x14ac:dyDescent="0.25">
      <c r="B4" s="258"/>
      <c r="C4" s="260"/>
      <c r="D4" s="89" t="s">
        <v>16</v>
      </c>
      <c r="E4" s="102" t="s">
        <v>30</v>
      </c>
      <c r="F4" s="181" t="s">
        <v>53</v>
      </c>
    </row>
    <row r="5" spans="1:8" ht="15" customHeight="1" x14ac:dyDescent="0.25">
      <c r="B5" s="3" t="s">
        <v>22</v>
      </c>
      <c r="C5" s="139" t="s">
        <v>47</v>
      </c>
      <c r="D5" s="120">
        <v>1910</v>
      </c>
      <c r="E5" s="147" t="s">
        <v>47</v>
      </c>
      <c r="F5" s="147" t="s">
        <v>47</v>
      </c>
      <c r="H5" s="188"/>
    </row>
    <row r="6" spans="1:8" s="191" customFormat="1" ht="15" customHeight="1" x14ac:dyDescent="0.25">
      <c r="B6" s="178" t="s">
        <v>55</v>
      </c>
      <c r="C6" s="193">
        <v>131724</v>
      </c>
      <c r="D6" s="177">
        <v>674</v>
      </c>
      <c r="E6" s="194">
        <f>D6/C6*100</f>
        <v>0.51167592845646959</v>
      </c>
      <c r="F6" s="190"/>
    </row>
    <row r="7" spans="1:8" ht="15" customHeight="1" x14ac:dyDescent="0.25">
      <c r="B7" s="3" t="s">
        <v>7</v>
      </c>
      <c r="C7" s="139">
        <v>109515</v>
      </c>
      <c r="D7" s="120">
        <v>2691</v>
      </c>
      <c r="E7" s="147">
        <f>D7/C7*100</f>
        <v>2.4571976441583345</v>
      </c>
      <c r="F7" s="182" t="s">
        <v>47</v>
      </c>
      <c r="H7" s="188"/>
    </row>
    <row r="8" spans="1:8" ht="15" customHeight="1" x14ac:dyDescent="0.25">
      <c r="B8" s="178" t="s">
        <v>17</v>
      </c>
      <c r="C8" s="193">
        <v>25937</v>
      </c>
      <c r="D8" s="177">
        <v>601</v>
      </c>
      <c r="E8" s="194">
        <f>D8/C8*100</f>
        <v>2.3171531017465394</v>
      </c>
      <c r="F8" s="208" t="s">
        <v>57</v>
      </c>
      <c r="H8" s="188"/>
    </row>
    <row r="9" spans="1:8" ht="15" customHeight="1" x14ac:dyDescent="0.25">
      <c r="B9" s="3" t="s">
        <v>18</v>
      </c>
      <c r="C9" s="139">
        <v>321060</v>
      </c>
      <c r="D9" s="120">
        <v>865</v>
      </c>
      <c r="E9" s="147">
        <f>D9/C9*100</f>
        <v>0.26942004609730269</v>
      </c>
      <c r="F9" s="182" t="s">
        <v>47</v>
      </c>
      <c r="H9" s="188"/>
    </row>
    <row r="10" spans="1:8" s="189" customFormat="1" ht="15" customHeight="1" x14ac:dyDescent="0.25">
      <c r="B10" s="16" t="s">
        <v>54</v>
      </c>
      <c r="C10" s="138">
        <v>83955</v>
      </c>
      <c r="D10" s="118">
        <v>765</v>
      </c>
      <c r="E10" s="146">
        <f t="shared" ref="E10:E20" si="0">D10/C10*100</f>
        <v>0.91120242987314626</v>
      </c>
      <c r="F10" s="190"/>
    </row>
    <row r="11" spans="1:8" ht="15" customHeight="1" x14ac:dyDescent="0.25">
      <c r="B11" s="3" t="s">
        <v>10</v>
      </c>
      <c r="C11" s="139" t="s">
        <v>47</v>
      </c>
      <c r="D11" s="120">
        <v>8316</v>
      </c>
      <c r="E11" s="147" t="s">
        <v>47</v>
      </c>
      <c r="F11" s="216" t="s">
        <v>47</v>
      </c>
      <c r="H11" s="188"/>
    </row>
    <row r="12" spans="1:8" ht="15" customHeight="1" x14ac:dyDescent="0.25">
      <c r="B12" s="16" t="s">
        <v>8</v>
      </c>
      <c r="C12" s="138">
        <v>1199115</v>
      </c>
      <c r="D12" s="118">
        <v>7200</v>
      </c>
      <c r="E12" s="146">
        <f t="shared" si="0"/>
        <v>0.60044282658460613</v>
      </c>
      <c r="F12" s="190" t="s">
        <v>47</v>
      </c>
      <c r="H12" s="188"/>
    </row>
    <row r="13" spans="1:8" ht="15" customHeight="1" x14ac:dyDescent="0.25">
      <c r="B13" s="3" t="s">
        <v>11</v>
      </c>
      <c r="C13" s="139">
        <v>343440</v>
      </c>
      <c r="D13" s="120">
        <v>465</v>
      </c>
      <c r="E13" s="147">
        <f t="shared" si="0"/>
        <v>0.13539482879105519</v>
      </c>
      <c r="F13" s="182" t="s">
        <v>47</v>
      </c>
      <c r="H13" s="188"/>
    </row>
    <row r="14" spans="1:8" ht="15" customHeight="1" x14ac:dyDescent="0.25">
      <c r="B14" s="16" t="s">
        <v>19</v>
      </c>
      <c r="C14" s="138">
        <v>24644</v>
      </c>
      <c r="D14" s="118">
        <v>3501</v>
      </c>
      <c r="E14" s="146">
        <f t="shared" si="0"/>
        <v>14.206297678948223</v>
      </c>
      <c r="F14" s="183" t="s">
        <v>46</v>
      </c>
      <c r="H14" s="188"/>
    </row>
    <row r="15" spans="1:8" ht="15" customHeight="1" x14ac:dyDescent="0.25">
      <c r="B15" s="3" t="s">
        <v>48</v>
      </c>
      <c r="C15" s="139" t="s">
        <v>47</v>
      </c>
      <c r="D15" s="120">
        <v>1439</v>
      </c>
      <c r="E15" s="147" t="s">
        <v>47</v>
      </c>
      <c r="F15" s="182" t="s">
        <v>47</v>
      </c>
      <c r="H15" s="188"/>
    </row>
    <row r="16" spans="1:8" ht="15" customHeight="1" x14ac:dyDescent="0.25">
      <c r="B16" s="16" t="s">
        <v>12</v>
      </c>
      <c r="C16" s="138">
        <v>210917</v>
      </c>
      <c r="D16" s="118">
        <v>2400</v>
      </c>
      <c r="E16" s="146">
        <f t="shared" si="0"/>
        <v>1.1378883636691211</v>
      </c>
      <c r="F16" s="183" t="s">
        <v>47</v>
      </c>
      <c r="H16" s="188"/>
    </row>
    <row r="17" spans="1:15" ht="15" customHeight="1" x14ac:dyDescent="0.25">
      <c r="A17" s="59"/>
      <c r="B17" s="3" t="s">
        <v>14</v>
      </c>
      <c r="C17" s="139">
        <v>44408</v>
      </c>
      <c r="D17" s="120">
        <v>450</v>
      </c>
      <c r="E17" s="147">
        <f t="shared" si="0"/>
        <v>1.0133309313637182</v>
      </c>
      <c r="F17" s="182" t="s">
        <v>47</v>
      </c>
      <c r="H17" s="188"/>
    </row>
    <row r="18" spans="1:15" ht="15" customHeight="1" x14ac:dyDescent="0.25">
      <c r="B18" s="16" t="s">
        <v>9</v>
      </c>
      <c r="C18" s="138">
        <v>760804</v>
      </c>
      <c r="D18" s="118">
        <v>10636</v>
      </c>
      <c r="E18" s="146">
        <f t="shared" si="0"/>
        <v>1.3979947529192802</v>
      </c>
      <c r="F18" s="183" t="s">
        <v>47</v>
      </c>
      <c r="H18" s="188"/>
    </row>
    <row r="19" spans="1:15" ht="15" customHeight="1" x14ac:dyDescent="0.25">
      <c r="B19" s="3" t="s">
        <v>15</v>
      </c>
      <c r="C19" s="139">
        <v>146183</v>
      </c>
      <c r="D19" s="120">
        <v>8733</v>
      </c>
      <c r="E19" s="147">
        <f t="shared" si="0"/>
        <v>5.9740188667628935</v>
      </c>
      <c r="F19" s="209" t="s">
        <v>58</v>
      </c>
      <c r="H19" s="188"/>
    </row>
    <row r="20" spans="1:15" ht="15" customHeight="1" x14ac:dyDescent="0.25">
      <c r="B20" s="16" t="s">
        <v>13</v>
      </c>
      <c r="C20" s="138">
        <v>632670</v>
      </c>
      <c r="D20" s="118">
        <v>18871</v>
      </c>
      <c r="E20" s="146">
        <f t="shared" si="0"/>
        <v>2.9827556229946102</v>
      </c>
      <c r="F20" s="218" t="s">
        <v>99</v>
      </c>
      <c r="H20" s="188"/>
    </row>
    <row r="21" spans="1:15" ht="15" customHeight="1" x14ac:dyDescent="0.25">
      <c r="B21" s="3" t="s">
        <v>20</v>
      </c>
      <c r="C21" s="139">
        <v>1096611</v>
      </c>
      <c r="D21" s="120">
        <v>889</v>
      </c>
      <c r="E21" s="147">
        <f>D21/C21*100</f>
        <v>8.1067944786255106E-2</v>
      </c>
      <c r="F21" s="182" t="s">
        <v>47</v>
      </c>
      <c r="H21" s="188"/>
    </row>
    <row r="22" spans="1:15" ht="15" customHeight="1" thickBot="1" x14ac:dyDescent="0.3">
      <c r="B22" s="149" t="s">
        <v>21</v>
      </c>
      <c r="C22" s="159">
        <v>287499</v>
      </c>
      <c r="D22" s="150">
        <v>532</v>
      </c>
      <c r="E22" s="162">
        <f>D22/C22*100</f>
        <v>0.18504412189259789</v>
      </c>
      <c r="F22" s="184" t="s">
        <v>47</v>
      </c>
    </row>
    <row r="23" spans="1:15" ht="15" customHeight="1" x14ac:dyDescent="0.25">
      <c r="B23" s="4"/>
      <c r="C23" s="5"/>
      <c r="D23" s="5"/>
      <c r="E23" s="5"/>
    </row>
    <row r="24" spans="1:15" ht="30" customHeight="1" x14ac:dyDescent="0.25">
      <c r="A24" s="58" t="s">
        <v>49</v>
      </c>
      <c r="B24" s="246" t="s">
        <v>101</v>
      </c>
      <c r="C24" s="250"/>
      <c r="D24" s="250"/>
      <c r="E24" s="250"/>
      <c r="F24" s="251"/>
      <c r="G24" s="4"/>
      <c r="H24" s="4"/>
      <c r="I24" s="5"/>
      <c r="J24" s="5"/>
      <c r="K24" s="5"/>
      <c r="L24"/>
      <c r="M24"/>
      <c r="N24"/>
      <c r="O24"/>
    </row>
    <row r="25" spans="1:15" ht="105" customHeight="1" x14ac:dyDescent="0.25">
      <c r="A25" s="58" t="s">
        <v>5</v>
      </c>
      <c r="B25" s="252" t="s">
        <v>60</v>
      </c>
      <c r="C25" s="253"/>
      <c r="D25" s="253"/>
      <c r="E25" s="253"/>
      <c r="F25" s="251"/>
    </row>
    <row r="26" spans="1:15" s="59" customFormat="1" ht="15" customHeight="1" x14ac:dyDescent="0.25">
      <c r="A26" s="298" t="s">
        <v>4</v>
      </c>
      <c r="B26" s="299" t="s">
        <v>107</v>
      </c>
      <c r="C26" s="297"/>
      <c r="D26" s="297"/>
      <c r="E26" s="297"/>
      <c r="F26" s="297"/>
    </row>
    <row r="27" spans="1:15" s="224" customFormat="1" ht="15" customHeight="1" x14ac:dyDescent="0.25">
      <c r="A27" s="223" t="s">
        <v>2</v>
      </c>
      <c r="B27" s="226" t="s">
        <v>105</v>
      </c>
      <c r="C27" s="227"/>
      <c r="D27" s="227"/>
      <c r="E27" s="227"/>
      <c r="F27" s="227"/>
      <c r="G27" s="79"/>
    </row>
    <row r="28" spans="1:15" s="224" customFormat="1" ht="15" customHeight="1" x14ac:dyDescent="0.25">
      <c r="A28" s="223"/>
      <c r="B28" s="226" t="s">
        <v>106</v>
      </c>
      <c r="C28" s="227"/>
      <c r="D28" s="227"/>
      <c r="E28" s="227"/>
      <c r="F28" s="227"/>
      <c r="G28" s="79"/>
    </row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>
      <c r="C36" s="1"/>
      <c r="D36" s="1"/>
    </row>
    <row r="37" spans="3:5" ht="12" customHeight="1" x14ac:dyDescent="0.25">
      <c r="C37"/>
      <c r="D37"/>
      <c r="E37"/>
    </row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</sheetData>
  <sortState ref="C37:D52">
    <sortCondition descending="1" ref="D36"/>
  </sortState>
  <mergeCells count="9">
    <mergeCell ref="B28:F28"/>
    <mergeCell ref="B2:F2"/>
    <mergeCell ref="B24:F24"/>
    <mergeCell ref="B25:F25"/>
    <mergeCell ref="B26:F26"/>
    <mergeCell ref="B27:F27"/>
    <mergeCell ref="D3:F3"/>
    <mergeCell ref="B3:B4"/>
    <mergeCell ref="C3:C4"/>
  </mergeCells>
  <hyperlinks>
    <hyperlink ref="F1" location="Contents!A1" display="[contents Ç]"/>
    <hyperlink ref="B27" r:id="rId1" display="http://www.observatorioemigracao.pt/np4/5810.html"/>
    <hyperlink ref="B27:F27" r:id="rId2" display="http://www.observatorioemigracao.pt/np4EN/7301.html"/>
    <hyperlink ref="B28" r:id="rId3" display="http://www.observatorioemigracao.pt/np4/5810.html"/>
    <hyperlink ref="B28:F28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10" ht="30" customHeight="1" x14ac:dyDescent="0.25">
      <c r="A1" s="50" t="s">
        <v>0</v>
      </c>
      <c r="B1" s="112" t="s">
        <v>1</v>
      </c>
      <c r="C1" s="75"/>
      <c r="D1" s="75"/>
      <c r="E1" s="75"/>
      <c r="F1" s="75"/>
      <c r="G1" s="75"/>
      <c r="H1" s="78" t="s">
        <v>3</v>
      </c>
    </row>
    <row r="2" spans="1:10" ht="30" customHeight="1" thickBot="1" x14ac:dyDescent="0.3">
      <c r="B2" s="242" t="s">
        <v>79</v>
      </c>
      <c r="C2" s="243"/>
      <c r="D2" s="243"/>
      <c r="E2" s="243"/>
      <c r="F2" s="243"/>
      <c r="G2" s="243"/>
      <c r="H2" s="243"/>
    </row>
    <row r="3" spans="1:10" ht="30" customHeight="1" x14ac:dyDescent="0.25">
      <c r="B3" s="257" t="s">
        <v>6</v>
      </c>
      <c r="C3" s="261" t="s">
        <v>28</v>
      </c>
      <c r="D3" s="262"/>
      <c r="E3" s="263"/>
      <c r="F3" s="261" t="s">
        <v>29</v>
      </c>
      <c r="G3" s="262"/>
      <c r="H3" s="262"/>
    </row>
    <row r="4" spans="1:10" ht="45" customHeight="1" x14ac:dyDescent="0.25">
      <c r="B4" s="258"/>
      <c r="C4" s="98">
        <v>2017</v>
      </c>
      <c r="D4" s="99">
        <v>2018</v>
      </c>
      <c r="E4" s="100" t="s">
        <v>34</v>
      </c>
      <c r="F4" s="98">
        <v>2017</v>
      </c>
      <c r="G4" s="99">
        <v>2018</v>
      </c>
      <c r="H4" s="99" t="s">
        <v>34</v>
      </c>
    </row>
    <row r="5" spans="1:10" ht="15" customHeight="1" x14ac:dyDescent="0.25">
      <c r="B5" s="88" t="s">
        <v>22</v>
      </c>
      <c r="C5" s="148" t="s">
        <v>47</v>
      </c>
      <c r="D5" s="176" t="s">
        <v>47</v>
      </c>
      <c r="E5" s="134" t="s">
        <v>47</v>
      </c>
      <c r="F5" s="116">
        <v>2962</v>
      </c>
      <c r="G5" s="116">
        <v>1910</v>
      </c>
      <c r="H5" s="117">
        <f>(G5/F5*100)-100</f>
        <v>-35.516542876434841</v>
      </c>
    </row>
    <row r="6" spans="1:10" s="191" customFormat="1" ht="15" customHeight="1" x14ac:dyDescent="0.25">
      <c r="B6" s="178" t="s">
        <v>55</v>
      </c>
      <c r="C6" s="195">
        <v>139329</v>
      </c>
      <c r="D6" s="177">
        <v>131724</v>
      </c>
      <c r="E6" s="135">
        <f>(D6/C6*100)-100</f>
        <v>-5.4583037271493993</v>
      </c>
      <c r="F6" s="177">
        <v>618</v>
      </c>
      <c r="G6" s="177">
        <v>674</v>
      </c>
      <c r="H6" s="119">
        <f>(G6/F6*100)-100</f>
        <v>9.0614886731391664</v>
      </c>
      <c r="J6"/>
    </row>
    <row r="7" spans="1:10" ht="15" customHeight="1" x14ac:dyDescent="0.25">
      <c r="B7" s="3" t="s">
        <v>7</v>
      </c>
      <c r="C7" s="124">
        <v>103187</v>
      </c>
      <c r="D7" s="120">
        <v>109515</v>
      </c>
      <c r="E7" s="136">
        <f>(D7/C7*100)-100</f>
        <v>6.1325554575673209</v>
      </c>
      <c r="F7" s="120">
        <v>2863</v>
      </c>
      <c r="G7" s="120">
        <v>2691</v>
      </c>
      <c r="H7" s="121">
        <f>(G7/F7*100)-100</f>
        <v>-6.0076842472930565</v>
      </c>
    </row>
    <row r="8" spans="1:10" ht="15" customHeight="1" x14ac:dyDescent="0.25">
      <c r="B8" s="16" t="s">
        <v>17</v>
      </c>
      <c r="C8" s="123">
        <v>30327</v>
      </c>
      <c r="D8" s="118">
        <v>25937</v>
      </c>
      <c r="E8" s="135">
        <f>(D8/C8*100)-100</f>
        <v>-14.475549840076496</v>
      </c>
      <c r="F8" s="118">
        <v>722</v>
      </c>
      <c r="G8" s="118">
        <v>601</v>
      </c>
      <c r="H8" s="119">
        <f t="shared" ref="H8:H21" si="0">(G8/F8*100)-100</f>
        <v>-16.7590027700831</v>
      </c>
    </row>
    <row r="9" spans="1:10" ht="15" customHeight="1" x14ac:dyDescent="0.25">
      <c r="B9" s="3" t="s">
        <v>18</v>
      </c>
      <c r="C9" s="124">
        <v>286476</v>
      </c>
      <c r="D9" s="120">
        <v>321060</v>
      </c>
      <c r="E9" s="136">
        <f>(D9/C9*100)-100</f>
        <v>12.07221547354753</v>
      </c>
      <c r="F9" s="120">
        <v>787</v>
      </c>
      <c r="G9" s="120">
        <v>865</v>
      </c>
      <c r="H9" s="121">
        <f>(G9/F9*100)-100</f>
        <v>9.9110546378653055</v>
      </c>
    </row>
    <row r="10" spans="1:10" s="189" customFormat="1" ht="15" customHeight="1" x14ac:dyDescent="0.25">
      <c r="B10" s="16" t="s">
        <v>54</v>
      </c>
      <c r="C10" s="123">
        <v>86137</v>
      </c>
      <c r="D10" s="118">
        <v>83955</v>
      </c>
      <c r="E10" s="135">
        <f>(D10/C10*100)-100</f>
        <v>-2.5331738973960114</v>
      </c>
      <c r="F10" s="118">
        <v>642</v>
      </c>
      <c r="G10" s="118">
        <v>765</v>
      </c>
      <c r="H10" s="119">
        <f>(G10/F10*100)-100</f>
        <v>19.158878504672899</v>
      </c>
      <c r="J10"/>
    </row>
    <row r="11" spans="1:10" ht="15" customHeight="1" x14ac:dyDescent="0.25">
      <c r="B11" s="3" t="s">
        <v>10</v>
      </c>
      <c r="C11" s="124" t="s">
        <v>47</v>
      </c>
      <c r="D11" s="120" t="s">
        <v>47</v>
      </c>
      <c r="E11" s="136" t="s">
        <v>47</v>
      </c>
      <c r="F11" s="120">
        <v>12384</v>
      </c>
      <c r="G11" s="120">
        <v>8316</v>
      </c>
      <c r="H11" s="121">
        <f>(G11/F11*100)-100</f>
        <v>-32.848837209302332</v>
      </c>
    </row>
    <row r="12" spans="1:10" ht="15" customHeight="1" x14ac:dyDescent="0.25">
      <c r="B12" s="16" t="s">
        <v>8</v>
      </c>
      <c r="C12" s="123">
        <v>1391515</v>
      </c>
      <c r="D12" s="118">
        <v>1199115</v>
      </c>
      <c r="E12" s="135">
        <f t="shared" ref="E12:E21" si="1">(D12/C12*100)-100</f>
        <v>-13.826656557780552</v>
      </c>
      <c r="F12" s="118">
        <v>17750</v>
      </c>
      <c r="G12" s="118">
        <v>7200</v>
      </c>
      <c r="H12" s="119">
        <f t="shared" si="0"/>
        <v>-59.436619718309856</v>
      </c>
    </row>
    <row r="13" spans="1:10" ht="15" customHeight="1" x14ac:dyDescent="0.25">
      <c r="B13" s="3" t="s">
        <v>11</v>
      </c>
      <c r="C13" s="124">
        <v>300823</v>
      </c>
      <c r="D13" s="120">
        <v>343440</v>
      </c>
      <c r="E13" s="136">
        <f t="shared" si="1"/>
        <v>14.166802405401185</v>
      </c>
      <c r="F13" s="120">
        <v>443</v>
      </c>
      <c r="G13" s="120">
        <v>465</v>
      </c>
      <c r="H13" s="121">
        <f t="shared" si="0"/>
        <v>4.9661399548532614</v>
      </c>
    </row>
    <row r="14" spans="1:10" ht="15" customHeight="1" x14ac:dyDescent="0.25">
      <c r="B14" s="16" t="s">
        <v>19</v>
      </c>
      <c r="C14" s="123">
        <v>24379</v>
      </c>
      <c r="D14" s="118">
        <v>24644</v>
      </c>
      <c r="E14" s="135">
        <f t="shared" si="1"/>
        <v>1.0870011075105595</v>
      </c>
      <c r="F14" s="118">
        <v>3342</v>
      </c>
      <c r="G14" s="118">
        <v>3501</v>
      </c>
      <c r="H14" s="119">
        <f t="shared" si="0"/>
        <v>4.7576301615798826</v>
      </c>
    </row>
    <row r="15" spans="1:10" ht="15" customHeight="1" x14ac:dyDescent="0.25">
      <c r="B15" s="3" t="s">
        <v>48</v>
      </c>
      <c r="C15" s="124" t="s">
        <v>47</v>
      </c>
      <c r="D15" s="120" t="s">
        <v>47</v>
      </c>
      <c r="E15" s="136" t="s">
        <v>47</v>
      </c>
      <c r="F15" s="120">
        <v>6619</v>
      </c>
      <c r="G15" s="120">
        <v>1439</v>
      </c>
      <c r="H15" s="121">
        <f t="shared" si="0"/>
        <v>-78.259555824142623</v>
      </c>
    </row>
    <row r="16" spans="1:10" ht="15" customHeight="1" x14ac:dyDescent="0.25">
      <c r="B16" s="16" t="s">
        <v>12</v>
      </c>
      <c r="C16" s="123">
        <v>202126</v>
      </c>
      <c r="D16" s="118">
        <v>210917</v>
      </c>
      <c r="E16" s="135">
        <f>(D16/C16*100)-100</f>
        <v>4.3492672887208954</v>
      </c>
      <c r="F16" s="118">
        <v>2127</v>
      </c>
      <c r="G16" s="118">
        <v>2400</v>
      </c>
      <c r="H16" s="119">
        <f>(G16/F16*100)-100</f>
        <v>12.834978843441462</v>
      </c>
    </row>
    <row r="17" spans="1:17" ht="15" customHeight="1" x14ac:dyDescent="0.25">
      <c r="B17" s="3" t="s">
        <v>14</v>
      </c>
      <c r="C17" s="124">
        <v>49774</v>
      </c>
      <c r="D17" s="120">
        <v>44408</v>
      </c>
      <c r="E17" s="136">
        <f t="shared" si="1"/>
        <v>-10.780728894603612</v>
      </c>
      <c r="F17" s="120">
        <v>375</v>
      </c>
      <c r="G17" s="120">
        <v>450</v>
      </c>
      <c r="H17" s="121">
        <f t="shared" si="0"/>
        <v>20</v>
      </c>
    </row>
    <row r="18" spans="1:17" ht="15" customHeight="1" x14ac:dyDescent="0.25">
      <c r="B18" s="16" t="s">
        <v>9</v>
      </c>
      <c r="C18" s="123">
        <v>637375</v>
      </c>
      <c r="D18" s="118">
        <v>760804</v>
      </c>
      <c r="E18" s="135">
        <f t="shared" si="1"/>
        <v>19.365208864483236</v>
      </c>
      <c r="F18" s="118">
        <v>9038</v>
      </c>
      <c r="G18" s="118">
        <v>10636</v>
      </c>
      <c r="H18" s="119">
        <f t="shared" si="0"/>
        <v>17.680902854613862</v>
      </c>
    </row>
    <row r="19" spans="1:17" ht="15" customHeight="1" x14ac:dyDescent="0.25">
      <c r="B19" s="3" t="s">
        <v>15</v>
      </c>
      <c r="C19" s="124">
        <v>147142</v>
      </c>
      <c r="D19" s="120">
        <v>146183</v>
      </c>
      <c r="E19" s="136">
        <f t="shared" si="1"/>
        <v>-0.65175136942545464</v>
      </c>
      <c r="F19" s="120">
        <v>9257</v>
      </c>
      <c r="G19" s="120">
        <v>8733</v>
      </c>
      <c r="H19" s="121">
        <f t="shared" si="0"/>
        <v>-5.660581181808368</v>
      </c>
    </row>
    <row r="20" spans="1:17" ht="15" customHeight="1" x14ac:dyDescent="0.25">
      <c r="B20" s="16" t="s">
        <v>13</v>
      </c>
      <c r="C20" s="123">
        <v>682613</v>
      </c>
      <c r="D20" s="118">
        <v>632670</v>
      </c>
      <c r="E20" s="135">
        <f t="shared" si="1"/>
        <v>-7.3164443103193122</v>
      </c>
      <c r="F20" s="118">
        <v>22622</v>
      </c>
      <c r="G20" s="118">
        <v>18871</v>
      </c>
      <c r="H20" s="119">
        <f t="shared" si="0"/>
        <v>-16.581204137565194</v>
      </c>
    </row>
    <row r="21" spans="1:17" ht="15" customHeight="1" x14ac:dyDescent="0.25">
      <c r="B21" s="3" t="s">
        <v>20</v>
      </c>
      <c r="C21" s="124">
        <v>1127167</v>
      </c>
      <c r="D21" s="120">
        <v>1096611</v>
      </c>
      <c r="E21" s="136">
        <f t="shared" si="1"/>
        <v>-2.7108671563308775</v>
      </c>
      <c r="F21" s="120">
        <v>939</v>
      </c>
      <c r="G21" s="120">
        <v>889</v>
      </c>
      <c r="H21" s="121">
        <f t="shared" si="0"/>
        <v>-5.3248136315229004</v>
      </c>
    </row>
    <row r="22" spans="1:17" ht="15" customHeight="1" thickBot="1" x14ac:dyDescent="0.3">
      <c r="B22" s="149" t="s">
        <v>21</v>
      </c>
      <c r="C22" s="153" t="s">
        <v>47</v>
      </c>
      <c r="D22" s="150" t="s">
        <v>47</v>
      </c>
      <c r="E22" s="155" t="s">
        <v>47</v>
      </c>
      <c r="F22" s="150" t="s">
        <v>47</v>
      </c>
      <c r="G22" s="150" t="s">
        <v>47</v>
      </c>
      <c r="H22" s="156" t="s">
        <v>47</v>
      </c>
    </row>
    <row r="23" spans="1:17" ht="15" customHeight="1" x14ac:dyDescent="0.25">
      <c r="B23" s="4"/>
      <c r="C23" s="4"/>
      <c r="D23" s="4"/>
      <c r="E23" s="4"/>
      <c r="F23" s="5"/>
      <c r="G23" s="5"/>
      <c r="H23" s="5"/>
    </row>
    <row r="24" spans="1:17" ht="30" customHeight="1" x14ac:dyDescent="0.25">
      <c r="A24" s="58" t="s">
        <v>49</v>
      </c>
      <c r="B24" s="246" t="s">
        <v>108</v>
      </c>
      <c r="C24" s="250"/>
      <c r="D24" s="250"/>
      <c r="E24" s="250"/>
      <c r="F24" s="250"/>
      <c r="G24" s="250"/>
      <c r="H24" s="250"/>
      <c r="I24" s="4"/>
      <c r="K24" s="5"/>
      <c r="L24" s="5"/>
      <c r="M24" s="5"/>
      <c r="N24"/>
      <c r="O24"/>
      <c r="P24"/>
      <c r="Q24"/>
    </row>
    <row r="25" spans="1:17" ht="75" customHeight="1" x14ac:dyDescent="0.25">
      <c r="A25" s="58" t="s">
        <v>5</v>
      </c>
      <c r="B25" s="264" t="s">
        <v>60</v>
      </c>
      <c r="C25" s="265"/>
      <c r="D25" s="265"/>
      <c r="E25" s="265"/>
      <c r="F25" s="250"/>
      <c r="G25" s="250"/>
      <c r="H25" s="250"/>
    </row>
    <row r="26" spans="1:17" s="59" customFormat="1" ht="15" customHeight="1" x14ac:dyDescent="0.25">
      <c r="A26" s="298" t="s">
        <v>4</v>
      </c>
      <c r="B26" s="301" t="s">
        <v>107</v>
      </c>
      <c r="C26" s="302"/>
      <c r="D26" s="303"/>
      <c r="E26" s="303"/>
      <c r="F26" s="303"/>
      <c r="G26" s="303"/>
      <c r="H26" s="303"/>
      <c r="J26" s="60"/>
    </row>
    <row r="27" spans="1:17" s="224" customFormat="1" ht="15" customHeight="1" x14ac:dyDescent="0.25">
      <c r="A27" s="223" t="s">
        <v>2</v>
      </c>
      <c r="B27" s="226" t="s">
        <v>105</v>
      </c>
      <c r="C27" s="227"/>
      <c r="D27" s="227"/>
      <c r="E27" s="227"/>
      <c r="F27" s="227"/>
      <c r="G27" s="79"/>
    </row>
    <row r="28" spans="1:17" s="224" customFormat="1" ht="15" customHeight="1" x14ac:dyDescent="0.25">
      <c r="A28" s="223"/>
      <c r="B28" s="226" t="s">
        <v>106</v>
      </c>
      <c r="C28" s="227"/>
      <c r="D28" s="227"/>
      <c r="E28" s="227"/>
      <c r="F28" s="227"/>
      <c r="G28" s="79"/>
    </row>
    <row r="29" spans="1:17" ht="15" customHeight="1" x14ac:dyDescent="0.25"/>
    <row r="30" spans="1:17" ht="15" customHeight="1" x14ac:dyDescent="0.25"/>
  </sheetData>
  <mergeCells count="9">
    <mergeCell ref="B27:F27"/>
    <mergeCell ref="B28:F28"/>
    <mergeCell ref="B2:H2"/>
    <mergeCell ref="B3:B4"/>
    <mergeCell ref="C3:E3"/>
    <mergeCell ref="F3:H3"/>
    <mergeCell ref="C26:H26"/>
    <mergeCell ref="B25:H25"/>
    <mergeCell ref="B24:H24"/>
  </mergeCells>
  <hyperlinks>
    <hyperlink ref="H1" location="Contents!A1" display="[contents Ç]"/>
    <hyperlink ref="B27" r:id="rId1" display="http://www.observatorioemigracao.pt/np4/5810.html"/>
    <hyperlink ref="B27:F27" r:id="rId2" display="http://www.observatorioemigracao.pt/np4EN/7301.html"/>
    <hyperlink ref="B28" r:id="rId3" display="http://www.observatorioemigracao.pt/np4/5810.html"/>
    <hyperlink ref="B28:F28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ignoredErrors>
    <ignoredError sqref="E16:E21 H7:H9 E12:E14 E23 H12:H2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2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42" t="s">
        <v>80</v>
      </c>
      <c r="C2" s="243"/>
      <c r="D2" s="243"/>
      <c r="E2" s="243"/>
      <c r="F2" s="243"/>
      <c r="G2" s="243"/>
      <c r="H2" s="243"/>
      <c r="I2" s="243"/>
      <c r="J2"/>
    </row>
    <row r="3" spans="1:13" s="32" customFormat="1" ht="30" customHeight="1" x14ac:dyDescent="0.25">
      <c r="B3" s="257" t="s">
        <v>6</v>
      </c>
      <c r="C3" s="266" t="s">
        <v>36</v>
      </c>
      <c r="D3" s="261" t="s">
        <v>40</v>
      </c>
      <c r="E3" s="268"/>
      <c r="F3" s="269" t="s">
        <v>41</v>
      </c>
      <c r="G3" s="270"/>
      <c r="H3" s="270"/>
      <c r="I3" s="271"/>
      <c r="J3"/>
    </row>
    <row r="4" spans="1:13" s="32" customFormat="1" ht="45" customHeight="1" x14ac:dyDescent="0.25">
      <c r="B4" s="258"/>
      <c r="C4" s="267"/>
      <c r="D4" s="89" t="s">
        <v>16</v>
      </c>
      <c r="E4" s="101" t="s">
        <v>37</v>
      </c>
      <c r="F4" s="89" t="s">
        <v>16</v>
      </c>
      <c r="G4" s="90" t="s">
        <v>37</v>
      </c>
      <c r="H4" s="102" t="s">
        <v>38</v>
      </c>
      <c r="I4" s="102" t="s">
        <v>43</v>
      </c>
      <c r="J4"/>
    </row>
    <row r="5" spans="1:13" ht="15" customHeight="1" x14ac:dyDescent="0.25">
      <c r="B5" s="88" t="s">
        <v>22</v>
      </c>
      <c r="C5" s="113" t="s">
        <v>47</v>
      </c>
      <c r="D5" s="116" t="s">
        <v>47</v>
      </c>
      <c r="E5" s="108" t="s">
        <v>47</v>
      </c>
      <c r="F5" s="122" t="s">
        <v>47</v>
      </c>
      <c r="G5" s="108" t="s">
        <v>47</v>
      </c>
      <c r="H5" s="108" t="s">
        <v>47</v>
      </c>
      <c r="I5" s="125" t="s">
        <v>47</v>
      </c>
      <c r="M5" s="107"/>
    </row>
    <row r="6" spans="1:13" ht="15" customHeight="1" x14ac:dyDescent="0.25">
      <c r="B6" s="16" t="s">
        <v>7</v>
      </c>
      <c r="C6" s="114">
        <v>11398589</v>
      </c>
      <c r="D6" s="118">
        <v>1916272</v>
      </c>
      <c r="E6" s="109">
        <f>D6/C6*100</f>
        <v>16.811484298626787</v>
      </c>
      <c r="F6" s="123">
        <v>36378</v>
      </c>
      <c r="G6" s="109">
        <f>F6/C6*100</f>
        <v>0.3191447643212682</v>
      </c>
      <c r="H6" s="109">
        <f>F6/D6*100</f>
        <v>1.8983735085624589</v>
      </c>
      <c r="I6" s="126" t="s">
        <v>47</v>
      </c>
    </row>
    <row r="7" spans="1:13" ht="15" customHeight="1" x14ac:dyDescent="0.25">
      <c r="B7" s="3" t="s">
        <v>17</v>
      </c>
      <c r="C7" s="115">
        <v>190755799</v>
      </c>
      <c r="D7" s="120">
        <v>592570</v>
      </c>
      <c r="E7" s="110">
        <f>D7/C7*100</f>
        <v>0.31064324288248768</v>
      </c>
      <c r="F7" s="124">
        <v>137973</v>
      </c>
      <c r="G7" s="110">
        <f>F7/C7*100</f>
        <v>7.2329649071376331E-2</v>
      </c>
      <c r="H7" s="110">
        <f>F7/D7*100</f>
        <v>23.283831446073883</v>
      </c>
      <c r="I7" s="127" t="s">
        <v>44</v>
      </c>
    </row>
    <row r="8" spans="1:13" ht="15" customHeight="1" x14ac:dyDescent="0.25">
      <c r="B8" s="16" t="s">
        <v>18</v>
      </c>
      <c r="C8" s="114">
        <v>34460060</v>
      </c>
      <c r="D8" s="118">
        <v>8219550</v>
      </c>
      <c r="E8" s="109">
        <f>D8/C8*100</f>
        <v>23.852396078242464</v>
      </c>
      <c r="F8" s="123">
        <v>143160</v>
      </c>
      <c r="G8" s="109">
        <f>F8/C8*100</f>
        <v>0.41543746586628116</v>
      </c>
      <c r="H8" s="109">
        <f>F8/D8*100</f>
        <v>1.7417011880212421</v>
      </c>
      <c r="I8" s="126" t="s">
        <v>47</v>
      </c>
    </row>
    <row r="9" spans="1:13" ht="15" customHeight="1" x14ac:dyDescent="0.25">
      <c r="A9" s="39"/>
      <c r="B9" s="3" t="s">
        <v>10</v>
      </c>
      <c r="C9" s="115">
        <v>66890699</v>
      </c>
      <c r="D9" s="120">
        <v>6490600</v>
      </c>
      <c r="E9" s="110">
        <f>D9/C9*100</f>
        <v>9.7032922320037347</v>
      </c>
      <c r="F9" s="124">
        <v>595900</v>
      </c>
      <c r="G9" s="110">
        <f>F9/C9*100</f>
        <v>0.89085629079761897</v>
      </c>
      <c r="H9" s="110">
        <f>F9/D9*100</f>
        <v>9.1809694019042922</v>
      </c>
      <c r="I9" s="127" t="s">
        <v>45</v>
      </c>
    </row>
    <row r="10" spans="1:13" ht="15" customHeight="1" x14ac:dyDescent="0.25">
      <c r="B10" s="16" t="s">
        <v>8</v>
      </c>
      <c r="C10" s="114">
        <v>83044129</v>
      </c>
      <c r="D10" s="118">
        <v>9524000</v>
      </c>
      <c r="E10" s="109">
        <f t="shared" ref="E10:E20" si="0">D10/C10*100</f>
        <v>11.46860123007612</v>
      </c>
      <c r="F10" s="123">
        <v>115190</v>
      </c>
      <c r="G10" s="109">
        <f t="shared" ref="G10:G20" si="1">F10/C10*100</f>
        <v>0.13870938426002397</v>
      </c>
      <c r="H10" s="109">
        <f t="shared" ref="H10:H20" si="2">F10/D10*100</f>
        <v>1.2094708105837884</v>
      </c>
      <c r="I10" s="126" t="s">
        <v>47</v>
      </c>
    </row>
    <row r="11" spans="1:13" ht="15" customHeight="1" x14ac:dyDescent="0.25">
      <c r="B11" s="3" t="s">
        <v>11</v>
      </c>
      <c r="C11" s="115">
        <v>60483973</v>
      </c>
      <c r="D11" s="120">
        <v>6175337</v>
      </c>
      <c r="E11" s="110">
        <f t="shared" si="0"/>
        <v>10.209873283291095</v>
      </c>
      <c r="F11" s="124">
        <v>6577</v>
      </c>
      <c r="G11" s="110">
        <f t="shared" si="1"/>
        <v>1.0873954989696196E-2</v>
      </c>
      <c r="H11" s="110">
        <f t="shared" si="2"/>
        <v>0.10650430899560623</v>
      </c>
      <c r="I11" s="127" t="s">
        <v>47</v>
      </c>
    </row>
    <row r="12" spans="1:13" ht="15" customHeight="1" x14ac:dyDescent="0.25">
      <c r="B12" s="16" t="s">
        <v>19</v>
      </c>
      <c r="C12" s="114">
        <v>602000</v>
      </c>
      <c r="D12" s="118" t="s">
        <v>47</v>
      </c>
      <c r="E12" s="109" t="s">
        <v>47</v>
      </c>
      <c r="F12" s="123">
        <v>72821</v>
      </c>
      <c r="G12" s="109">
        <f t="shared" si="1"/>
        <v>12.096511627906976</v>
      </c>
      <c r="H12" s="109" t="s">
        <v>47</v>
      </c>
      <c r="I12" s="126" t="s">
        <v>47</v>
      </c>
    </row>
    <row r="13" spans="1:13" ht="15" customHeight="1" x14ac:dyDescent="0.25">
      <c r="B13" s="3" t="s">
        <v>48</v>
      </c>
      <c r="C13" s="115">
        <v>20252223</v>
      </c>
      <c r="D13" s="120">
        <v>342117</v>
      </c>
      <c r="E13" s="110">
        <f t="shared" si="0"/>
        <v>1.6892812211281694</v>
      </c>
      <c r="F13" s="124">
        <v>3767</v>
      </c>
      <c r="G13" s="110">
        <f t="shared" si="1"/>
        <v>1.8600427222236295E-2</v>
      </c>
      <c r="H13" s="110">
        <f t="shared" si="2"/>
        <v>1.1010853012273578</v>
      </c>
      <c r="I13" s="127" t="s">
        <v>47</v>
      </c>
    </row>
    <row r="14" spans="1:13" ht="15" customHeight="1" x14ac:dyDescent="0.25">
      <c r="B14" s="16" t="s">
        <v>12</v>
      </c>
      <c r="C14" s="114">
        <v>17181084</v>
      </c>
      <c r="D14" s="118">
        <v>2079329</v>
      </c>
      <c r="E14" s="109">
        <f t="shared" si="0"/>
        <v>12.102431953653216</v>
      </c>
      <c r="F14" s="123">
        <v>17893</v>
      </c>
      <c r="G14" s="109">
        <f t="shared" si="1"/>
        <v>0.10414360351186223</v>
      </c>
      <c r="H14" s="109">
        <f t="shared" si="2"/>
        <v>0.86051798440746985</v>
      </c>
      <c r="I14" s="126" t="s">
        <v>47</v>
      </c>
    </row>
    <row r="15" spans="1:13" ht="15" customHeight="1" x14ac:dyDescent="0.25">
      <c r="B15" s="3" t="s">
        <v>14</v>
      </c>
      <c r="C15" s="115">
        <v>5295620</v>
      </c>
      <c r="D15" s="120">
        <v>822361</v>
      </c>
      <c r="E15" s="110">
        <f t="shared" si="0"/>
        <v>15.529078748097486</v>
      </c>
      <c r="F15" s="124">
        <v>3328</v>
      </c>
      <c r="G15" s="110">
        <f t="shared" si="1"/>
        <v>6.2844388381341557E-2</v>
      </c>
      <c r="H15" s="110">
        <f t="shared" si="2"/>
        <v>0.40468845190858999</v>
      </c>
      <c r="I15" s="127" t="s">
        <v>47</v>
      </c>
    </row>
    <row r="16" spans="1:13" ht="15" customHeight="1" x14ac:dyDescent="0.25">
      <c r="B16" s="16" t="s">
        <v>9</v>
      </c>
      <c r="C16" s="114">
        <v>46722980</v>
      </c>
      <c r="D16" s="118">
        <v>6386904</v>
      </c>
      <c r="E16" s="109">
        <f t="shared" si="0"/>
        <v>13.669727401805279</v>
      </c>
      <c r="F16" s="123">
        <v>94520</v>
      </c>
      <c r="G16" s="109">
        <f t="shared" si="1"/>
        <v>0.20229874036287926</v>
      </c>
      <c r="H16" s="109">
        <f t="shared" si="2"/>
        <v>1.4799032520294653</v>
      </c>
      <c r="I16" s="126" t="s">
        <v>47</v>
      </c>
    </row>
    <row r="17" spans="1:13" ht="15" customHeight="1" x14ac:dyDescent="0.25">
      <c r="B17" s="3" t="s">
        <v>15</v>
      </c>
      <c r="C17" s="115">
        <v>8544527</v>
      </c>
      <c r="D17" s="120">
        <v>2148275</v>
      </c>
      <c r="E17" s="110">
        <f t="shared" si="0"/>
        <v>25.142117287475362</v>
      </c>
      <c r="F17" s="124">
        <v>217662</v>
      </c>
      <c r="G17" s="110">
        <f t="shared" si="1"/>
        <v>2.5473850103112787</v>
      </c>
      <c r="H17" s="110">
        <f t="shared" si="2"/>
        <v>10.131943070603159</v>
      </c>
      <c r="I17" s="127" t="s">
        <v>45</v>
      </c>
    </row>
    <row r="18" spans="1:13" s="196" customFormat="1" ht="15" customHeight="1" x14ac:dyDescent="0.25">
      <c r="B18" s="16" t="s">
        <v>13</v>
      </c>
      <c r="C18" s="114">
        <v>65611000</v>
      </c>
      <c r="D18" s="118">
        <v>9342000</v>
      </c>
      <c r="E18" s="109">
        <f t="shared" si="0"/>
        <v>14.238466110865556</v>
      </c>
      <c r="F18" s="123">
        <v>141000</v>
      </c>
      <c r="G18" s="109">
        <f t="shared" si="1"/>
        <v>0.21490298882809286</v>
      </c>
      <c r="H18" s="109">
        <f t="shared" si="2"/>
        <v>1.5093127809890816</v>
      </c>
      <c r="I18" s="126" t="s">
        <v>47</v>
      </c>
      <c r="J18" s="197"/>
    </row>
    <row r="19" spans="1:13" ht="15" customHeight="1" x14ac:dyDescent="0.25">
      <c r="B19" s="3" t="s">
        <v>20</v>
      </c>
      <c r="C19" s="115">
        <v>322720283</v>
      </c>
      <c r="D19" s="120">
        <v>49706205</v>
      </c>
      <c r="E19" s="110">
        <f t="shared" si="0"/>
        <v>15.402256262895008</v>
      </c>
      <c r="F19" s="124">
        <v>178500</v>
      </c>
      <c r="G19" s="110">
        <f t="shared" si="1"/>
        <v>5.5311057098942858E-2</v>
      </c>
      <c r="H19" s="110">
        <f t="shared" si="2"/>
        <v>0.35911009500725316</v>
      </c>
      <c r="I19" s="127" t="s">
        <v>47</v>
      </c>
    </row>
    <row r="20" spans="1:13" ht="15" customHeight="1" thickBot="1" x14ac:dyDescent="0.3">
      <c r="B20" s="149" t="s">
        <v>21</v>
      </c>
      <c r="C20" s="151">
        <v>27150095</v>
      </c>
      <c r="D20" s="150">
        <v>1156578</v>
      </c>
      <c r="E20" s="152">
        <f t="shared" si="0"/>
        <v>4.2599408952344371</v>
      </c>
      <c r="F20" s="153">
        <v>37326</v>
      </c>
      <c r="G20" s="152">
        <f t="shared" si="1"/>
        <v>0.13748018192938183</v>
      </c>
      <c r="H20" s="152">
        <f t="shared" si="2"/>
        <v>3.2272790940170055</v>
      </c>
      <c r="I20" s="154" t="s">
        <v>47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49</v>
      </c>
      <c r="B22" s="246" t="s">
        <v>95</v>
      </c>
      <c r="C22" s="250"/>
      <c r="D22" s="250"/>
      <c r="E22" s="250"/>
      <c r="F22" s="250"/>
      <c r="G22" s="250"/>
      <c r="H22" s="272"/>
      <c r="I22" s="272"/>
      <c r="K22"/>
      <c r="L22"/>
      <c r="M22"/>
    </row>
    <row r="23" spans="1:13" ht="60" customHeight="1" x14ac:dyDescent="0.25">
      <c r="A23" s="58" t="s">
        <v>5</v>
      </c>
      <c r="B23" s="244" t="s">
        <v>73</v>
      </c>
      <c r="C23" s="273"/>
      <c r="D23" s="273"/>
      <c r="E23" s="273"/>
      <c r="F23" s="251"/>
      <c r="G23" s="251"/>
      <c r="H23" s="251"/>
      <c r="I23" s="251"/>
    </row>
    <row r="24" spans="1:13" s="59" customFormat="1" ht="15" customHeight="1" x14ac:dyDescent="0.25">
      <c r="A24" s="298" t="s">
        <v>4</v>
      </c>
      <c r="B24" s="304" t="s">
        <v>107</v>
      </c>
      <c r="C24" s="305"/>
      <c r="D24" s="305"/>
      <c r="E24" s="306"/>
      <c r="F24" s="306"/>
      <c r="G24" s="306"/>
      <c r="H24" s="306"/>
      <c r="I24" s="106"/>
      <c r="J24" s="60"/>
    </row>
    <row r="25" spans="1:13" s="224" customFormat="1" ht="15" customHeight="1" x14ac:dyDescent="0.25">
      <c r="A25" s="223" t="s">
        <v>2</v>
      </c>
      <c r="B25" s="226" t="s">
        <v>105</v>
      </c>
      <c r="C25" s="227"/>
      <c r="D25" s="227"/>
      <c r="E25" s="227"/>
      <c r="F25" s="227"/>
      <c r="G25" s="79"/>
    </row>
    <row r="26" spans="1:13" s="224" customFormat="1" ht="15" customHeight="1" x14ac:dyDescent="0.25">
      <c r="A26" s="223"/>
      <c r="B26" s="226" t="s">
        <v>106</v>
      </c>
      <c r="C26" s="227"/>
      <c r="D26" s="227"/>
      <c r="E26" s="227"/>
      <c r="F26" s="227"/>
      <c r="G26" s="79"/>
    </row>
    <row r="28" spans="1:13" ht="12" customHeight="1" x14ac:dyDescent="0.25">
      <c r="E28" s="198"/>
      <c r="F28" s="198"/>
    </row>
  </sheetData>
  <mergeCells count="10">
    <mergeCell ref="B25:F25"/>
    <mergeCell ref="B26:F26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/>
    <hyperlink ref="B25" r:id="rId1" display="http://www.observatorioemigracao.pt/np4/5810.html"/>
    <hyperlink ref="B25:F25" r:id="rId2" display="http://www.observatorioemigracao.pt/np4EN/7301.html"/>
    <hyperlink ref="B26" r:id="rId3" display="http://www.observatorioemigracao.pt/np4/5810.html"/>
    <hyperlink ref="B26:F26" r:id="rId4" display="http://www.observatorioemigracao.pt/np4/7301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2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74" t="s">
        <v>81</v>
      </c>
      <c r="C2" s="275"/>
      <c r="D2" s="275"/>
      <c r="E2" s="276"/>
      <c r="F2" s="277"/>
      <c r="G2" s="277"/>
      <c r="H2" s="277"/>
      <c r="J2"/>
    </row>
    <row r="3" spans="1:23" s="39" customFormat="1" ht="30" customHeight="1" x14ac:dyDescent="0.25">
      <c r="B3" s="257" t="s">
        <v>6</v>
      </c>
      <c r="C3" s="261" t="s">
        <v>40</v>
      </c>
      <c r="D3" s="262"/>
      <c r="E3" s="263"/>
      <c r="F3" s="261" t="s">
        <v>41</v>
      </c>
      <c r="G3" s="262"/>
      <c r="H3" s="262"/>
      <c r="J3"/>
    </row>
    <row r="4" spans="1:23" s="39" customFormat="1" ht="45" customHeight="1" x14ac:dyDescent="0.25">
      <c r="B4" s="258"/>
      <c r="C4" s="98">
        <v>2017</v>
      </c>
      <c r="D4" s="99">
        <v>2018</v>
      </c>
      <c r="E4" s="100" t="s">
        <v>34</v>
      </c>
      <c r="F4" s="98">
        <v>2017</v>
      </c>
      <c r="G4" s="99">
        <v>2018</v>
      </c>
      <c r="H4" s="99" t="s">
        <v>34</v>
      </c>
      <c r="J4"/>
    </row>
    <row r="5" spans="1:23" s="57" customFormat="1" ht="15" customHeight="1" x14ac:dyDescent="0.25">
      <c r="A5" s="56"/>
      <c r="B5" s="88" t="s">
        <v>22</v>
      </c>
      <c r="C5" s="122" t="s">
        <v>47</v>
      </c>
      <c r="D5" s="116" t="s">
        <v>47</v>
      </c>
      <c r="E5" s="134" t="s">
        <v>47</v>
      </c>
      <c r="F5" s="116" t="s">
        <v>47</v>
      </c>
      <c r="G5" s="116" t="s">
        <v>47</v>
      </c>
      <c r="H5" s="117" t="s">
        <v>47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3">
        <v>1876726</v>
      </c>
      <c r="D6" s="118">
        <v>1916272</v>
      </c>
      <c r="E6" s="135">
        <f>(D6/C6*100)-100</f>
        <v>2.1071802703218196</v>
      </c>
      <c r="F6" s="118">
        <v>36074</v>
      </c>
      <c r="G6" s="118">
        <v>36378</v>
      </c>
      <c r="H6" s="119">
        <f t="shared" ref="H6:H19" si="0">(G6/F6*100)-100</f>
        <v>0.84271220269445735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4" t="s">
        <v>47</v>
      </c>
      <c r="D7" s="120" t="s">
        <v>47</v>
      </c>
      <c r="E7" s="136" t="s">
        <v>47</v>
      </c>
      <c r="F7" s="120" t="s">
        <v>47</v>
      </c>
      <c r="G7" s="120" t="s">
        <v>47</v>
      </c>
      <c r="H7" s="121" t="s">
        <v>47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3" t="s">
        <v>47</v>
      </c>
      <c r="D8" s="118" t="s">
        <v>47</v>
      </c>
      <c r="E8" s="135" t="s">
        <v>47</v>
      </c>
      <c r="F8" s="118" t="s">
        <v>47</v>
      </c>
      <c r="G8" s="118" t="s">
        <v>47</v>
      </c>
      <c r="H8" s="119" t="s">
        <v>47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4">
        <v>6424700</v>
      </c>
      <c r="D9" s="120">
        <v>6490600</v>
      </c>
      <c r="E9" s="136">
        <v>3.4</v>
      </c>
      <c r="F9" s="120">
        <v>621100</v>
      </c>
      <c r="G9" s="120">
        <v>595900</v>
      </c>
      <c r="H9" s="121">
        <f t="shared" si="0"/>
        <v>-4.0573176622121991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3">
        <v>9284400</v>
      </c>
      <c r="D10" s="118">
        <v>9524000</v>
      </c>
      <c r="E10" s="135">
        <v>11.2</v>
      </c>
      <c r="F10" s="118">
        <v>123155</v>
      </c>
      <c r="G10" s="118">
        <v>115190</v>
      </c>
      <c r="H10" s="119">
        <f t="shared" si="0"/>
        <v>-6.4674597052494818</v>
      </c>
      <c r="J10"/>
    </row>
    <row r="11" spans="1:23" s="57" customFormat="1" ht="15" customHeight="1" x14ac:dyDescent="0.25">
      <c r="A11" s="56"/>
      <c r="B11" s="3" t="s">
        <v>11</v>
      </c>
      <c r="C11" s="124">
        <v>6053960</v>
      </c>
      <c r="D11" s="120">
        <v>6175337</v>
      </c>
      <c r="E11" s="136">
        <f t="shared" ref="E11:E19" si="1">(D11/C11*100)-100</f>
        <v>2.004919094278776</v>
      </c>
      <c r="F11" s="120">
        <v>6461</v>
      </c>
      <c r="G11" s="120">
        <v>6577</v>
      </c>
      <c r="H11" s="121">
        <f>(G11/F11*100)-100</f>
        <v>1.7953877108806608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3" t="s">
        <v>47</v>
      </c>
      <c r="D12" s="118" t="s">
        <v>47</v>
      </c>
      <c r="E12" s="135" t="s">
        <v>47</v>
      </c>
      <c r="F12" s="118">
        <v>72477</v>
      </c>
      <c r="G12" s="118">
        <v>72821</v>
      </c>
      <c r="H12" s="119">
        <f>(G12/F12*100)-100</f>
        <v>0.47463333195358359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48</v>
      </c>
      <c r="C13" s="124" t="s">
        <v>47</v>
      </c>
      <c r="D13" s="120" t="s">
        <v>47</v>
      </c>
      <c r="E13" s="136" t="s">
        <v>47</v>
      </c>
      <c r="F13" s="120" t="s">
        <v>47</v>
      </c>
      <c r="G13" s="120" t="s">
        <v>47</v>
      </c>
      <c r="H13" s="121" t="s">
        <v>47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3">
        <v>2001175</v>
      </c>
      <c r="D14" s="118">
        <v>2079329</v>
      </c>
      <c r="E14" s="135">
        <f t="shared" si="1"/>
        <v>3.9054055742251421</v>
      </c>
      <c r="F14" s="118">
        <v>17384</v>
      </c>
      <c r="G14" s="118">
        <v>17893</v>
      </c>
      <c r="H14" s="119">
        <f t="shared" si="0"/>
        <v>2.9279797514956414</v>
      </c>
    </row>
    <row r="15" spans="1:23" ht="15" customHeight="1" x14ac:dyDescent="0.25">
      <c r="B15" s="3" t="s">
        <v>14</v>
      </c>
      <c r="C15" s="124">
        <v>799797</v>
      </c>
      <c r="D15" s="120">
        <v>822361</v>
      </c>
      <c r="E15" s="136">
        <f t="shared" si="1"/>
        <v>2.8212158835304422</v>
      </c>
      <c r="F15" s="120">
        <v>3320</v>
      </c>
      <c r="G15" s="120">
        <v>3328</v>
      </c>
      <c r="H15" s="121">
        <f t="shared" si="0"/>
        <v>0.24096385542169685</v>
      </c>
    </row>
    <row r="16" spans="1:23" ht="15" customHeight="1" x14ac:dyDescent="0.25">
      <c r="B16" s="16" t="s">
        <v>9</v>
      </c>
      <c r="C16" s="123">
        <v>6180342</v>
      </c>
      <c r="D16" s="118">
        <v>6386904</v>
      </c>
      <c r="E16" s="135">
        <f>(D16/C16*100)-100</f>
        <v>3.3422422254302546</v>
      </c>
      <c r="F16" s="118">
        <v>96266</v>
      </c>
      <c r="G16" s="118">
        <v>94520</v>
      </c>
      <c r="H16" s="119">
        <f t="shared" si="0"/>
        <v>-1.8137244717761263</v>
      </c>
    </row>
    <row r="17" spans="1:23" ht="15" customHeight="1" x14ac:dyDescent="0.25">
      <c r="B17" s="3" t="s">
        <v>15</v>
      </c>
      <c r="C17" s="124">
        <v>2126392</v>
      </c>
      <c r="D17" s="120">
        <v>2148275</v>
      </c>
      <c r="E17" s="136">
        <f t="shared" si="1"/>
        <v>1.0291141050192039</v>
      </c>
      <c r="F17" s="120">
        <v>220904</v>
      </c>
      <c r="G17" s="120">
        <v>217662</v>
      </c>
      <c r="H17" s="121">
        <f t="shared" si="0"/>
        <v>-1.467605837830007</v>
      </c>
    </row>
    <row r="18" spans="1:23" s="197" customFormat="1" ht="15" customHeight="1" x14ac:dyDescent="0.25">
      <c r="B18" s="16" t="s">
        <v>13</v>
      </c>
      <c r="C18" s="123">
        <v>9382000</v>
      </c>
      <c r="D18" s="118">
        <v>9342000</v>
      </c>
      <c r="E18" s="135">
        <f t="shared" si="1"/>
        <v>-0.42634832658281141</v>
      </c>
      <c r="F18" s="118">
        <v>139000</v>
      </c>
      <c r="G18" s="118">
        <v>141000</v>
      </c>
      <c r="H18" s="119">
        <f t="shared" si="0"/>
        <v>1.4388489208633075</v>
      </c>
    </row>
    <row r="19" spans="1:23" ht="15" customHeight="1" x14ac:dyDescent="0.25">
      <c r="B19" s="3" t="s">
        <v>20</v>
      </c>
      <c r="C19" s="124">
        <v>47803381</v>
      </c>
      <c r="D19" s="120">
        <v>49706205</v>
      </c>
      <c r="E19" s="136">
        <f t="shared" si="1"/>
        <v>3.98052179614659</v>
      </c>
      <c r="F19" s="120">
        <v>182219</v>
      </c>
      <c r="G19" s="120">
        <v>178500</v>
      </c>
      <c r="H19" s="121">
        <f t="shared" si="0"/>
        <v>-2.0409507241286491</v>
      </c>
    </row>
    <row r="20" spans="1:23" ht="15" customHeight="1" thickBot="1" x14ac:dyDescent="0.3">
      <c r="B20" s="149" t="s">
        <v>21</v>
      </c>
      <c r="C20" s="153" t="s">
        <v>47</v>
      </c>
      <c r="D20" s="150" t="s">
        <v>47</v>
      </c>
      <c r="E20" s="155" t="s">
        <v>47</v>
      </c>
      <c r="F20" s="150" t="s">
        <v>47</v>
      </c>
      <c r="G20" s="150" t="s">
        <v>47</v>
      </c>
      <c r="H20" s="156" t="s">
        <v>47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49</v>
      </c>
      <c r="B22" s="246" t="s">
        <v>94</v>
      </c>
      <c r="C22" s="253"/>
      <c r="D22" s="253"/>
      <c r="E22" s="253"/>
      <c r="F22" s="253"/>
      <c r="G22" s="253"/>
      <c r="H22" s="253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44" t="s">
        <v>61</v>
      </c>
      <c r="C23" s="273"/>
      <c r="D23" s="273"/>
      <c r="E23" s="273"/>
      <c r="F23" s="251"/>
      <c r="G23" s="251"/>
      <c r="H23" s="251"/>
    </row>
    <row r="24" spans="1:23" s="60" customFormat="1" ht="15" customHeight="1" x14ac:dyDescent="0.25">
      <c r="A24" s="298" t="s">
        <v>4</v>
      </c>
      <c r="B24" s="296" t="s">
        <v>107</v>
      </c>
      <c r="C24" s="307"/>
      <c r="D24" s="307"/>
      <c r="E24" s="307"/>
      <c r="F24" s="307"/>
      <c r="G24" s="307"/>
      <c r="H24" s="307"/>
    </row>
    <row r="25" spans="1:23" s="224" customFormat="1" ht="15" customHeight="1" x14ac:dyDescent="0.25">
      <c r="A25" s="223" t="s">
        <v>2</v>
      </c>
      <c r="B25" s="226" t="s">
        <v>105</v>
      </c>
      <c r="C25" s="227"/>
      <c r="D25" s="227"/>
      <c r="E25" s="227"/>
      <c r="F25" s="227"/>
      <c r="G25" s="79"/>
    </row>
    <row r="26" spans="1:23" s="224" customFormat="1" ht="15" customHeight="1" x14ac:dyDescent="0.25">
      <c r="A26" s="223"/>
      <c r="B26" s="226" t="s">
        <v>106</v>
      </c>
      <c r="C26" s="227"/>
      <c r="D26" s="227"/>
      <c r="E26" s="227"/>
      <c r="F26" s="227"/>
      <c r="G26" s="79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9">
    <mergeCell ref="B25:F25"/>
    <mergeCell ref="B26:F26"/>
    <mergeCell ref="B24:H24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/>
    <hyperlink ref="B25" r:id="rId1" display="http://www.observatorioemigracao.pt/np4/5810.html"/>
    <hyperlink ref="B25:F25" r:id="rId2" display="http://www.observatorioemigracao.pt/np4EN/7301.html"/>
    <hyperlink ref="B26" r:id="rId3" display="http://www.observatorioemigracao.pt/np4/5810.html"/>
    <hyperlink ref="B26:F26" r:id="rId4" display="http://www.observatorioemigracao.pt/np4/7301.html"/>
  </hyperlinks>
  <pageMargins left="0.7" right="0.7" top="0.75" bottom="0.75" header="0.3" footer="0.3"/>
  <pageSetup paperSize="9" orientation="portrait"/>
  <ignoredErrors>
    <ignoredError sqref="H14:H19 E14:E19 H6 H9:H10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2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78" t="s">
        <v>82</v>
      </c>
      <c r="C2" s="278"/>
      <c r="D2" s="278"/>
      <c r="E2" s="279"/>
      <c r="F2" s="276"/>
      <c r="G2" s="276"/>
      <c r="H2" s="276"/>
    </row>
    <row r="3" spans="1:8" s="39" customFormat="1" ht="30" customHeight="1" x14ac:dyDescent="0.25">
      <c r="B3" s="257" t="s">
        <v>6</v>
      </c>
      <c r="C3" s="266" t="s">
        <v>36</v>
      </c>
      <c r="D3" s="261" t="s">
        <v>35</v>
      </c>
      <c r="E3" s="280"/>
      <c r="F3" s="269" t="s">
        <v>39</v>
      </c>
      <c r="G3" s="270"/>
      <c r="H3" s="270"/>
    </row>
    <row r="4" spans="1:8" s="38" customFormat="1" ht="45" customHeight="1" x14ac:dyDescent="0.25">
      <c r="A4" s="39"/>
      <c r="B4" s="258"/>
      <c r="C4" s="267"/>
      <c r="D4" s="89" t="s">
        <v>16</v>
      </c>
      <c r="E4" s="101" t="s">
        <v>37</v>
      </c>
      <c r="F4" s="89" t="s">
        <v>16</v>
      </c>
      <c r="G4" s="90" t="s">
        <v>37</v>
      </c>
      <c r="H4" s="102" t="s">
        <v>52</v>
      </c>
    </row>
    <row r="5" spans="1:8" s="38" customFormat="1" ht="15" customHeight="1" x14ac:dyDescent="0.25">
      <c r="A5" s="39"/>
      <c r="B5" s="88" t="s">
        <v>22</v>
      </c>
      <c r="C5" s="113" t="s">
        <v>47</v>
      </c>
      <c r="D5" s="116" t="s">
        <v>47</v>
      </c>
      <c r="E5" s="117" t="s">
        <v>47</v>
      </c>
      <c r="F5" s="122" t="s">
        <v>47</v>
      </c>
      <c r="G5" s="117" t="s">
        <v>47</v>
      </c>
      <c r="H5" s="117" t="s">
        <v>47</v>
      </c>
    </row>
    <row r="6" spans="1:8" s="38" customFormat="1" ht="15" customHeight="1" x14ac:dyDescent="0.25">
      <c r="A6" s="39"/>
      <c r="B6" s="16" t="s">
        <v>7</v>
      </c>
      <c r="C6" s="114">
        <v>11398589</v>
      </c>
      <c r="D6" s="118">
        <v>1376432</v>
      </c>
      <c r="E6" s="119">
        <f>D6/C6*100</f>
        <v>12.075459515208417</v>
      </c>
      <c r="F6" s="123">
        <v>46391</v>
      </c>
      <c r="G6" s="119">
        <f t="shared" ref="G6:G19" si="0">F6/C6*100</f>
        <v>0.40698897030149961</v>
      </c>
      <c r="H6" s="119">
        <f t="shared" ref="H6:H19" si="1">F6/D6*100</f>
        <v>3.370380810675718</v>
      </c>
    </row>
    <row r="7" spans="1:8" s="38" customFormat="1" ht="15" customHeight="1" x14ac:dyDescent="0.25">
      <c r="A7" s="39"/>
      <c r="B7" s="3" t="s">
        <v>50</v>
      </c>
      <c r="C7" s="115" t="s">
        <v>47</v>
      </c>
      <c r="D7" s="120" t="s">
        <v>47</v>
      </c>
      <c r="E7" s="121" t="s">
        <v>47</v>
      </c>
      <c r="F7" s="124" t="s">
        <v>47</v>
      </c>
      <c r="G7" s="121" t="s">
        <v>47</v>
      </c>
      <c r="H7" s="121" t="s">
        <v>47</v>
      </c>
    </row>
    <row r="8" spans="1:8" s="38" customFormat="1" ht="15" customHeight="1" x14ac:dyDescent="0.25">
      <c r="A8" s="39"/>
      <c r="B8" s="16" t="s">
        <v>18</v>
      </c>
      <c r="C8" s="114">
        <v>34460060</v>
      </c>
      <c r="D8" s="118">
        <v>2425190</v>
      </c>
      <c r="E8" s="119">
        <f t="shared" ref="E8:E13" si="2">D8/C8*100</f>
        <v>7.0376836256234032</v>
      </c>
      <c r="F8" s="123">
        <v>25855</v>
      </c>
      <c r="G8" s="119">
        <f t="shared" si="0"/>
        <v>7.5028888516154649E-2</v>
      </c>
      <c r="H8" s="119">
        <f t="shared" si="1"/>
        <v>1.0661020373661445</v>
      </c>
    </row>
    <row r="9" spans="1:8" s="38" customFormat="1" ht="15" customHeight="1" x14ac:dyDescent="0.25">
      <c r="A9" s="39"/>
      <c r="B9" s="3" t="s">
        <v>10</v>
      </c>
      <c r="C9" s="115">
        <v>66890699</v>
      </c>
      <c r="D9" s="120">
        <v>4761500</v>
      </c>
      <c r="E9" s="121">
        <f t="shared" si="2"/>
        <v>7.1183289622971353</v>
      </c>
      <c r="F9" s="124">
        <v>530800</v>
      </c>
      <c r="G9" s="121">
        <f t="shared" si="0"/>
        <v>0.79353334310350088</v>
      </c>
      <c r="H9" s="121">
        <f t="shared" si="1"/>
        <v>11.147747558542475</v>
      </c>
    </row>
    <row r="10" spans="1:8" s="38" customFormat="1" ht="15" customHeight="1" x14ac:dyDescent="0.25">
      <c r="A10" s="39"/>
      <c r="B10" s="16" t="s">
        <v>8</v>
      </c>
      <c r="C10" s="114">
        <v>83044129</v>
      </c>
      <c r="D10" s="177">
        <v>10915455</v>
      </c>
      <c r="E10" s="119">
        <f t="shared" si="2"/>
        <v>13.144162183939578</v>
      </c>
      <c r="F10" s="123">
        <v>138890</v>
      </c>
      <c r="G10" s="119">
        <f t="shared" si="0"/>
        <v>0.16724842764020079</v>
      </c>
      <c r="H10" s="119">
        <f t="shared" si="1"/>
        <v>1.2724160376273825</v>
      </c>
    </row>
    <row r="11" spans="1:8" s="38" customFormat="1" ht="15" customHeight="1" x14ac:dyDescent="0.25">
      <c r="A11" s="39"/>
      <c r="B11" s="3" t="s">
        <v>11</v>
      </c>
      <c r="C11" s="115">
        <v>60483973</v>
      </c>
      <c r="D11" s="120">
        <v>5255503</v>
      </c>
      <c r="E11" s="121">
        <f t="shared" si="2"/>
        <v>8.6890836354285135</v>
      </c>
      <c r="F11" s="124">
        <v>6603</v>
      </c>
      <c r="G11" s="121">
        <f t="shared" si="0"/>
        <v>1.0916941583847343E-2</v>
      </c>
      <c r="H11" s="121">
        <f t="shared" si="1"/>
        <v>0.12563973419861049</v>
      </c>
    </row>
    <row r="12" spans="1:8" s="38" customFormat="1" ht="15" customHeight="1" x14ac:dyDescent="0.25">
      <c r="A12" s="39"/>
      <c r="B12" s="16" t="s">
        <v>19</v>
      </c>
      <c r="C12" s="114">
        <v>602000</v>
      </c>
      <c r="D12" s="118">
        <v>288200</v>
      </c>
      <c r="E12" s="119">
        <f t="shared" si="2"/>
        <v>47.873754152823921</v>
      </c>
      <c r="F12" s="123">
        <v>96500</v>
      </c>
      <c r="G12" s="119">
        <f t="shared" si="0"/>
        <v>16.029900332225914</v>
      </c>
      <c r="H12" s="119">
        <f t="shared" si="1"/>
        <v>33.483691880638446</v>
      </c>
    </row>
    <row r="13" spans="1:8" s="38" customFormat="1" ht="15" customHeight="1" x14ac:dyDescent="0.25">
      <c r="A13" s="39"/>
      <c r="B13" s="3" t="s">
        <v>48</v>
      </c>
      <c r="C13" s="115">
        <v>26899105</v>
      </c>
      <c r="D13" s="120">
        <v>142315</v>
      </c>
      <c r="E13" s="121">
        <f t="shared" si="2"/>
        <v>0.52906964748455387</v>
      </c>
      <c r="F13" s="124">
        <v>5560</v>
      </c>
      <c r="G13" s="121">
        <f>F13/C13*100</f>
        <v>2.0669832695177033E-2</v>
      </c>
      <c r="H13" s="121">
        <f>F13/D13*100</f>
        <v>3.906826406211573</v>
      </c>
    </row>
    <row r="14" spans="1:8" s="38" customFormat="1" ht="15" customHeight="1" x14ac:dyDescent="0.25">
      <c r="A14" s="59"/>
      <c r="B14" s="16" t="s">
        <v>12</v>
      </c>
      <c r="C14" s="114">
        <v>17181084</v>
      </c>
      <c r="D14" s="118">
        <v>1040805</v>
      </c>
      <c r="E14" s="119">
        <v>5.3035964172465953</v>
      </c>
      <c r="F14" s="123">
        <v>21051</v>
      </c>
      <c r="G14" s="119">
        <f t="shared" si="0"/>
        <v>0.12252428310111282</v>
      </c>
      <c r="H14" s="119">
        <f t="shared" si="1"/>
        <v>2.0225690691339877</v>
      </c>
    </row>
    <row r="15" spans="1:8" s="38" customFormat="1" ht="15" customHeight="1" x14ac:dyDescent="0.25">
      <c r="A15" s="39"/>
      <c r="B15" s="3" t="s">
        <v>14</v>
      </c>
      <c r="C15" s="115">
        <v>5295620</v>
      </c>
      <c r="D15" s="120">
        <v>567770</v>
      </c>
      <c r="E15" s="121">
        <f>D15/C15*100</f>
        <v>10.721501920455017</v>
      </c>
      <c r="F15" s="124">
        <v>4452</v>
      </c>
      <c r="G15" s="121">
        <f t="shared" si="0"/>
        <v>8.4069476284174466E-2</v>
      </c>
      <c r="H15" s="121">
        <f t="shared" si="1"/>
        <v>0.78412033041548523</v>
      </c>
    </row>
    <row r="16" spans="1:8" s="38" customFormat="1" ht="15" customHeight="1" x14ac:dyDescent="0.25">
      <c r="A16" s="39"/>
      <c r="B16" s="16" t="s">
        <v>9</v>
      </c>
      <c r="C16" s="114">
        <v>46722980</v>
      </c>
      <c r="D16" s="118">
        <v>4734691</v>
      </c>
      <c r="E16" s="119">
        <f>D16/C16*100</f>
        <v>10.133538143329043</v>
      </c>
      <c r="F16" s="123">
        <v>89616</v>
      </c>
      <c r="G16" s="119">
        <f t="shared" si="0"/>
        <v>0.19180283449386148</v>
      </c>
      <c r="H16" s="119">
        <f t="shared" si="1"/>
        <v>1.8927528744748074</v>
      </c>
    </row>
    <row r="17" spans="1:14" s="38" customFormat="1" ht="15" customHeight="1" x14ac:dyDescent="0.25">
      <c r="A17" s="39"/>
      <c r="B17" s="3" t="s">
        <v>15</v>
      </c>
      <c r="C17" s="115">
        <v>8544527</v>
      </c>
      <c r="D17" s="120">
        <v>2148275</v>
      </c>
      <c r="E17" s="121">
        <f>D17/C17*100</f>
        <v>25.142117287475362</v>
      </c>
      <c r="F17" s="124">
        <v>263311</v>
      </c>
      <c r="G17" s="121">
        <f t="shared" si="0"/>
        <v>3.0816334245301116</v>
      </c>
      <c r="H17" s="121">
        <f t="shared" si="1"/>
        <v>12.256857245929874</v>
      </c>
    </row>
    <row r="18" spans="1:14" s="38" customFormat="1" ht="15" customHeight="1" x14ac:dyDescent="0.25">
      <c r="A18" s="39"/>
      <c r="B18" s="16" t="s">
        <v>13</v>
      </c>
      <c r="C18" s="114">
        <v>65611000</v>
      </c>
      <c r="D18" s="118">
        <v>6103000</v>
      </c>
      <c r="E18" s="119">
        <f>D18/C18*100</f>
        <v>9.3017939065095803</v>
      </c>
      <c r="F18" s="123">
        <v>224000</v>
      </c>
      <c r="G18" s="119">
        <f t="shared" si="0"/>
        <v>0.34140616664888512</v>
      </c>
      <c r="H18" s="119">
        <f t="shared" si="1"/>
        <v>3.6703260691463213</v>
      </c>
    </row>
    <row r="19" spans="1:14" s="38" customFormat="1" ht="15" customHeight="1" x14ac:dyDescent="0.25">
      <c r="A19" s="39"/>
      <c r="B19" s="3" t="s">
        <v>20</v>
      </c>
      <c r="C19" s="115">
        <v>318377746</v>
      </c>
      <c r="D19" s="120">
        <v>22041983</v>
      </c>
      <c r="E19" s="121">
        <f>D19/C19*100</f>
        <v>6.9232172401898966</v>
      </c>
      <c r="F19" s="124">
        <v>54669</v>
      </c>
      <c r="G19" s="121">
        <f t="shared" si="0"/>
        <v>1.7171112204557162E-2</v>
      </c>
      <c r="H19" s="121">
        <f t="shared" si="1"/>
        <v>0.24802214936832134</v>
      </c>
    </row>
    <row r="20" spans="1:14" s="60" customFormat="1" ht="15" customHeight="1" thickBot="1" x14ac:dyDescent="0.3">
      <c r="A20" s="59"/>
      <c r="B20" s="149" t="s">
        <v>21</v>
      </c>
      <c r="C20" s="151" t="s">
        <v>47</v>
      </c>
      <c r="D20" s="150" t="s">
        <v>47</v>
      </c>
      <c r="E20" s="156" t="s">
        <v>47</v>
      </c>
      <c r="F20" s="153" t="s">
        <v>47</v>
      </c>
      <c r="G20" s="156" t="s">
        <v>47</v>
      </c>
      <c r="H20" s="156" t="s">
        <v>47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49</v>
      </c>
      <c r="B22" s="281" t="s">
        <v>98</v>
      </c>
      <c r="C22" s="282"/>
      <c r="D22" s="282"/>
      <c r="E22" s="282"/>
      <c r="F22" s="282"/>
      <c r="G22" s="282"/>
      <c r="H22" s="282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44" t="s">
        <v>62</v>
      </c>
      <c r="C23" s="273"/>
      <c r="D23" s="273"/>
      <c r="E23" s="273"/>
      <c r="F23" s="251"/>
      <c r="G23" s="251"/>
      <c r="H23" s="251"/>
    </row>
    <row r="24" spans="1:14" s="60" customFormat="1" ht="15" customHeight="1" x14ac:dyDescent="0.25">
      <c r="A24" s="298" t="s">
        <v>4</v>
      </c>
      <c r="B24" s="296" t="s">
        <v>107</v>
      </c>
      <c r="C24" s="307"/>
      <c r="D24" s="307"/>
      <c r="E24" s="307"/>
      <c r="F24" s="307"/>
      <c r="G24" s="307"/>
      <c r="H24" s="307"/>
    </row>
    <row r="25" spans="1:14" s="224" customFormat="1" ht="15" customHeight="1" x14ac:dyDescent="0.25">
      <c r="A25" s="223" t="s">
        <v>2</v>
      </c>
      <c r="B25" s="226" t="s">
        <v>105</v>
      </c>
      <c r="C25" s="227"/>
      <c r="D25" s="227"/>
      <c r="E25" s="227"/>
      <c r="F25" s="227"/>
      <c r="G25" s="79"/>
    </row>
    <row r="26" spans="1:14" s="224" customFormat="1" ht="15" customHeight="1" x14ac:dyDescent="0.25">
      <c r="A26" s="223"/>
      <c r="B26" s="226" t="s">
        <v>106</v>
      </c>
      <c r="C26" s="227"/>
      <c r="D26" s="227"/>
      <c r="E26" s="227"/>
      <c r="F26" s="227"/>
      <c r="G26" s="79"/>
    </row>
  </sheetData>
  <mergeCells count="10">
    <mergeCell ref="B25:F25"/>
    <mergeCell ref="B26:F26"/>
    <mergeCell ref="B24:H24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/>
    <hyperlink ref="B25" r:id="rId1" display="http://www.observatorioemigracao.pt/np4/5810.html"/>
    <hyperlink ref="B25:F25" r:id="rId2" display="http://www.observatorioemigracao.pt/np4EN/7301.html"/>
    <hyperlink ref="B26" r:id="rId3" display="http://www.observatorioemigracao.pt/np4/5810.html"/>
    <hyperlink ref="B26:F26" r:id="rId4" display="http://www.observatorioemigracao.pt/np4/7301.html"/>
  </hyperlinks>
  <pageMargins left="0.7" right="0.7" top="0.75" bottom="0.75" header="0.3" footer="0.3"/>
  <pageSetup orientation="portrait" r:id="rId5"/>
  <ignoredErrors>
    <ignoredError sqref="G14:H19 G6:H6 G13:H13 G8:H12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2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78" t="s">
        <v>83</v>
      </c>
      <c r="C2" s="279"/>
      <c r="D2" s="279"/>
      <c r="E2" s="279"/>
      <c r="F2" s="276"/>
      <c r="G2" s="276"/>
      <c r="H2" s="276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57" t="s">
        <v>6</v>
      </c>
      <c r="C3" s="261" t="s">
        <v>35</v>
      </c>
      <c r="D3" s="262"/>
      <c r="E3" s="263"/>
      <c r="F3" s="261" t="s">
        <v>39</v>
      </c>
      <c r="G3" s="262"/>
      <c r="H3" s="262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58"/>
      <c r="C4" s="98">
        <v>2017</v>
      </c>
      <c r="D4" s="99">
        <v>2018</v>
      </c>
      <c r="E4" s="100" t="s">
        <v>34</v>
      </c>
      <c r="F4" s="98">
        <v>2017</v>
      </c>
      <c r="G4" s="99">
        <v>2018</v>
      </c>
      <c r="H4" s="99" t="s">
        <v>34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8" t="s">
        <v>22</v>
      </c>
      <c r="C5" s="128" t="s">
        <v>47</v>
      </c>
      <c r="D5" s="129" t="s">
        <v>47</v>
      </c>
      <c r="E5" s="134" t="s">
        <v>47</v>
      </c>
      <c r="F5" s="116" t="s">
        <v>47</v>
      </c>
      <c r="G5" s="116" t="s">
        <v>47</v>
      </c>
      <c r="H5" s="117" t="s">
        <v>47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0">
        <v>1353775</v>
      </c>
      <c r="D6" s="131">
        <v>1376432</v>
      </c>
      <c r="E6" s="135">
        <f>(D6/C6*100)-100</f>
        <v>1.6736163690421364</v>
      </c>
      <c r="F6" s="118">
        <v>45569</v>
      </c>
      <c r="G6" s="118">
        <v>46391</v>
      </c>
      <c r="H6" s="119">
        <f t="shared" ref="H6:H18" si="0">(G6/F6*100)-100</f>
        <v>1.8038578858434562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2" t="s">
        <v>47</v>
      </c>
      <c r="D7" s="133" t="s">
        <v>47</v>
      </c>
      <c r="E7" s="136" t="s">
        <v>47</v>
      </c>
      <c r="F7" s="120" t="s">
        <v>47</v>
      </c>
      <c r="G7" s="120" t="s">
        <v>47</v>
      </c>
      <c r="H7" s="121" t="s">
        <v>47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0" t="s">
        <v>47</v>
      </c>
      <c r="D8" s="131" t="s">
        <v>47</v>
      </c>
      <c r="E8" s="135" t="s">
        <v>47</v>
      </c>
      <c r="F8" s="118" t="s">
        <v>47</v>
      </c>
      <c r="G8" s="118" t="s">
        <v>47</v>
      </c>
      <c r="H8" s="119" t="s">
        <v>47</v>
      </c>
    </row>
    <row r="9" spans="1:149" s="64" customFormat="1" ht="15" customHeight="1" x14ac:dyDescent="0.25">
      <c r="A9" s="59"/>
      <c r="B9" s="3" t="s">
        <v>10</v>
      </c>
      <c r="C9" s="132">
        <v>4686100</v>
      </c>
      <c r="D9" s="133">
        <v>4761500</v>
      </c>
      <c r="E9" s="136">
        <f>(D9/C9*100)-100</f>
        <v>1.6090138921491075</v>
      </c>
      <c r="F9" s="120">
        <v>557000</v>
      </c>
      <c r="G9" s="120">
        <v>530800</v>
      </c>
      <c r="H9" s="121">
        <f>(G9/F9*100)-100</f>
        <v>-4.7037701974865342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0">
        <v>10623940</v>
      </c>
      <c r="D10" s="131">
        <v>10915455</v>
      </c>
      <c r="E10" s="135">
        <f>(D10/C10*100)-100</f>
        <v>2.743944337035046</v>
      </c>
      <c r="F10" s="118">
        <v>146810</v>
      </c>
      <c r="G10" s="118">
        <v>138890</v>
      </c>
      <c r="H10" s="119">
        <f>(G10/F10*100)-100</f>
        <v>-5.3947278795722298</v>
      </c>
    </row>
    <row r="11" spans="1:149" s="64" customFormat="1" ht="15" customHeight="1" x14ac:dyDescent="0.25">
      <c r="A11" s="59"/>
      <c r="B11" s="3" t="s">
        <v>11</v>
      </c>
      <c r="C11" s="132">
        <v>5144440</v>
      </c>
      <c r="D11" s="133">
        <v>5255503</v>
      </c>
      <c r="E11" s="136">
        <f t="shared" ref="E11:E12" si="1">(D11/C11*100)-100</f>
        <v>2.1588938737744172</v>
      </c>
      <c r="F11" s="120">
        <v>6338</v>
      </c>
      <c r="G11" s="120">
        <v>6603</v>
      </c>
      <c r="H11" s="121">
        <f t="shared" si="0"/>
        <v>4.1811296939097531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0">
        <v>281500</v>
      </c>
      <c r="D12" s="131">
        <v>288200</v>
      </c>
      <c r="E12" s="135">
        <f t="shared" si="1"/>
        <v>2.3801065719360537</v>
      </c>
      <c r="F12" s="118">
        <v>96800</v>
      </c>
      <c r="G12" s="118">
        <v>96500</v>
      </c>
      <c r="H12" s="119">
        <f t="shared" si="0"/>
        <v>-0.30991735537190834</v>
      </c>
    </row>
    <row r="13" spans="1:149" s="60" customFormat="1" ht="15" customHeight="1" x14ac:dyDescent="0.25">
      <c r="A13" s="59"/>
      <c r="B13" s="3" t="s">
        <v>48</v>
      </c>
      <c r="C13" s="132" t="s">
        <v>47</v>
      </c>
      <c r="D13" s="133" t="s">
        <v>47</v>
      </c>
      <c r="E13" s="136" t="s">
        <v>47</v>
      </c>
      <c r="F13" s="120" t="s">
        <v>47</v>
      </c>
      <c r="G13" s="120" t="s">
        <v>47</v>
      </c>
      <c r="H13" s="121" t="s">
        <v>47</v>
      </c>
    </row>
    <row r="14" spans="1:149" s="64" customFormat="1" ht="15" customHeight="1" x14ac:dyDescent="0.25">
      <c r="A14" s="59"/>
      <c r="B14" s="16" t="s">
        <v>12</v>
      </c>
      <c r="C14" s="130">
        <v>972298</v>
      </c>
      <c r="D14" s="131">
        <v>1040805</v>
      </c>
      <c r="E14" s="135">
        <f>(D14/C14*100)-100</f>
        <v>7.0458851092977568</v>
      </c>
      <c r="F14" s="118">
        <v>20166</v>
      </c>
      <c r="G14" s="118">
        <v>21051</v>
      </c>
      <c r="H14" s="119">
        <f t="shared" si="0"/>
        <v>4.3885748289199711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2">
        <v>559221</v>
      </c>
      <c r="D15" s="133">
        <v>567770</v>
      </c>
      <c r="E15" s="136">
        <f>(D15/C15*100)-100</f>
        <v>1.5287337206578542</v>
      </c>
      <c r="F15" s="120">
        <v>4360</v>
      </c>
      <c r="G15" s="120">
        <v>4452</v>
      </c>
      <c r="H15" s="121">
        <f t="shared" si="0"/>
        <v>2.1100917431192698</v>
      </c>
    </row>
    <row r="16" spans="1:149" ht="15" customHeight="1" x14ac:dyDescent="0.25">
      <c r="B16" s="16" t="s">
        <v>9</v>
      </c>
      <c r="C16" s="130">
        <v>4572807</v>
      </c>
      <c r="D16" s="131">
        <v>4734691</v>
      </c>
      <c r="E16" s="135">
        <f>(D16/C16*100)-100</f>
        <v>3.5401450356422117</v>
      </c>
      <c r="F16" s="118">
        <v>88451</v>
      </c>
      <c r="G16" s="118">
        <v>89616</v>
      </c>
      <c r="H16" s="119">
        <f t="shared" si="0"/>
        <v>1.3171134300347092</v>
      </c>
    </row>
    <row r="17" spans="1:15" ht="15" customHeight="1" x14ac:dyDescent="0.25">
      <c r="B17" s="3" t="s">
        <v>15</v>
      </c>
      <c r="C17" s="132">
        <v>2126392</v>
      </c>
      <c r="D17" s="133">
        <v>2148275</v>
      </c>
      <c r="E17" s="136">
        <f t="shared" ref="E17:E19" si="2">(D17/C17*100)-100</f>
        <v>1.0291141050192039</v>
      </c>
      <c r="F17" s="120">
        <v>266557</v>
      </c>
      <c r="G17" s="120">
        <v>263311</v>
      </c>
      <c r="H17" s="121">
        <f t="shared" si="0"/>
        <v>-1.2177508000165034</v>
      </c>
    </row>
    <row r="18" spans="1:15" ht="15" customHeight="1" x14ac:dyDescent="0.25">
      <c r="B18" s="16" t="s">
        <v>13</v>
      </c>
      <c r="C18" s="130">
        <v>6210000</v>
      </c>
      <c r="D18" s="131">
        <v>6103000</v>
      </c>
      <c r="E18" s="135">
        <f t="shared" si="2"/>
        <v>-1.7230273752012977</v>
      </c>
      <c r="F18" s="118">
        <v>235000</v>
      </c>
      <c r="G18" s="118">
        <v>224000</v>
      </c>
      <c r="H18" s="119">
        <f t="shared" si="0"/>
        <v>-4.6808510638297776</v>
      </c>
    </row>
    <row r="19" spans="1:15" ht="15" customHeight="1" x14ac:dyDescent="0.25">
      <c r="B19" s="3" t="s">
        <v>20</v>
      </c>
      <c r="C19" s="132">
        <v>22041983</v>
      </c>
      <c r="D19" s="133">
        <v>21906231</v>
      </c>
      <c r="E19" s="136">
        <f t="shared" si="2"/>
        <v>-0.61587925188038639</v>
      </c>
      <c r="F19" s="124">
        <v>54669</v>
      </c>
      <c r="G19" s="120" t="s">
        <v>47</v>
      </c>
      <c r="H19" s="121" t="s">
        <v>47</v>
      </c>
    </row>
    <row r="20" spans="1:15" ht="15" customHeight="1" thickBot="1" x14ac:dyDescent="0.3">
      <c r="B20" s="149" t="s">
        <v>21</v>
      </c>
      <c r="C20" s="157" t="s">
        <v>47</v>
      </c>
      <c r="D20" s="158" t="s">
        <v>47</v>
      </c>
      <c r="E20" s="155" t="s">
        <v>47</v>
      </c>
      <c r="F20" s="150" t="s">
        <v>47</v>
      </c>
      <c r="G20" s="150" t="s">
        <v>47</v>
      </c>
      <c r="H20" s="156" t="s">
        <v>47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51</v>
      </c>
      <c r="B22" s="281" t="s">
        <v>97</v>
      </c>
      <c r="C22" s="282"/>
      <c r="D22" s="282"/>
      <c r="E22" s="282"/>
      <c r="F22" s="282"/>
      <c r="G22" s="282"/>
      <c r="H22" s="282"/>
      <c r="I22" s="5"/>
      <c r="J22" s="5"/>
      <c r="K22" s="5"/>
      <c r="L22"/>
      <c r="M22"/>
      <c r="N22"/>
      <c r="O22"/>
    </row>
    <row r="23" spans="1:15" ht="60" customHeight="1" x14ac:dyDescent="0.25">
      <c r="A23" s="58" t="s">
        <v>5</v>
      </c>
      <c r="B23" s="244" t="s">
        <v>63</v>
      </c>
      <c r="C23" s="273"/>
      <c r="D23" s="273"/>
      <c r="E23" s="273"/>
      <c r="F23" s="251"/>
      <c r="G23" s="251"/>
      <c r="H23" s="251"/>
    </row>
    <row r="24" spans="1:15" s="60" customFormat="1" ht="15" customHeight="1" x14ac:dyDescent="0.25">
      <c r="A24" s="298" t="s">
        <v>4</v>
      </c>
      <c r="B24" s="296" t="s">
        <v>107</v>
      </c>
      <c r="C24" s="307"/>
      <c r="D24" s="307"/>
      <c r="E24" s="307"/>
      <c r="F24" s="307"/>
      <c r="G24" s="307"/>
      <c r="H24" s="307"/>
    </row>
    <row r="25" spans="1:15" s="224" customFormat="1" ht="15" customHeight="1" x14ac:dyDescent="0.25">
      <c r="A25" s="223" t="s">
        <v>2</v>
      </c>
      <c r="B25" s="226" t="s">
        <v>105</v>
      </c>
      <c r="C25" s="227"/>
      <c r="D25" s="227"/>
      <c r="E25" s="227"/>
      <c r="F25" s="227"/>
      <c r="G25" s="79"/>
    </row>
    <row r="26" spans="1:15" s="224" customFormat="1" ht="15" customHeight="1" x14ac:dyDescent="0.25">
      <c r="A26" s="223"/>
      <c r="B26" s="226" t="s">
        <v>106</v>
      </c>
      <c r="C26" s="227"/>
      <c r="D26" s="227"/>
      <c r="E26" s="227"/>
      <c r="F26" s="227"/>
      <c r="G26" s="79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9">
    <mergeCell ref="B25:F25"/>
    <mergeCell ref="B26:F26"/>
    <mergeCell ref="B24:H24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/>
    <hyperlink ref="B25" r:id="rId1" display="http://www.observatorioemigracao.pt/np4/5810.html"/>
    <hyperlink ref="B25:F25" r:id="rId2" display="http://www.observatorioemigracao.pt/np4EN/7301.html"/>
    <hyperlink ref="B26" r:id="rId3" display="http://www.observatorioemigracao.pt/np4/5810.html"/>
    <hyperlink ref="B26:F26" r:id="rId4" display="http://www.observatorioemigracao.pt/np4/7301.html"/>
  </hyperlinks>
  <pageMargins left="0.7" right="0.7" top="0.75" bottom="0.75" header="0.3" footer="0.3"/>
  <pageSetup paperSize="9" orientation="portrait" horizontalDpi="4294967293"/>
  <ignoredErrors>
    <ignoredError sqref="H6 H11 H12 H14 H15 H16 H17 H18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2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83" t="s">
        <v>84</v>
      </c>
      <c r="C2" s="284"/>
      <c r="D2" s="284"/>
      <c r="E2" s="276"/>
      <c r="F2"/>
      <c r="G2"/>
      <c r="H2"/>
      <c r="I2"/>
    </row>
    <row r="3" spans="1:9" s="39" customFormat="1" ht="30" customHeight="1" x14ac:dyDescent="0.25">
      <c r="B3" s="257" t="s">
        <v>6</v>
      </c>
      <c r="C3" s="259" t="s">
        <v>31</v>
      </c>
      <c r="D3" s="269" t="s">
        <v>26</v>
      </c>
      <c r="E3" s="285"/>
      <c r="F3"/>
      <c r="G3"/>
      <c r="H3"/>
      <c r="I3"/>
    </row>
    <row r="4" spans="1:9" ht="60" customHeight="1" x14ac:dyDescent="0.25">
      <c r="B4" s="258"/>
      <c r="C4" s="260"/>
      <c r="D4" s="93" t="s">
        <v>16</v>
      </c>
      <c r="E4" s="97" t="s">
        <v>32</v>
      </c>
    </row>
    <row r="5" spans="1:9" ht="15" customHeight="1" x14ac:dyDescent="0.25">
      <c r="B5" s="88" t="s">
        <v>22</v>
      </c>
      <c r="C5" s="137" t="s">
        <v>47</v>
      </c>
      <c r="D5" s="140" t="s">
        <v>47</v>
      </c>
      <c r="E5" s="141" t="s">
        <v>47</v>
      </c>
    </row>
    <row r="6" spans="1:9" ht="15" customHeight="1" x14ac:dyDescent="0.25">
      <c r="B6" s="16" t="s">
        <v>7</v>
      </c>
      <c r="C6" s="138">
        <v>37399</v>
      </c>
      <c r="D6" s="142">
        <v>238</v>
      </c>
      <c r="E6" s="143">
        <f t="shared" ref="E6:E19" si="0">D6/C6*100</f>
        <v>0.63638065188908799</v>
      </c>
    </row>
    <row r="7" spans="1:9" ht="15" customHeight="1" x14ac:dyDescent="0.25">
      <c r="B7" s="3" t="s">
        <v>17</v>
      </c>
      <c r="C7" s="139" t="s">
        <v>47</v>
      </c>
      <c r="D7" s="144" t="s">
        <v>47</v>
      </c>
      <c r="E7" s="145" t="s">
        <v>47</v>
      </c>
    </row>
    <row r="8" spans="1:9" ht="15" customHeight="1" x14ac:dyDescent="0.25">
      <c r="B8" s="16" t="s">
        <v>18</v>
      </c>
      <c r="C8" s="138">
        <v>105813</v>
      </c>
      <c r="D8" s="142">
        <v>237</v>
      </c>
      <c r="E8" s="143">
        <f t="shared" si="0"/>
        <v>0.22398004025970344</v>
      </c>
    </row>
    <row r="9" spans="1:9" ht="15" customHeight="1" x14ac:dyDescent="0.25">
      <c r="B9" s="3" t="s">
        <v>10</v>
      </c>
      <c r="C9" s="139">
        <v>119152</v>
      </c>
      <c r="D9" s="144">
        <v>2579</v>
      </c>
      <c r="E9" s="145">
        <f t="shared" si="0"/>
        <v>2.1644621995434403</v>
      </c>
    </row>
    <row r="10" spans="1:9" ht="15" customHeight="1" x14ac:dyDescent="0.25">
      <c r="B10" s="16" t="s">
        <v>8</v>
      </c>
      <c r="C10" s="138">
        <v>112340</v>
      </c>
      <c r="D10" s="142">
        <v>745</v>
      </c>
      <c r="E10" s="143">
        <f t="shared" si="0"/>
        <v>0.66316539077799541</v>
      </c>
    </row>
    <row r="11" spans="1:9" ht="15" customHeight="1" x14ac:dyDescent="0.25">
      <c r="B11" s="3" t="s">
        <v>11</v>
      </c>
      <c r="C11" s="139">
        <v>146605</v>
      </c>
      <c r="D11" s="144">
        <v>37</v>
      </c>
      <c r="E11" s="145">
        <f t="shared" si="0"/>
        <v>2.5237884110364588E-2</v>
      </c>
    </row>
    <row r="12" spans="1:9" ht="15" customHeight="1" x14ac:dyDescent="0.25">
      <c r="B12" s="16" t="s">
        <v>19</v>
      </c>
      <c r="C12" s="138">
        <v>11876</v>
      </c>
      <c r="D12" s="142">
        <v>1593</v>
      </c>
      <c r="E12" s="143">
        <f t="shared" si="0"/>
        <v>13.413607275176828</v>
      </c>
    </row>
    <row r="13" spans="1:9" ht="15" customHeight="1" x14ac:dyDescent="0.25">
      <c r="B13" s="3" t="s">
        <v>48</v>
      </c>
      <c r="C13" s="139" t="s">
        <v>47</v>
      </c>
      <c r="D13" s="144" t="s">
        <v>47</v>
      </c>
      <c r="E13" s="145" t="s">
        <v>47</v>
      </c>
    </row>
    <row r="14" spans="1:9" ht="15" customHeight="1" x14ac:dyDescent="0.25">
      <c r="B14" s="16" t="s">
        <v>12</v>
      </c>
      <c r="C14" s="138">
        <v>27852</v>
      </c>
      <c r="D14" s="142">
        <v>61</v>
      </c>
      <c r="E14" s="143">
        <f t="shared" si="0"/>
        <v>0.21901479247450811</v>
      </c>
    </row>
    <row r="15" spans="1:9" ht="15" customHeight="1" x14ac:dyDescent="0.25">
      <c r="B15" s="3" t="s">
        <v>14</v>
      </c>
      <c r="C15" s="139">
        <v>10268</v>
      </c>
      <c r="D15" s="144">
        <v>12</v>
      </c>
      <c r="E15" s="145">
        <f t="shared" si="0"/>
        <v>0.11686793922867161</v>
      </c>
    </row>
    <row r="16" spans="1:9" ht="15" customHeight="1" x14ac:dyDescent="0.25">
      <c r="B16" s="16" t="s">
        <v>9</v>
      </c>
      <c r="C16" s="138">
        <v>92501</v>
      </c>
      <c r="D16" s="142">
        <v>377</v>
      </c>
      <c r="E16" s="143">
        <f t="shared" si="0"/>
        <v>0.40756316147933541</v>
      </c>
    </row>
    <row r="17" spans="1:17" ht="15" customHeight="1" x14ac:dyDescent="0.25">
      <c r="B17" s="3" t="s">
        <v>15</v>
      </c>
      <c r="C17" s="139">
        <v>42493</v>
      </c>
      <c r="D17" s="144">
        <v>3285</v>
      </c>
      <c r="E17" s="145">
        <f t="shared" si="0"/>
        <v>7.7306850540088954</v>
      </c>
    </row>
    <row r="18" spans="1:17" ht="15" customHeight="1" x14ac:dyDescent="0.25">
      <c r="B18" s="16" t="s">
        <v>13</v>
      </c>
      <c r="C18" s="138">
        <v>157023</v>
      </c>
      <c r="D18" s="142">
        <v>1906</v>
      </c>
      <c r="E18" s="143">
        <f t="shared" si="0"/>
        <v>1.2138349159040396</v>
      </c>
    </row>
    <row r="19" spans="1:17" ht="15" customHeight="1" x14ac:dyDescent="0.25">
      <c r="B19" s="3" t="s">
        <v>20</v>
      </c>
      <c r="C19" s="139">
        <v>761901</v>
      </c>
      <c r="D19" s="144">
        <v>2031</v>
      </c>
      <c r="E19" s="145">
        <f t="shared" si="0"/>
        <v>0.2665700661897018</v>
      </c>
    </row>
    <row r="20" spans="1:17" ht="15" customHeight="1" thickBot="1" x14ac:dyDescent="0.3">
      <c r="B20" s="149" t="s">
        <v>21</v>
      </c>
      <c r="C20" s="159" t="s">
        <v>47</v>
      </c>
      <c r="D20" s="160" t="s">
        <v>47</v>
      </c>
      <c r="E20" s="161" t="s">
        <v>47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49</v>
      </c>
      <c r="B22" s="246" t="s">
        <v>102</v>
      </c>
      <c r="C22" s="250"/>
      <c r="D22" s="250"/>
      <c r="E22" s="250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75" customHeight="1" x14ac:dyDescent="0.25">
      <c r="A23" s="58" t="s">
        <v>5</v>
      </c>
      <c r="B23" s="286" t="s">
        <v>64</v>
      </c>
      <c r="C23" s="250"/>
      <c r="D23" s="250"/>
      <c r="E23" s="250"/>
    </row>
    <row r="24" spans="1:17" s="60" customFormat="1" ht="15" customHeight="1" x14ac:dyDescent="0.25">
      <c r="A24" s="298" t="s">
        <v>4</v>
      </c>
      <c r="B24" s="296" t="s">
        <v>107</v>
      </c>
      <c r="C24" s="307"/>
      <c r="D24" s="307"/>
      <c r="E24" s="307"/>
    </row>
    <row r="25" spans="1:17" s="224" customFormat="1" ht="15" customHeight="1" x14ac:dyDescent="0.25">
      <c r="A25" s="223" t="s">
        <v>2</v>
      </c>
      <c r="B25" s="226" t="s">
        <v>105</v>
      </c>
      <c r="C25" s="227"/>
      <c r="D25" s="227"/>
      <c r="E25" s="227"/>
      <c r="F25" s="227"/>
      <c r="G25" s="79"/>
    </row>
    <row r="26" spans="1:17" s="224" customFormat="1" ht="15" customHeight="1" x14ac:dyDescent="0.25">
      <c r="A26" s="223"/>
      <c r="B26" s="226" t="s">
        <v>106</v>
      </c>
      <c r="C26" s="227"/>
      <c r="D26" s="227"/>
      <c r="E26" s="227"/>
      <c r="F26" s="227"/>
      <c r="G26" s="79"/>
    </row>
    <row r="27" spans="1:17" x14ac:dyDescent="0.25">
      <c r="B27" s="54"/>
      <c r="C27" s="96"/>
      <c r="D27" s="54"/>
    </row>
    <row r="28" spans="1:17" x14ac:dyDescent="0.25">
      <c r="B28" s="54"/>
      <c r="C28" s="96"/>
      <c r="D28" s="54"/>
    </row>
    <row r="29" spans="1:17" x14ac:dyDescent="0.25">
      <c r="B29" s="54"/>
      <c r="C29" s="96"/>
      <c r="D29" s="54"/>
    </row>
    <row r="30" spans="1:17" x14ac:dyDescent="0.25">
      <c r="B30" s="54"/>
      <c r="C30" s="96"/>
      <c r="D30" s="54"/>
    </row>
    <row r="31" spans="1:17" x14ac:dyDescent="0.25">
      <c r="B31" s="54"/>
      <c r="C31" s="96"/>
      <c r="D31" s="54"/>
    </row>
    <row r="32" spans="1:17" x14ac:dyDescent="0.25">
      <c r="B32" s="54"/>
      <c r="C32" s="96"/>
      <c r="D32" s="54"/>
    </row>
    <row r="33" spans="2:4" x14ac:dyDescent="0.25">
      <c r="B33" s="54"/>
      <c r="C33" s="96"/>
      <c r="D33" s="54"/>
    </row>
    <row r="34" spans="2:4" x14ac:dyDescent="0.25">
      <c r="B34" s="54"/>
      <c r="C34" s="96"/>
      <c r="D34" s="54"/>
    </row>
    <row r="35" spans="2:4" x14ac:dyDescent="0.25">
      <c r="B35" s="54"/>
      <c r="C35" s="96"/>
      <c r="D35" s="54"/>
    </row>
    <row r="36" spans="2:4" x14ac:dyDescent="0.25">
      <c r="B36" s="54"/>
      <c r="C36" s="96"/>
      <c r="D36" s="54"/>
    </row>
    <row r="37" spans="2:4" x14ac:dyDescent="0.25">
      <c r="B37" s="54"/>
      <c r="C37" s="96"/>
      <c r="D37" s="54"/>
    </row>
    <row r="38" spans="2:4" x14ac:dyDescent="0.25">
      <c r="B38" s="54"/>
      <c r="C38" s="96"/>
      <c r="D38" s="54"/>
    </row>
  </sheetData>
  <mergeCells count="9">
    <mergeCell ref="B25:F25"/>
    <mergeCell ref="B26:F26"/>
    <mergeCell ref="B24:E24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/>
    <hyperlink ref="B25" r:id="rId1" display="http://www.observatorioemigracao.pt/np4/5810.html"/>
    <hyperlink ref="B25:F25" r:id="rId2" display="http://www.observatorioemigracao.pt/np4EN/7301.html"/>
    <hyperlink ref="B26" r:id="rId3" display="http://www.observatorioemigracao.pt/np4/5810.html"/>
    <hyperlink ref="B26:F26" r:id="rId4" display="http://www.observatorioemigracao.pt/np4/7301.html"/>
  </hyperlinks>
  <pageMargins left="0.7" right="0.7" top="0.75" bottom="0.75" header="0.3" footer="0.3"/>
  <pageSetup paperSize="9" orientation="portrait" r:id="rId5"/>
  <ignoredErrors>
    <ignoredError sqref="E14:E19 E6 E8:E10 E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5</vt:i4>
      </vt:variant>
    </vt:vector>
  </HeadingPairs>
  <TitlesOfParts>
    <vt:vector size="23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Contents!Print_Titles</vt:lpstr>
      <vt:lpstr>'Table 2.1'!Print_Titles</vt:lpstr>
      <vt:lpstr>'Table 2.2'!Print_Titles</vt:lpstr>
      <vt:lpstr>'Table 2.3'!Print_Titles</vt:lpstr>
      <vt:lpstr>'Table 2.4'!Print_Titles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2020-03-05T11:41:08Z</dcterms:modified>
</cp:coreProperties>
</file>