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5" yWindow="-15" windowWidth="25320" windowHeight="7305" tabRatio="935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Chart 2.1" sheetId="2" r:id="rId12"/>
    <sheet name="Chart 2.2" sheetId="40" r:id="rId13"/>
    <sheet name="Chart 2.3" sheetId="8" r:id="rId14"/>
    <sheet name="Chart 2.4" sheetId="41" r:id="rId15"/>
    <sheet name="Chart 2.5" sheetId="9" r:id="rId16"/>
    <sheet name="Chart 2.6" sheetId="37" r:id="rId17"/>
    <sheet name="Chart 2.7" sheetId="20" r:id="rId18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45621"/>
</workbook>
</file>

<file path=xl/calcChain.xml><?xml version="1.0" encoding="utf-8"?>
<calcChain xmlns="http://schemas.openxmlformats.org/spreadsheetml/2006/main">
  <c r="E19" i="16" l="1"/>
  <c r="E18" i="16"/>
  <c r="E17" i="16"/>
  <c r="E16" i="16"/>
  <c r="E15" i="16"/>
  <c r="E13" i="16"/>
  <c r="E12" i="16"/>
  <c r="E11" i="16"/>
  <c r="E10" i="16"/>
  <c r="E9" i="16"/>
  <c r="E8" i="16"/>
  <c r="E6" i="16"/>
  <c r="H20" i="7"/>
  <c r="G20" i="7"/>
  <c r="E20" i="7"/>
  <c r="H19" i="7"/>
  <c r="G19" i="7"/>
  <c r="E19" i="7"/>
  <c r="H18" i="7"/>
  <c r="G18" i="7"/>
  <c r="E18" i="7"/>
  <c r="H17" i="7"/>
  <c r="G17" i="7"/>
  <c r="E17" i="7"/>
  <c r="H16" i="7"/>
  <c r="G16" i="7"/>
  <c r="E16" i="7"/>
  <c r="H15" i="7"/>
  <c r="G15" i="7"/>
  <c r="E15" i="7"/>
  <c r="H14" i="7"/>
  <c r="G14" i="7"/>
  <c r="E14" i="7"/>
  <c r="H13" i="7"/>
  <c r="G13" i="7"/>
  <c r="E13" i="7"/>
  <c r="H12" i="7"/>
  <c r="G12" i="7"/>
  <c r="E12" i="7"/>
  <c r="H11" i="7"/>
  <c r="G11" i="7"/>
  <c r="E11" i="7"/>
  <c r="H10" i="7"/>
  <c r="G10" i="7"/>
  <c r="E10" i="7"/>
  <c r="H7" i="7"/>
  <c r="G7" i="7"/>
  <c r="E7" i="7"/>
  <c r="H6" i="7"/>
  <c r="G6" i="7"/>
  <c r="E6" i="7"/>
  <c r="E6" i="5" l="1"/>
  <c r="E7" i="5"/>
  <c r="E22" i="5"/>
  <c r="E21" i="5"/>
  <c r="H5" i="6" l="1"/>
  <c r="H6" i="6"/>
  <c r="E6" i="6" l="1"/>
  <c r="E10" i="5" l="1"/>
  <c r="H10" i="6"/>
  <c r="E10" i="6"/>
  <c r="E11" i="5" l="1"/>
  <c r="E11" i="17"/>
  <c r="H11" i="21"/>
  <c r="H11" i="18"/>
  <c r="E11" i="18"/>
  <c r="E10" i="36"/>
  <c r="E9" i="36"/>
  <c r="E8" i="36"/>
  <c r="E7" i="36"/>
  <c r="E6" i="36"/>
  <c r="E5" i="36"/>
  <c r="H13" i="16"/>
  <c r="G13" i="16"/>
  <c r="H15" i="6"/>
  <c r="E4" i="36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E12" i="21"/>
  <c r="E11" i="21"/>
  <c r="H10" i="21"/>
  <c r="E10" i="21"/>
  <c r="H9" i="21"/>
  <c r="E9" i="21"/>
  <c r="H8" i="21"/>
  <c r="E8" i="21"/>
  <c r="H6" i="21"/>
  <c r="E6" i="21"/>
  <c r="E19" i="19"/>
  <c r="H18" i="19"/>
  <c r="E18" i="19"/>
  <c r="H17" i="19"/>
  <c r="E17" i="19"/>
  <c r="H16" i="19"/>
  <c r="E16" i="19"/>
  <c r="H15" i="19"/>
  <c r="E15" i="19"/>
  <c r="H14" i="19"/>
  <c r="E14" i="19"/>
  <c r="H12" i="19"/>
  <c r="E12" i="19"/>
  <c r="H11" i="19"/>
  <c r="E11" i="19"/>
  <c r="H9" i="19"/>
  <c r="E9" i="19"/>
  <c r="H6" i="19"/>
  <c r="E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E10" i="18"/>
  <c r="H9" i="18"/>
  <c r="E9" i="18"/>
  <c r="H6" i="18"/>
  <c r="E6" i="18"/>
  <c r="H21" i="6"/>
  <c r="H20" i="6"/>
  <c r="H19" i="6"/>
  <c r="H18" i="6"/>
  <c r="H17" i="6"/>
  <c r="H16" i="6"/>
  <c r="H14" i="6"/>
  <c r="H13" i="6"/>
  <c r="H12" i="6"/>
  <c r="H9" i="6"/>
  <c r="H8" i="6"/>
  <c r="H7" i="6"/>
  <c r="E21" i="6"/>
  <c r="E20" i="6"/>
  <c r="E19" i="6"/>
  <c r="E18" i="6"/>
  <c r="E17" i="6"/>
  <c r="E16" i="6"/>
  <c r="E14" i="6"/>
  <c r="E13" i="6"/>
  <c r="E12" i="6"/>
  <c r="E11" i="6"/>
  <c r="E8" i="6"/>
  <c r="E7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E19" i="17"/>
  <c r="E18" i="17"/>
  <c r="E17" i="17"/>
  <c r="E16" i="17"/>
  <c r="E15" i="17"/>
  <c r="E14" i="17"/>
  <c r="E12" i="17"/>
  <c r="E10" i="17"/>
  <c r="E9" i="17"/>
  <c r="E8" i="17"/>
  <c r="E6" i="17"/>
  <c r="E20" i="5"/>
  <c r="E19" i="5"/>
  <c r="E18" i="5"/>
  <c r="E17" i="5"/>
  <c r="E16" i="5"/>
  <c r="E14" i="5"/>
  <c r="E13" i="5"/>
  <c r="E12" i="5"/>
  <c r="E8" i="5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<sst xmlns="http://schemas.openxmlformats.org/spreadsheetml/2006/main" count="771" uniqueCount="110">
  <si>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</si>
  <si>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</si>
  <si>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</si>
  <si>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</si>
  <si>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</si>
  <si>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</si>
  <si>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</si>
  <si>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</si>
  <si>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</si>
  <si>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</si>
  <si>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</si>
  <si>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</si>
  <si>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</si>
  <si>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</si>
  <si>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</si>
  <si>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</si>
  <si>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</si>
  <si>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</si>
  <si>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</si>
  <si>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</si>
  <si>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</si>
  <si>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</si>
  <si>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</si>
  <si>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</si>
  <si>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</si>
  <si>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</si>
  <si>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</si>
  <si>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</si>
  <si>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</si>
  <si>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</si>
  <si>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</si>
  <si>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</si>
  <si>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</si>
  <si>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</si>
  <si>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</si>
  <si>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</si>
  <si>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</si>
  <si>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</si>
  <si>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</si>
  <si>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</si>
  <si>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</si>
  <si>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</si>
  <si>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</si>
  <si>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</si>
  <si>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</si>
  <si>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</si>
  <si>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</si>
  <si>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</si>
  <si>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</si>
  <si>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Note</t>
  </si>
  <si>
    <t xml:space="preserve">Brazil </t>
  </si>
  <si>
    <t>Notes</t>
  </si>
  <si>
    <t>As a percentage of all foreigners</t>
  </si>
  <si>
    <t>Ranking in total inflows</t>
  </si>
  <si>
    <t>7th</t>
  </si>
  <si>
    <t>Denmark</t>
  </si>
  <si>
    <t>Austria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</si>
  <si>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</si>
  <si>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2016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</si>
  <si>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2016 or last year available</t>
    </r>
  </si>
  <si>
    <t>10th</t>
  </si>
  <si>
    <t>4th</t>
  </si>
  <si>
    <t>[AGO] Data from visas concerning permanent emigration. [BEL] 2015. [BRA] 2015. [FRA] 2013 (total) and 2014 (inflows of portuguese, estimate). [ITA] 2015. [VEN] 2011.</t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</si>
  <si>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2015-2016 or last two years available</t>
    </r>
  </si>
  <si>
    <t>[AGO] Data from visas concerning permanent emigration. [BEL] 2014 and 2015. [BRA] 2014 and 2015. [FRA] 2012 and 2013 (total) and 2013 and 2014 (inflows of portuguese for 2014 are estimate). [ITA] 2014 and 2015.</t>
  </si>
  <si>
    <t>[DEU] T provisional values (30.06.2016). [BRA] 2010. [FRA] 2014. [ITA] 2015. [LUX] 2011. [MOZ] 2007. [VEN] 2011.</t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</si>
  <si>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2016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</si>
  <si>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2015-2016 or last two years available</t>
    </r>
  </si>
  <si>
    <t>[FRA] 2013 and 2014. [ITA] 2014 and 2015.</t>
  </si>
  <si>
    <t>[DEU] T provisional values (30.06.2016). [FRA] 2014. [MOZ] 2007. [USA] 2012.</t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</si>
  <si>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2016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</si>
  <si>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2015-2016 or last two years available</t>
    </r>
  </si>
  <si>
    <t>[FRA] 2013 and 2014. [USA] 2012 and 2013.</t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</si>
  <si>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2016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</si>
  <si>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2015-2016 or last two years available</t>
    </r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</si>
  <si>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2016 or last year available</t>
    </r>
  </si>
  <si>
    <t xml:space="preserve">[ITA] Only counts the national citizens in the Consular Section of the Embassy of Portugal in Rome. </t>
  </si>
  <si>
    <t>[AGO] Permanente inflows: data from visas concerning permanent emigration. [BEL] Permanent inflows: 2015. Acquisition of citizenship by Portuguese: 2015. [BRA] Permanent inflows: 2015. Migrants born in Portugal: 2010. [CAN] Acquisition of citizenship by Portuguese: 2015. [FRA] Permanent inflows: 2013 (total) and 2014 (inflows of portuguese, estimate). Migrants born in Portugal: 2014. Population with Portuguese citizenship: 2014. [ITA] Permanent inflows: 2015. Migrants born in Portugal: 2015. Acquisition of citizenship by Portuguese: 2015. Consular Registrations: Only counts the national citizens in the Consular Section of the Embassy of Portugal in Rome. [LUX] Migrants born in Portugal: 2011. [MOZ] Migrants born in Portugal and population with Portuguese citizenship: 2007. [VEN] Migrants born in Portugal: 2011.</t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</si>
  <si>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2016 or last year available</t>
    </r>
  </si>
  <si>
    <t>[AGO] Data from visas concerning permanent emigration. [BEL] 2015. [BRA] 2015. [FRA] 2014 (estimate). [ITA] 2015. [VEN] 2011.</t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</si>
  <si>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2016 or last year available</t>
    </r>
  </si>
  <si>
    <t>[BEL] 2015. [BRA] 2015. [FRA] 2014 (estimate). [ITA] 2015. [VEN] 2011.</t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</si>
  <si>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2016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</si>
  <si>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2016 or last year available</t>
    </r>
  </si>
  <si>
    <t>[BRA] 2010. [FRA] 2014. [ITA] 2015. [LUX] 2011. [MOZ] 2007. [VEN] 2011.</t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</si>
  <si>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2016 or last year available</t>
    </r>
  </si>
  <si>
    <t>[FRA] 2014. [MOZ] 2007. [USA] 2012.</t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</si>
  <si>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2016 or last year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</si>
  <si>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2016 or last year available</t>
    </r>
  </si>
  <si>
    <t>Factbook 2017: list of tables and charts</t>
  </si>
  <si>
    <t>http://www.observatorioemigracao.pt/np4/5999.html</t>
  </si>
  <si>
    <t>[CAN] 2015.</t>
  </si>
  <si>
    <t>[CAN] 2014 and 2015.</t>
  </si>
  <si>
    <t>30 Jan 2018.</t>
  </si>
  <si>
    <t>Table by Observatório da Emigração,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Venezuela.</t>
  </si>
  <si>
    <t>Table by Observatório da Emigração,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</si>
  <si>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Table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</si>
  <si>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Observatório da Emigração,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</si>
  <si>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Table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</si>
  <si>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</si>
  <si>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</si>
  <si>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</si>
  <si>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 Direcção-Geral dos Assuntos Consulares e das Comunidades Portuguesas (DGACCP).</t>
  </si>
  <si>
    <t>Chart by Observatório da Emigração,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</si>
  <si>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</si>
  <si>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</si>
  <si>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Chart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</si>
  <si>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Chart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</si>
  <si>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Observatório da Emigração, data from Direcção-Geral dos Assuntos Consulares e das Comunidades Portuguesas (DGACCP).</t>
  </si>
  <si>
    <t>http://www.observatorioemigracao.pt/np4EN/5999.html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</si>
</sst>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  <numFmt numFmtId="170" formatCode="#,##0\ \T"/>
  </numFmts>
  <fonts count="3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/>
    <xf numFmtId="0" fontId="22" fillId="0" borderId="0"/>
    <xf numFmtId="166" fontId="31" fillId="0" borderId="7" applyFill="0" applyProtection="0">
      <alignment horizontal="right" vertical="center" wrapText="1"/>
    </xf>
    <xf numFmtId="167" fontId="31" fillId="0" borderId="11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15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9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0" fontId="0" fillId="0" borderId="0" xfId="0" applyFill="1"/>
    <xf numFmtId="0" fontId="14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165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165" fontId="13" fillId="2" borderId="7" xfId="0" applyNumberFormat="1" applyFont="1" applyFill="1" applyBorder="1" applyAlignment="1">
      <alignment horizontal="right" vertical="center" wrapText="1" indent="4"/>
    </xf>
    <xf numFmtId="165" fontId="13" fillId="0" borderId="7" xfId="0" applyNumberFormat="1" applyFont="1" applyFill="1" applyBorder="1" applyAlignment="1">
      <alignment horizontal="right" vertical="center" indent="4"/>
    </xf>
    <xf numFmtId="165" fontId="13" fillId="2" borderId="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wrapText="1" indent="4"/>
    </xf>
    <xf numFmtId="3" fontId="13" fillId="0" borderId="1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wrapText="1" indent="5"/>
    </xf>
    <xf numFmtId="164" fontId="13" fillId="2" borderId="0" xfId="0" applyNumberFormat="1" applyFont="1" applyFill="1" applyBorder="1" applyAlignment="1">
      <alignment horizontal="right" vertical="center" wrapText="1" indent="5"/>
    </xf>
    <xf numFmtId="3" fontId="13" fillId="0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3" fontId="13" fillId="2" borderId="19" xfId="0" applyNumberFormat="1" applyFont="1" applyFill="1" applyBorder="1" applyAlignment="1">
      <alignment horizontal="right" vertical="center" wrapText="1" indent="4"/>
    </xf>
    <xf numFmtId="3" fontId="13" fillId="0" borderId="2" xfId="0" applyNumberFormat="1" applyFont="1" applyFill="1" applyBorder="1" applyAlignment="1">
      <alignment horizontal="left" vertical="center" indent="1"/>
    </xf>
    <xf numFmtId="3" fontId="13" fillId="0" borderId="2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3"/>
    </xf>
    <xf numFmtId="165" fontId="13" fillId="0" borderId="2" xfId="0" applyNumberFormat="1" applyFont="1" applyFill="1" applyBorder="1" applyAlignment="1">
      <alignment horizontal="right" vertical="center" indent="5"/>
    </xf>
    <xf numFmtId="3" fontId="13" fillId="0" borderId="8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right" vertical="center" indent="4"/>
    </xf>
    <xf numFmtId="3" fontId="13" fillId="0" borderId="8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right" vertical="center" indent="3"/>
    </xf>
    <xf numFmtId="3" fontId="13" fillId="0" borderId="18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4"/>
    </xf>
    <xf numFmtId="3" fontId="8" fillId="0" borderId="0" xfId="0" quotePrefix="1" applyNumberFormat="1" applyFont="1" applyAlignment="1">
      <alignment horizontal="left"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3" fillId="2" borderId="2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3" fontId="7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4" fillId="0" borderId="0" xfId="0" quotePrefix="1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3" fillId="0" borderId="17" xfId="0" applyNumberFormat="1" applyFont="1" applyFill="1" applyBorder="1" applyAlignment="1">
      <alignment horizontal="right" vertical="center" wrapText="1" indent="4"/>
    </xf>
    <xf numFmtId="164" fontId="13" fillId="0" borderId="0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wrapText="1" indent="4"/>
    </xf>
    <xf numFmtId="3" fontId="36" fillId="0" borderId="0" xfId="0" applyNumberFormat="1" applyFont="1" applyAlignment="1">
      <alignment vertical="center"/>
    </xf>
    <xf numFmtId="0" fontId="3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 indent="1"/>
    </xf>
    <xf numFmtId="165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0" fontId="8" fillId="0" borderId="0" xfId="0" quotePrefix="1" applyFont="1" applyAlignment="1">
      <alignment horizontal="left" vertical="center" wrapText="1"/>
    </xf>
    <xf numFmtId="0" fontId="13" fillId="3" borderId="0" xfId="1" applyFill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0" fontId="13" fillId="0" borderId="17" xfId="0" applyNumberFormat="1" applyFont="1" applyFill="1" applyBorder="1" applyAlignment="1">
      <alignment horizontal="right" vertical="center" indent="3"/>
    </xf>
    <xf numFmtId="0" fontId="12" fillId="0" borderId="1" xfId="0" applyFont="1" applyBorder="1" applyAlignment="1">
      <alignment vertical="center" wrapText="1"/>
    </xf>
    <xf numFmtId="0" fontId="21" fillId="0" borderId="0" xfId="0" applyFont="1" applyAlignment="1">
      <alignment horizontal="left" vertical="top" wrapText="1"/>
    </xf>
    <xf numFmtId="3" fontId="13" fillId="2" borderId="0" xfId="0" applyNumberFormat="1" applyFont="1" applyFill="1" applyBorder="1" applyAlignment="1">
      <alignment horizontal="right" vertical="center" wrapText="1" indent="12"/>
    </xf>
    <xf numFmtId="3" fontId="13" fillId="0" borderId="0" xfId="0" applyNumberFormat="1" applyFont="1" applyFill="1" applyBorder="1" applyAlignment="1">
      <alignment horizontal="right" vertical="center" indent="12"/>
    </xf>
    <xf numFmtId="3" fontId="13" fillId="2" borderId="0" xfId="0" applyNumberFormat="1" applyFont="1" applyFill="1" applyBorder="1" applyAlignment="1">
      <alignment horizontal="right" vertical="center" indent="12"/>
    </xf>
    <xf numFmtId="3" fontId="13" fillId="0" borderId="2" xfId="0" applyNumberFormat="1" applyFont="1" applyFill="1" applyBorder="1" applyAlignment="1">
      <alignment horizontal="right" vertical="center" indent="12"/>
    </xf>
    <xf numFmtId="0" fontId="13" fillId="0" borderId="0" xfId="1" applyFont="1" applyFill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3" fontId="13" fillId="0" borderId="0" xfId="1" quotePrefix="1" applyNumberFormat="1" applyFill="1" applyAlignment="1">
      <alignment horizontal="left" vertical="center" wrapText="1"/>
    </xf>
    <xf numFmtId="0" fontId="13" fillId="0" borderId="0" xfId="1" applyFill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2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2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4" fillId="0" borderId="0" xfId="0" quotePrefix="1" applyNumberFormat="1" applyFont="1" applyAlignment="1">
      <alignment horizontal="left" vertical="center" wrapText="1"/>
    </xf>
    <xf numFmtId="3" fontId="8" fillId="0" borderId="0" xfId="0" quotePrefix="1" applyNumberFormat="1" applyFon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3" fillId="0" borderId="0" xfId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3" fontId="13" fillId="0" borderId="0" xfId="1" applyNumberFormat="1" applyAlignment="1">
      <alignment vertical="center"/>
    </xf>
    <xf numFmtId="0" fontId="13" fillId="0" borderId="0" xfId="1" applyAlignment="1"/>
    <xf numFmtId="3" fontId="1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3" fontId="1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left" vertical="top" wrapText="1"/>
    </xf>
    <xf numFmtId="3" fontId="13" fillId="0" borderId="0" xfId="1" applyNumberFormat="1" applyAlignment="1">
      <alignment horizontal="left" vertical="center"/>
    </xf>
    <xf numFmtId="0" fontId="13" fillId="0" borderId="0" xfId="1" applyAlignment="1">
      <alignment horizontal="left" vertical="center"/>
    </xf>
    <xf numFmtId="3" fontId="12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7" fillId="0" borderId="0" xfId="0" applyNumberFormat="1" applyFont="1" applyAlignment="1">
      <alignment horizontal="left" vertical="top" wrapText="1"/>
    </xf>
    <xf numFmtId="0" fontId="4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5" fillId="0" borderId="0" xfId="0" quotePrefix="1" applyFont="1" applyAlignment="1">
      <alignment horizontal="left" vertical="center" wrapText="1"/>
    </xf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8" fillId="3" borderId="0" xfId="0" quotePrefix="1" applyFont="1" applyFill="1" applyAlignment="1">
      <alignment horizontal="left" vertical="center" wrapText="1"/>
    </xf>
    <xf numFmtId="0" fontId="13" fillId="3" borderId="0" xfId="1" applyFill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</cellXfs>
  <cellStyles count="12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2.1'!$B$50:$B$67</c:f>
              <c:strCache>
                <c:ptCount val="18"/>
                <c:pt idx="0">
                  <c:v>Italy</c:v>
                </c:pt>
                <c:pt idx="1">
                  <c:v>Norway</c:v>
                </c:pt>
                <c:pt idx="2">
                  <c:v>Venezuela</c:v>
                </c:pt>
                <c:pt idx="3">
                  <c:v>Austria</c:v>
                </c:pt>
                <c:pt idx="4">
                  <c:v>Denmark</c:v>
                </c:pt>
                <c:pt idx="5">
                  <c:v>Canada</c:v>
                </c:pt>
                <c:pt idx="6">
                  <c:v>United States</c:v>
                </c:pt>
                <c:pt idx="7">
                  <c:v>Brazil</c:v>
                </c:pt>
                <c:pt idx="8">
                  <c:v>Mozambique</c:v>
                </c:pt>
                <c:pt idx="9">
                  <c:v>Netherlands</c:v>
                </c:pt>
                <c:pt idx="10">
                  <c:v>Luxemburg</c:v>
                </c:pt>
                <c:pt idx="11">
                  <c:v>Belgium</c:v>
                </c:pt>
                <c:pt idx="12">
                  <c:v>Angola</c:v>
                </c:pt>
                <c:pt idx="13">
                  <c:v>Spain</c:v>
                </c:pt>
                <c:pt idx="14">
                  <c:v>Germany</c:v>
                </c:pt>
                <c:pt idx="15">
                  <c:v>Switzerland</c:v>
                </c:pt>
                <c:pt idx="16">
                  <c:v>France</c:v>
                </c:pt>
                <c:pt idx="17">
                  <c:v>United Kingdom</c:v>
                </c:pt>
              </c:strCache>
            </c:strRef>
          </c:cat>
          <c:val>
            <c:numRef>
              <c:f>'Chart 2.1'!$C$50:$C$67</c:f>
              <c:numCache>
                <c:formatCode>#,##0</c:formatCode>
                <c:ptCount val="18"/>
                <c:pt idx="0">
                  <c:v>354</c:v>
                </c:pt>
                <c:pt idx="1">
                  <c:v>427</c:v>
                </c:pt>
                <c:pt idx="2">
                  <c:v>532</c:v>
                </c:pt>
                <c:pt idx="3">
                  <c:v>561</c:v>
                </c:pt>
                <c:pt idx="4">
                  <c:v>656</c:v>
                </c:pt>
                <c:pt idx="5">
                  <c:v>845</c:v>
                </c:pt>
                <c:pt idx="6">
                  <c:v>1006</c:v>
                </c:pt>
                <c:pt idx="7">
                  <c:v>1294</c:v>
                </c:pt>
                <c:pt idx="8">
                  <c:v>1439</c:v>
                </c:pt>
                <c:pt idx="9">
                  <c:v>1961</c:v>
                </c:pt>
                <c:pt idx="10">
                  <c:v>3355</c:v>
                </c:pt>
                <c:pt idx="11">
                  <c:v>3442</c:v>
                </c:pt>
                <c:pt idx="12">
                  <c:v>3908</c:v>
                </c:pt>
                <c:pt idx="13">
                  <c:v>7646</c:v>
                </c:pt>
                <c:pt idx="14">
                  <c:v>8810</c:v>
                </c:pt>
                <c:pt idx="15">
                  <c:v>10123</c:v>
                </c:pt>
                <c:pt idx="16">
                  <c:v>18700</c:v>
                </c:pt>
                <c:pt idx="17">
                  <c:v>30543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787136"/>
        <c:axId val="581078976"/>
      </c:barChart>
      <c:catAx>
        <c:axId val="5817871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1078976"/>
        <c:crosses val="autoZero"/>
        <c:auto val="1"/>
        <c:lblAlgn val="ctr"/>
        <c:lblOffset val="100"/>
        <c:noMultiLvlLbl val="0"/>
      </c:catAx>
      <c:valAx>
        <c:axId val="5810789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787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2.2'!$B$50:$B$64</c:f>
              <c:strCache>
                <c:ptCount val="15"/>
                <c:pt idx="0">
                  <c:v>United States</c:v>
                </c:pt>
                <c:pt idx="1">
                  <c:v>Italy</c:v>
                </c:pt>
                <c:pt idx="2">
                  <c:v>Venezuela</c:v>
                </c:pt>
                <c:pt idx="3">
                  <c:v>Austria</c:v>
                </c:pt>
                <c:pt idx="4">
                  <c:v>Germany</c:v>
                </c:pt>
                <c:pt idx="5">
                  <c:v>Denmark</c:v>
                </c:pt>
                <c:pt idx="6">
                  <c:v>Norway</c:v>
                </c:pt>
                <c:pt idx="7">
                  <c:v>Netherlands</c:v>
                </c:pt>
                <c:pt idx="8">
                  <c:v>Spain</c:v>
                </c:pt>
                <c:pt idx="9">
                  <c:v>Belgium</c:v>
                </c:pt>
                <c:pt idx="10">
                  <c:v>Brazil</c:v>
                </c:pt>
                <c:pt idx="11">
                  <c:v>United Kingdom</c:v>
                </c:pt>
                <c:pt idx="12">
                  <c:v>Switzerland</c:v>
                </c:pt>
                <c:pt idx="13">
                  <c:v>France</c:v>
                </c:pt>
                <c:pt idx="14">
                  <c:v>Luxemburg</c:v>
                </c:pt>
              </c:strCache>
            </c:strRef>
          </c:cat>
          <c:val>
            <c:numRef>
              <c:f>'Chart 2.2'!$C$50:$C$64</c:f>
              <c:numCache>
                <c:formatCode>0.0</c:formatCode>
                <c:ptCount val="15"/>
                <c:pt idx="0">
                  <c:v>8.5001753266779612E-2</c:v>
                </c:pt>
                <c:pt idx="1">
                  <c:v>0.12639336184919914</c:v>
                </c:pt>
                <c:pt idx="2">
                  <c:v>0.18504412189259789</c:v>
                </c:pt>
                <c:pt idx="3">
                  <c:v>0.35339473120582565</c:v>
                </c:pt>
                <c:pt idx="4">
                  <c:v>0.50303763932029966</c:v>
                </c:pt>
                <c:pt idx="5">
                  <c:v>0.72118820153692242</c:v>
                </c:pt>
                <c:pt idx="6">
                  <c:v>0.72981472619129006</c:v>
                </c:pt>
                <c:pt idx="7">
                  <c:v>0.98497671918871266</c:v>
                </c:pt>
                <c:pt idx="8">
                  <c:v>1.4302977698129726</c:v>
                </c:pt>
                <c:pt idx="9">
                  <c:v>2.3076665214039087</c:v>
                </c:pt>
                <c:pt idx="10">
                  <c:v>3.5098188130628185</c:v>
                </c:pt>
                <c:pt idx="11">
                  <c:v>3.7031603502501267</c:v>
                </c:pt>
                <c:pt idx="12">
                  <c:v>6.0469394947642572</c:v>
                </c:pt>
                <c:pt idx="13">
                  <c:v>7.9574468085106389</c:v>
                </c:pt>
                <c:pt idx="14">
                  <c:v>14.658336246067808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2F-4C5F-9056-26793F1B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859840"/>
        <c:axId val="581080704"/>
      </c:barChart>
      <c:catAx>
        <c:axId val="581859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1080704"/>
        <c:crosses val="autoZero"/>
        <c:auto val="1"/>
        <c:lblAlgn val="ctr"/>
        <c:lblOffset val="100"/>
        <c:noMultiLvlLbl val="0"/>
      </c:catAx>
      <c:valAx>
        <c:axId val="58108070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58185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Spain</c:v>
                </c:pt>
                <c:pt idx="8">
                  <c:v>Germany</c:v>
                </c:pt>
                <c:pt idx="9">
                  <c:v>United Kingdom</c:v>
                </c:pt>
                <c:pt idx="10">
                  <c:v>Brazil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3166</c:v>
                </c:pt>
                <c:pt idx="1">
                  <c:v>3767</c:v>
                </c:pt>
                <c:pt idx="2">
                  <c:v>6305</c:v>
                </c:pt>
                <c:pt idx="3">
                  <c:v>16868</c:v>
                </c:pt>
                <c:pt idx="4">
                  <c:v>35249</c:v>
                </c:pt>
                <c:pt idx="5">
                  <c:v>37326</c:v>
                </c:pt>
                <c:pt idx="6">
                  <c:v>60897</c:v>
                </c:pt>
                <c:pt idx="7">
                  <c:v>100027</c:v>
                </c:pt>
                <c:pt idx="8">
                  <c:v>112430</c:v>
                </c:pt>
                <c:pt idx="9">
                  <c:v>131000</c:v>
                </c:pt>
                <c:pt idx="10">
                  <c:v>137973</c:v>
                </c:pt>
                <c:pt idx="11">
                  <c:v>143160</c:v>
                </c:pt>
                <c:pt idx="12">
                  <c:v>148208</c:v>
                </c:pt>
                <c:pt idx="13">
                  <c:v>223099</c:v>
                </c:pt>
                <c:pt idx="14">
                  <c:v>615573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734400"/>
        <c:axId val="581082432"/>
      </c:barChart>
      <c:catAx>
        <c:axId val="58173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1082432"/>
        <c:crosses val="autoZero"/>
        <c:auto val="1"/>
        <c:lblAlgn val="ctr"/>
        <c:lblOffset val="100"/>
        <c:noMultiLvlLbl val="0"/>
      </c:catAx>
      <c:valAx>
        <c:axId val="581082432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5817344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2.4'!$B$50:$B$64</c:f>
              <c:strCache>
                <c:ptCount val="15"/>
                <c:pt idx="0">
                  <c:v>Italy</c:v>
                </c:pt>
                <c:pt idx="1">
                  <c:v>United States</c:v>
                </c:pt>
                <c:pt idx="2">
                  <c:v>Norway</c:v>
                </c:pt>
                <c:pt idx="3">
                  <c:v>Netherlands</c:v>
                </c:pt>
                <c:pt idx="4">
                  <c:v>Mozambique</c:v>
                </c:pt>
                <c:pt idx="5">
                  <c:v>Germany</c:v>
                </c:pt>
                <c:pt idx="6">
                  <c:v>United Kingdom</c:v>
                </c:pt>
                <c:pt idx="7">
                  <c:v>Spain</c:v>
                </c:pt>
                <c:pt idx="8">
                  <c:v>Canada</c:v>
                </c:pt>
                <c:pt idx="9">
                  <c:v>Belgium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  <c:pt idx="14">
                  <c:v>Luxemburg</c:v>
                </c:pt>
              </c:strCache>
            </c:strRef>
          </c:cat>
          <c:val>
            <c:numRef>
              <c:f>'Chart 2.4'!$C$50:$C$64</c:f>
              <c:numCache>
                <c:formatCode>0.0</c:formatCode>
                <c:ptCount val="15"/>
                <c:pt idx="0">
                  <c:v>0.1067296018655759</c:v>
                </c:pt>
                <c:pt idx="1">
                  <c:v>0.31661319923786213</c:v>
                </c:pt>
                <c:pt idx="2">
                  <c:v>0.40984985980183258</c:v>
                </c:pt>
                <c:pt idx="3">
                  <c:v>0.87814055767235477</c:v>
                </c:pt>
                <c:pt idx="4">
                  <c:v>1.1010853012273578</c:v>
                </c:pt>
                <c:pt idx="5">
                  <c:v>1.2857643596366284</c:v>
                </c:pt>
                <c:pt idx="6">
                  <c:v>1.4313811188811187</c:v>
                </c:pt>
                <c:pt idx="7">
                  <c:v>1.6334221620704505</c:v>
                </c:pt>
                <c:pt idx="8">
                  <c:v>1.7417011880212421</c:v>
                </c:pt>
                <c:pt idx="9">
                  <c:v>1.9098617220885434</c:v>
                </c:pt>
                <c:pt idx="10">
                  <c:v>3.2272790940170055</c:v>
                </c:pt>
                <c:pt idx="11">
                  <c:v>9</c:v>
                </c:pt>
                <c:pt idx="12">
                  <c:v>10.315668958411921</c:v>
                </c:pt>
                <c:pt idx="13">
                  <c:v>23.283831446073883</c:v>
                </c:pt>
                <c:pt idx="14">
                  <c:v>29.6823973250407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23-40F2-BEA5-64B0B05D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736960"/>
        <c:axId val="582845568"/>
      </c:barChart>
      <c:catAx>
        <c:axId val="58173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845568"/>
        <c:crosses val="autoZero"/>
        <c:auto val="1"/>
        <c:lblAlgn val="ctr"/>
        <c:lblOffset val="100"/>
        <c:noMultiLvlLbl val="0"/>
      </c:catAx>
      <c:valAx>
        <c:axId val="582845568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5817369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2.5'!$B$49:$B$61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Spain</c:v>
                </c:pt>
                <c:pt idx="8">
                  <c:v>Luxemburg</c:v>
                </c:pt>
                <c:pt idx="9">
                  <c:v>Germany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2.5'!$C$49:$C$61</c:f>
              <c:numCache>
                <c:formatCode>#,##0</c:formatCode>
                <c:ptCount val="13"/>
                <c:pt idx="0">
                  <c:v>4094</c:v>
                </c:pt>
                <c:pt idx="1">
                  <c:v>4279</c:v>
                </c:pt>
                <c:pt idx="2">
                  <c:v>6088</c:v>
                </c:pt>
                <c:pt idx="3">
                  <c:v>19384</c:v>
                </c:pt>
                <c:pt idx="4">
                  <c:v>25855</c:v>
                </c:pt>
                <c:pt idx="5">
                  <c:v>44166</c:v>
                </c:pt>
                <c:pt idx="6">
                  <c:v>54669</c:v>
                </c:pt>
                <c:pt idx="7">
                  <c:v>91371</c:v>
                </c:pt>
                <c:pt idx="8">
                  <c:v>93100</c:v>
                </c:pt>
                <c:pt idx="9">
                  <c:v>136080</c:v>
                </c:pt>
                <c:pt idx="10">
                  <c:v>213000</c:v>
                </c:pt>
                <c:pt idx="11">
                  <c:v>268660</c:v>
                </c:pt>
                <c:pt idx="12">
                  <c:v>530557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952448"/>
        <c:axId val="582847296"/>
      </c:barChart>
      <c:catAx>
        <c:axId val="58295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847296"/>
        <c:crosses val="autoZero"/>
        <c:auto val="1"/>
        <c:lblAlgn val="ctr"/>
        <c:lblOffset val="100"/>
        <c:noMultiLvlLbl val="0"/>
      </c:catAx>
      <c:valAx>
        <c:axId val="582847296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952448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2.6'!$B$51:$B$62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Spain</c:v>
                </c:pt>
                <c:pt idx="5">
                  <c:v>United Kingdom</c:v>
                </c:pt>
                <c:pt idx="6">
                  <c:v>Germany</c:v>
                </c:pt>
                <c:pt idx="7">
                  <c:v>Canada</c:v>
                </c:pt>
                <c:pt idx="8">
                  <c:v>Luxemburg</c:v>
                </c:pt>
                <c:pt idx="9">
                  <c:v>United States</c:v>
                </c:pt>
                <c:pt idx="10">
                  <c:v>France</c:v>
                </c:pt>
                <c:pt idx="11">
                  <c:v>Switzerland</c:v>
                </c:pt>
              </c:strCache>
            </c:strRef>
          </c:cat>
          <c:val>
            <c:numRef>
              <c:f>'Chart 2.6'!$C$51:$C$62</c:f>
              <c:numCache>
                <c:formatCode>#,##0</c:formatCode>
                <c:ptCount val="12"/>
                <c:pt idx="0">
                  <c:v>9</c:v>
                </c:pt>
                <c:pt idx="1">
                  <c:v>49</c:v>
                </c:pt>
                <c:pt idx="2">
                  <c:v>73</c:v>
                </c:pt>
                <c:pt idx="3">
                  <c:v>186</c:v>
                </c:pt>
                <c:pt idx="4">
                  <c:v>477</c:v>
                </c:pt>
                <c:pt idx="5">
                  <c:v>672</c:v>
                </c:pt>
                <c:pt idx="6">
                  <c:v>756</c:v>
                </c:pt>
                <c:pt idx="7">
                  <c:v>824</c:v>
                </c:pt>
                <c:pt idx="8">
                  <c:v>1089</c:v>
                </c:pt>
                <c:pt idx="9">
                  <c:v>1665</c:v>
                </c:pt>
                <c:pt idx="10">
                  <c:v>2579</c:v>
                </c:pt>
                <c:pt idx="11">
                  <c:v>4020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954496"/>
        <c:axId val="582849024"/>
      </c:barChart>
      <c:catAx>
        <c:axId val="5829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849024"/>
        <c:crosses val="autoZero"/>
        <c:auto val="1"/>
        <c:lblAlgn val="ctr"/>
        <c:lblOffset val="100"/>
        <c:noMultiLvlLbl val="0"/>
      </c:catAx>
      <c:valAx>
        <c:axId val="58284902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954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2.7'!$B$50:$B$65</c:f>
              <c:strCache>
                <c:ptCount val="16"/>
                <c:pt idx="0">
                  <c:v>Italy</c:v>
                </c:pt>
                <c:pt idx="1">
                  <c:v>Norway</c:v>
                </c:pt>
                <c:pt idx="2">
                  <c:v>Netherlands</c:v>
                </c:pt>
                <c:pt idx="3">
                  <c:v>Mozambique</c:v>
                </c:pt>
                <c:pt idx="4">
                  <c:v>Belgium</c:v>
                </c:pt>
                <c:pt idx="5">
                  <c:v>Spain</c:v>
                </c:pt>
                <c:pt idx="6">
                  <c:v>Angola</c:v>
                </c:pt>
                <c:pt idx="7">
                  <c:v>Luxemburg</c:v>
                </c:pt>
                <c:pt idx="8">
                  <c:v>Canada</c:v>
                </c:pt>
                <c:pt idx="9">
                  <c:v>Venezuela</c:v>
                </c:pt>
                <c:pt idx="10">
                  <c:v>Germany</c:v>
                </c:pt>
                <c:pt idx="11">
                  <c:v>United Kingdom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2.7'!$C$50:$C$65</c:f>
              <c:numCache>
                <c:formatCode>#,##0</c:formatCode>
                <c:ptCount val="16"/>
                <c:pt idx="0">
                  <c:v>5372</c:v>
                </c:pt>
                <c:pt idx="1">
                  <c:v>6200</c:v>
                </c:pt>
                <c:pt idx="2">
                  <c:v>23548</c:v>
                </c:pt>
                <c:pt idx="3">
                  <c:v>25739</c:v>
                </c:pt>
                <c:pt idx="4">
                  <c:v>63965</c:v>
                </c:pt>
                <c:pt idx="5">
                  <c:v>78125</c:v>
                </c:pt>
                <c:pt idx="6">
                  <c:v>92666</c:v>
                </c:pt>
                <c:pt idx="7">
                  <c:v>130134</c:v>
                </c:pt>
                <c:pt idx="8">
                  <c:v>139924</c:v>
                </c:pt>
                <c:pt idx="9">
                  <c:v>176428</c:v>
                </c:pt>
                <c:pt idx="10">
                  <c:v>182881</c:v>
                </c:pt>
                <c:pt idx="11">
                  <c:v>227212</c:v>
                </c:pt>
                <c:pt idx="12">
                  <c:v>315808</c:v>
                </c:pt>
                <c:pt idx="13">
                  <c:v>316832</c:v>
                </c:pt>
                <c:pt idx="14">
                  <c:v>667928</c:v>
                </c:pt>
                <c:pt idx="15">
                  <c:v>1284196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AD-4200-8148-BD4B3B7D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987264"/>
        <c:axId val="582851328"/>
      </c:barChart>
      <c:catAx>
        <c:axId val="58298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851328"/>
        <c:crosses val="autoZero"/>
        <c:auto val="1"/>
        <c:lblAlgn val="ctr"/>
        <c:lblOffset val="100"/>
        <c:noMultiLvlLbl val="0"/>
      </c:catAx>
      <c:valAx>
        <c:axId val="582851328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987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4824.html" TargetMode="External"/><Relationship Id="rId2" Type="http://schemas.openxmlformats.org/officeDocument/2006/relationships/hyperlink" Target="http://www.observatorioemigracao.pt/np4EN/5999.html" TargetMode="External"/><Relationship Id="rId1" Type="http://schemas.openxmlformats.org/officeDocument/2006/relationships/hyperlink" Target="http://www.observatorioemigracao.pt/np4/4824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/5999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5999.html" TargetMode="External"/><Relationship Id="rId1" Type="http://schemas.openxmlformats.org/officeDocument/2006/relationships/hyperlink" Target="http://www.observatorioemigracao.pt/np4/5810.html" TargetMode="External"/><Relationship Id="rId4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Relationship Id="rId4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Relationship Id="rId4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EN/5999.html" TargetMode="External"/><Relationship Id="rId1" Type="http://schemas.openxmlformats.org/officeDocument/2006/relationships/hyperlink" Target="http://www.observatorioemigracao.pt/np4/5999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5999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observatorioemigracao.pt/np4/5999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238" t="s">
        <v>1</v>
      </c>
      <c r="C1" s="239"/>
      <c r="D1" s="239"/>
      <c r="E1" s="169"/>
      <c r="F1" s="169"/>
      <c r="G1" s="169"/>
      <c r="H1" s="170"/>
      <c r="I1" s="68"/>
      <c r="J1" s="68"/>
      <c r="K1" s="68"/>
      <c r="L1" s="68"/>
      <c r="M1" s="68"/>
    </row>
    <row r="2" spans="1:13" s="108" customFormat="1" ht="30" customHeight="1" x14ac:dyDescent="0.25">
      <c r="A2" s="69"/>
      <c r="B2" s="240" t="s">
        <v>89</v>
      </c>
      <c r="C2" s="241"/>
      <c r="D2" s="241"/>
      <c r="E2" s="242"/>
      <c r="F2" s="242"/>
      <c r="G2" s="242"/>
      <c r="H2" s="243"/>
    </row>
    <row r="3" spans="1:13" s="70" customFormat="1" ht="30" customHeight="1" x14ac:dyDescent="0.25">
      <c r="B3" s="244" t="s">
        <v>42</v>
      </c>
      <c r="C3" s="245"/>
      <c r="D3" s="245"/>
      <c r="E3" s="245"/>
      <c r="F3" s="245"/>
      <c r="G3" s="245"/>
      <c r="H3" s="170"/>
    </row>
    <row r="4" spans="1:13" s="70" customFormat="1" ht="15" customHeight="1" x14ac:dyDescent="0.25">
      <c r="A4" s="96"/>
      <c r="B4" s="232" t="str">
        <f>'Table 2.1'!B2</f>
        <v>Table 2.1 Main indicators of Portuguese emigration to top destination countries, 2016 or last year available</v>
      </c>
      <c r="C4" s="231"/>
      <c r="D4" s="231"/>
      <c r="E4" s="232" t="str">
        <f>'Chart 2.1'!B2</f>
        <v>Chart 2.1 Portuguese permanent inflows in top destination countries, 2016 or last year available</v>
      </c>
      <c r="F4" s="233"/>
      <c r="G4" s="233"/>
      <c r="H4" s="173"/>
    </row>
    <row r="5" spans="1:13" s="70" customFormat="1" ht="15" customHeight="1" x14ac:dyDescent="0.25">
      <c r="A5" s="96"/>
      <c r="B5" s="232" t="str">
        <f>'Table 2.2'!B2</f>
        <v>Table 2.2 Portuguese permanent inflows in top destination countries, 2016 or last year available</v>
      </c>
      <c r="C5" s="231"/>
      <c r="D5" s="231"/>
      <c r="E5" s="232" t="str">
        <f>'Chart 2.2'!B2</f>
        <v>Chart 2.2 Portuguese permanent inflows as a percentage of all permanent inflows in top destination countries, 2016 or last year available</v>
      </c>
      <c r="F5" s="233"/>
      <c r="G5" s="233"/>
      <c r="H5" s="173"/>
    </row>
    <row r="6" spans="1:13" s="70" customFormat="1" ht="15" customHeight="1" x14ac:dyDescent="0.25">
      <c r="A6" s="96"/>
      <c r="B6" s="232" t="str">
        <f>'Table 2.3'!B2:H2</f>
        <v>Table 2.3 Change in Portuguese permanent inflows in top destination countries, 2015-2016 or last two years available</v>
      </c>
      <c r="C6" s="231"/>
      <c r="D6" s="231"/>
      <c r="E6" s="232" t="str">
        <f>'Chart 2.3'!B2</f>
        <v>Chart 2.3 Stock of migrants born in Portugal in top destination countries, 2016 or last year available</v>
      </c>
      <c r="F6" s="233"/>
      <c r="G6" s="233"/>
      <c r="H6" s="173"/>
    </row>
    <row r="7" spans="1:13" s="70" customFormat="1" ht="15" customHeight="1" x14ac:dyDescent="0.25">
      <c r="A7" s="96"/>
      <c r="B7" s="232" t="str">
        <f>'Table 2.4'!B2:H2</f>
        <v>Table 2.4 Stock of migrants born in Portugal in top destination countries, 2016 or last year available</v>
      </c>
      <c r="C7" s="231"/>
      <c r="D7" s="231"/>
      <c r="E7" s="232" t="str">
        <f>'Chart 2.4'!B2</f>
        <v>Chart 2.4 Stock of migrants born in Portugal as a percentage of all foreign-born in top destination countries, 2016 or last year available</v>
      </c>
      <c r="F7" s="233"/>
      <c r="G7" s="233"/>
      <c r="H7" s="172"/>
    </row>
    <row r="8" spans="1:13" s="71" customFormat="1" ht="15" customHeight="1" x14ac:dyDescent="0.2">
      <c r="A8" s="96"/>
      <c r="B8" s="230" t="str">
        <f>'Table 2.5'!B2</f>
        <v>Table 2.5 Change in the stock of migrants born in Portugal in top destination countries, 2015-2016 or last two years available</v>
      </c>
      <c r="C8" s="231"/>
      <c r="D8" s="231"/>
      <c r="E8" s="232" t="str">
        <f>'Chart 2.5'!B2</f>
        <v>Chart 2.5 Population with Portuguese citizenship in top destination countries, 2016 or last year available</v>
      </c>
      <c r="F8" s="233"/>
      <c r="G8" s="233"/>
      <c r="H8" s="171"/>
    </row>
    <row r="9" spans="1:13" s="70" customFormat="1" ht="15" customHeight="1" x14ac:dyDescent="0.25">
      <c r="A9" s="96"/>
      <c r="B9" s="230" t="str">
        <f>'Table 2.6'!B2</f>
        <v>Table 2.6 Population with Portuguese citizenship in top destination countries, 2016 or last year available</v>
      </c>
      <c r="C9" s="231"/>
      <c r="D9" s="231"/>
      <c r="E9" s="232" t="str">
        <f>'Chart 2.6'!B2</f>
        <v>Chart 2.6 Acquisition of citizenship by Portuguese in top destination countries, 2016 or last year available</v>
      </c>
      <c r="F9" s="233"/>
      <c r="G9" s="233"/>
      <c r="H9" s="172"/>
    </row>
    <row r="10" spans="1:13" s="71" customFormat="1" ht="15" customHeight="1" x14ac:dyDescent="0.2">
      <c r="A10" s="96"/>
      <c r="B10" s="230" t="str">
        <f>'Table 2.7'!B2</f>
        <v>Table 2.7 Change in the population with Portuguese citizenship in top destination countries, 2015-2016 or last two years available</v>
      </c>
      <c r="C10" s="231"/>
      <c r="D10" s="231"/>
      <c r="E10" s="232" t="str">
        <f>'Chart 2.7'!B2</f>
        <v>Chart 2.7 Stock of consular registrations in top destination countries, 2016 or last year available</v>
      </c>
      <c r="F10" s="233"/>
      <c r="G10" s="233"/>
      <c r="H10" s="172"/>
    </row>
    <row r="11" spans="1:13" s="71" customFormat="1" ht="15" customHeight="1" x14ac:dyDescent="0.2">
      <c r="A11" s="96"/>
      <c r="B11" s="230" t="str">
        <f>'Table 2.8'!B2</f>
        <v>Table 2.8 Acquisition of citizenship by Portuguese in top destination countries, 2016 or last year available</v>
      </c>
      <c r="C11" s="231"/>
      <c r="D11" s="231"/>
      <c r="E11" s="232"/>
      <c r="F11" s="233"/>
      <c r="G11" s="233"/>
      <c r="H11" s="172"/>
    </row>
    <row r="12" spans="1:13" s="71" customFormat="1" ht="15" customHeight="1" x14ac:dyDescent="0.2">
      <c r="A12" s="96"/>
      <c r="B12" s="230" t="str">
        <f>'Table 2.9'!B2</f>
        <v>Table 2.9 Change in the acquisition of citizenship by Portuguese in top destination countries, 2015-2016 or last two years available</v>
      </c>
      <c r="C12" s="231"/>
      <c r="D12" s="231"/>
      <c r="E12" s="167"/>
      <c r="F12" s="168"/>
      <c r="G12" s="168"/>
      <c r="H12" s="172"/>
    </row>
    <row r="13" spans="1:13" s="71" customFormat="1" ht="15" customHeight="1" x14ac:dyDescent="0.2">
      <c r="A13" s="96"/>
      <c r="B13" s="230" t="str">
        <f>'Table 2.10'!B2</f>
        <v>Table 2.10 Stock of consular registrations in top destination countries, 2016 or last year available</v>
      </c>
      <c r="C13" s="231"/>
      <c r="D13" s="231"/>
      <c r="E13" s="167"/>
      <c r="F13" s="168"/>
      <c r="G13" s="168"/>
      <c r="H13" s="172"/>
    </row>
    <row r="14" spans="1:13" ht="15" customHeight="1" x14ac:dyDescent="0.25">
      <c r="A14" s="97"/>
      <c r="B14" s="230"/>
      <c r="C14" s="231"/>
      <c r="D14" s="231"/>
      <c r="E14" s="232"/>
      <c r="F14" s="233"/>
      <c r="G14" s="233"/>
      <c r="H14" s="172"/>
    </row>
    <row r="15" spans="1:13" ht="30" customHeight="1" x14ac:dyDescent="0.25">
      <c r="B15" s="174"/>
      <c r="C15" s="175"/>
      <c r="D15" s="175"/>
      <c r="E15" s="70"/>
      <c r="F15" s="70"/>
      <c r="G15" s="70"/>
      <c r="H15" s="170"/>
    </row>
    <row r="16" spans="1:13" ht="15" customHeight="1" x14ac:dyDescent="0.25">
      <c r="A16" s="114" t="s">
        <v>4</v>
      </c>
      <c r="B16" s="234" t="s">
        <v>93</v>
      </c>
      <c r="C16" s="235"/>
      <c r="D16" s="235"/>
      <c r="E16" s="235"/>
      <c r="F16" s="235"/>
      <c r="G16" s="235"/>
      <c r="H16" s="170"/>
    </row>
    <row r="17" spans="1:8" ht="15" customHeight="1" x14ac:dyDescent="0.25">
      <c r="A17" s="114" t="s">
        <v>2</v>
      </c>
      <c r="B17" s="228" t="s">
        <v>109</v>
      </c>
      <c r="C17" s="229"/>
      <c r="D17" s="229"/>
      <c r="E17" s="230"/>
      <c r="F17" s="231"/>
      <c r="G17" s="231"/>
      <c r="H17" s="170"/>
    </row>
    <row r="18" spans="1:8" ht="15" customHeight="1" x14ac:dyDescent="0.25">
      <c r="A18" s="114"/>
      <c r="B18" s="228" t="s">
        <v>90</v>
      </c>
      <c r="C18" s="229"/>
      <c r="D18" s="229"/>
      <c r="E18" s="226"/>
      <c r="F18" s="225"/>
      <c r="G18" s="225"/>
      <c r="H18" s="170"/>
    </row>
    <row r="19" spans="1:8" ht="30" customHeight="1" x14ac:dyDescent="0.25">
      <c r="B19" s="86"/>
      <c r="C19" s="87"/>
      <c r="D19" s="87"/>
      <c r="E19" s="61"/>
      <c r="F19" s="61"/>
      <c r="G19" s="61"/>
    </row>
    <row r="20" spans="1:8" ht="90" customHeight="1" x14ac:dyDescent="0.25">
      <c r="B20" s="236" t="s">
        <v>57</v>
      </c>
      <c r="C20" s="237"/>
      <c r="D20" s="191"/>
    </row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</sheetData>
  <mergeCells count="28">
    <mergeCell ref="B18:D18"/>
    <mergeCell ref="B20:C20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  <mergeCell ref="B17:D17"/>
    <mergeCell ref="E17:G17"/>
    <mergeCell ref="B8:D8"/>
    <mergeCell ref="E8:G8"/>
    <mergeCell ref="B12:D12"/>
    <mergeCell ref="E14:G14"/>
    <mergeCell ref="B16:G16"/>
    <mergeCell ref="B11:D11"/>
    <mergeCell ref="E11:G11"/>
    <mergeCell ref="B13:D13"/>
    <mergeCell ref="B14:D14"/>
  </mergeCells>
  <hyperlinks>
    <hyperlink ref="B4:D4" location="'Table 2.1'!B2" display="'Table 2.1'!B2"/>
    <hyperlink ref="B5:D5" location="'Table 2.2'!B2" display="'Table 2.2'!B2"/>
    <hyperlink ref="B6:D6" location="'Table 2.3'!B2" display="'Table 2.3'!B2"/>
    <hyperlink ref="B7:D7" location="'Table 2.4'!B2" display="'Table 2.4'!B2"/>
    <hyperlink ref="E4:G4" location="'Chart 2.1'!B2" display="'Chart 2.1'!B2"/>
    <hyperlink ref="B8:D8" location="'Table 2.5'!B2" display="'Table 2.5'!B2"/>
    <hyperlink ref="B9:D9" location="'Table 2.6'!B2" display="'Table 2.6'!B2"/>
    <hyperlink ref="B10:D10" location="'Table 2.7'!B2" display="'Table 2.7'!B2"/>
    <hyperlink ref="B11:D11" location="'Table 2.8'!B2" display="'Table 2.8'!B2"/>
    <hyperlink ref="B12:D12" location="'Table 2.9'!B2" display="'Table 2.9'!B2"/>
    <hyperlink ref="B13:D13" location="'Table 2.10'!B2" display="'Table 2.10'!B2"/>
    <hyperlink ref="E5:G10" location="'Chart 2.1'!B2" display="'Chart 2.1'!B2"/>
    <hyperlink ref="E5:G5" location="'Chart 2.2'!B2" display="'Chart 2.2'!B2"/>
    <hyperlink ref="E6:G6" location="'Chart 2.3'!B2" display="'Chart 2.3'!B2"/>
    <hyperlink ref="E7:G7" location="'Chart 2.4'!B2" display="'Chart 2.4'!B2"/>
    <hyperlink ref="E8:G8" location="'Chart 2.5'!B2" display="'Chart 2.5'!B2"/>
    <hyperlink ref="E9:G9" location="'Chart 2.6'!B2" display="'Chart 2.6'!B2"/>
    <hyperlink ref="E10:G10" location="'Chart 2.7'!B2" display="'Chart 2.7'!B2"/>
    <hyperlink ref="B17" r:id="rId1" display="http://www.observatorioemigracao.pt/np4/4824.html"/>
    <hyperlink ref="B17:D17" r:id="rId2" display="http://www.observatorioemigracao.pt/np4EN/5999.html"/>
    <hyperlink ref="B18" r:id="rId3" display="http://www.observatorioemigracao.pt/np4/4824.html"/>
    <hyperlink ref="B18:D18" r:id="rId4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5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35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6" s="39" customFormat="1" ht="30" customHeight="1" thickBot="1" x14ac:dyDescent="0.3">
      <c r="B2" s="305" t="s">
        <v>74</v>
      </c>
      <c r="C2" s="306"/>
      <c r="D2" s="309"/>
      <c r="E2" s="294"/>
      <c r="F2" s="294"/>
      <c r="G2" s="294"/>
      <c r="H2" s="294"/>
    </row>
    <row r="3" spans="1:136" s="39" customFormat="1" ht="30" customHeight="1" x14ac:dyDescent="0.25">
      <c r="B3" s="265" t="s">
        <v>6</v>
      </c>
      <c r="C3" s="271" t="s">
        <v>31</v>
      </c>
      <c r="D3" s="272"/>
      <c r="E3" s="273"/>
      <c r="F3" s="271" t="s">
        <v>26</v>
      </c>
      <c r="G3" s="272"/>
      <c r="H3" s="272"/>
    </row>
    <row r="4" spans="1:136" s="64" customFormat="1" ht="45" customHeight="1" x14ac:dyDescent="0.25">
      <c r="A4" s="38"/>
      <c r="B4" s="266"/>
      <c r="C4" s="100">
        <v>2015</v>
      </c>
      <c r="D4" s="101">
        <v>2016</v>
      </c>
      <c r="E4" s="102" t="s">
        <v>34</v>
      </c>
      <c r="F4" s="100">
        <v>2015</v>
      </c>
      <c r="G4" s="101">
        <v>2016</v>
      </c>
      <c r="H4" s="101" t="s">
        <v>34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9" t="s">
        <v>22</v>
      </c>
      <c r="C5" s="125" t="s">
        <v>47</v>
      </c>
      <c r="D5" s="119" t="s">
        <v>47</v>
      </c>
      <c r="E5" s="137" t="s">
        <v>47</v>
      </c>
      <c r="F5" s="119" t="s">
        <v>47</v>
      </c>
      <c r="G5" s="119" t="s">
        <v>47</v>
      </c>
      <c r="H5" s="120" t="s">
        <v>47</v>
      </c>
    </row>
    <row r="6" spans="1:136" s="64" customFormat="1" ht="15" customHeight="1" x14ac:dyDescent="0.25">
      <c r="A6" s="38"/>
      <c r="B6" s="16" t="s">
        <v>7</v>
      </c>
      <c r="C6" s="126">
        <v>27071</v>
      </c>
      <c r="D6" s="121">
        <v>31935</v>
      </c>
      <c r="E6" s="138">
        <f t="shared" ref="E6:E19" si="0">(D6/C6*100)-100</f>
        <v>17.967566768867059</v>
      </c>
      <c r="F6" s="121">
        <v>169</v>
      </c>
      <c r="G6" s="121">
        <v>186</v>
      </c>
      <c r="H6" s="122">
        <f t="shared" ref="H6:H19" si="1">(G6/F6*100)-100</f>
        <v>10.059171597633139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17</v>
      </c>
      <c r="C7" s="127" t="s">
        <v>47</v>
      </c>
      <c r="D7" s="123" t="s">
        <v>47</v>
      </c>
      <c r="E7" s="139" t="s">
        <v>47</v>
      </c>
      <c r="F7" s="123" t="s">
        <v>47</v>
      </c>
      <c r="G7" s="123" t="s">
        <v>47</v>
      </c>
      <c r="H7" s="124" t="s">
        <v>47</v>
      </c>
    </row>
    <row r="8" spans="1:136" s="64" customFormat="1" ht="15" customHeight="1" x14ac:dyDescent="0.25">
      <c r="A8" s="38"/>
      <c r="B8" s="16" t="s">
        <v>18</v>
      </c>
      <c r="C8" s="126">
        <v>262642</v>
      </c>
      <c r="D8" s="121">
        <v>252178</v>
      </c>
      <c r="E8" s="138">
        <f t="shared" si="0"/>
        <v>-3.9841304894114415</v>
      </c>
      <c r="F8" s="121">
        <v>1484</v>
      </c>
      <c r="G8" s="121">
        <v>824</v>
      </c>
      <c r="H8" s="122">
        <f t="shared" si="1"/>
        <v>-44.474393530997304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10</v>
      </c>
      <c r="C9" s="127">
        <v>113608</v>
      </c>
      <c r="D9" s="123">
        <v>119152</v>
      </c>
      <c r="E9" s="139">
        <f t="shared" si="0"/>
        <v>4.8799380325329196</v>
      </c>
      <c r="F9" s="123">
        <v>3109</v>
      </c>
      <c r="G9" s="123">
        <v>2579</v>
      </c>
      <c r="H9" s="124">
        <f t="shared" si="1"/>
        <v>-17.047282084271458</v>
      </c>
    </row>
    <row r="10" spans="1:136" s="64" customFormat="1" ht="15" customHeight="1" x14ac:dyDescent="0.25">
      <c r="A10" s="38"/>
      <c r="B10" s="16" t="s">
        <v>8</v>
      </c>
      <c r="C10" s="126">
        <v>107317</v>
      </c>
      <c r="D10" s="121">
        <v>110383</v>
      </c>
      <c r="E10" s="138">
        <f t="shared" si="0"/>
        <v>2.8569564933794283</v>
      </c>
      <c r="F10" s="121">
        <v>701</v>
      </c>
      <c r="G10" s="121">
        <v>756</v>
      </c>
      <c r="H10" s="122">
        <f t="shared" si="1"/>
        <v>7.8459343794579013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11</v>
      </c>
      <c r="C11" s="127">
        <v>178035</v>
      </c>
      <c r="D11" s="123">
        <v>201591</v>
      </c>
      <c r="E11" s="139">
        <f t="shared" si="0"/>
        <v>13.231106243154443</v>
      </c>
      <c r="F11" s="123">
        <v>36</v>
      </c>
      <c r="G11" s="123">
        <v>49</v>
      </c>
      <c r="H11" s="124">
        <f t="shared" si="1"/>
        <v>36.111111111111114</v>
      </c>
    </row>
    <row r="12" spans="1:136" s="64" customFormat="1" ht="15" customHeight="1" x14ac:dyDescent="0.25">
      <c r="A12" s="38"/>
      <c r="B12" s="16" t="s">
        <v>19</v>
      </c>
      <c r="C12" s="126">
        <v>5306</v>
      </c>
      <c r="D12" s="121">
        <v>7141</v>
      </c>
      <c r="E12" s="138">
        <f t="shared" si="0"/>
        <v>34.583490388239738</v>
      </c>
      <c r="F12" s="121">
        <v>1168</v>
      </c>
      <c r="G12" s="121">
        <v>1089</v>
      </c>
      <c r="H12" s="122">
        <f t="shared" si="1"/>
        <v>-6.7636986301369859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48</v>
      </c>
      <c r="C13" s="127" t="s">
        <v>47</v>
      </c>
      <c r="D13" s="123" t="s">
        <v>47</v>
      </c>
      <c r="E13" s="139" t="s">
        <v>47</v>
      </c>
      <c r="F13" s="123" t="s">
        <v>47</v>
      </c>
      <c r="G13" s="123" t="s">
        <v>47</v>
      </c>
      <c r="H13" s="124" t="s">
        <v>47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12</v>
      </c>
      <c r="C14" s="126">
        <v>27877</v>
      </c>
      <c r="D14" s="121">
        <v>28534</v>
      </c>
      <c r="E14" s="138">
        <f t="shared" si="0"/>
        <v>2.3567815762097837</v>
      </c>
      <c r="F14" s="121">
        <v>42</v>
      </c>
      <c r="G14" s="121">
        <v>73</v>
      </c>
      <c r="H14" s="122">
        <f t="shared" si="1"/>
        <v>73.809523809523824</v>
      </c>
    </row>
    <row r="15" spans="1:136" s="64" customFormat="1" ht="15" customHeight="1" x14ac:dyDescent="0.25">
      <c r="A15" s="38"/>
      <c r="B15" s="3" t="s">
        <v>14</v>
      </c>
      <c r="C15" s="127">
        <v>12432</v>
      </c>
      <c r="D15" s="123">
        <v>13712</v>
      </c>
      <c r="E15" s="139">
        <f t="shared" si="0"/>
        <v>10.296010296010309</v>
      </c>
      <c r="F15" s="123">
        <v>7</v>
      </c>
      <c r="G15" s="123">
        <v>9</v>
      </c>
      <c r="H15" s="124">
        <f t="shared" si="1"/>
        <v>28.571428571428584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9</v>
      </c>
      <c r="C16" s="126">
        <v>78000</v>
      </c>
      <c r="D16" s="121">
        <v>93760</v>
      </c>
      <c r="E16" s="138">
        <f t="shared" si="0"/>
        <v>20.205128205128204</v>
      </c>
      <c r="F16" s="121">
        <v>341</v>
      </c>
      <c r="G16" s="121">
        <v>477</v>
      </c>
      <c r="H16" s="122">
        <f t="shared" si="1"/>
        <v>39.882697947214098</v>
      </c>
    </row>
    <row r="17" spans="1:136" s="64" customFormat="1" ht="15" customHeight="1" x14ac:dyDescent="0.25">
      <c r="A17" s="38"/>
      <c r="B17" s="3" t="s">
        <v>15</v>
      </c>
      <c r="C17" s="127">
        <v>40689</v>
      </c>
      <c r="D17" s="123">
        <v>42937</v>
      </c>
      <c r="E17" s="139">
        <f t="shared" si="0"/>
        <v>5.5248347219149991</v>
      </c>
      <c r="F17" s="123">
        <v>3537</v>
      </c>
      <c r="G17" s="123">
        <v>4020</v>
      </c>
      <c r="H17" s="124">
        <f t="shared" si="1"/>
        <v>13.655640373197613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13</v>
      </c>
      <c r="C18" s="126">
        <v>118109</v>
      </c>
      <c r="D18" s="121">
        <v>149421</v>
      </c>
      <c r="E18" s="138">
        <f t="shared" si="0"/>
        <v>26.511104149556772</v>
      </c>
      <c r="F18" s="121">
        <v>422</v>
      </c>
      <c r="G18" s="121">
        <v>672</v>
      </c>
      <c r="H18" s="122">
        <f t="shared" si="1"/>
        <v>59.241706161137444</v>
      </c>
    </row>
    <row r="19" spans="1:136" s="64" customFormat="1" ht="15" customHeight="1" x14ac:dyDescent="0.25">
      <c r="A19" s="38"/>
      <c r="B19" s="3" t="s">
        <v>20</v>
      </c>
      <c r="C19" s="127">
        <v>730259</v>
      </c>
      <c r="D19" s="123">
        <v>753060</v>
      </c>
      <c r="E19" s="139">
        <f t="shared" si="0"/>
        <v>3.1223168766150167</v>
      </c>
      <c r="F19" s="123">
        <v>1690</v>
      </c>
      <c r="G19" s="123">
        <v>1665</v>
      </c>
      <c r="H19" s="124">
        <f t="shared" si="1"/>
        <v>-1.4792899408283944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52" t="s">
        <v>21</v>
      </c>
      <c r="C20" s="156" t="s">
        <v>47</v>
      </c>
      <c r="D20" s="153" t="s">
        <v>47</v>
      </c>
      <c r="E20" s="158" t="s">
        <v>47</v>
      </c>
      <c r="F20" s="153" t="s">
        <v>47</v>
      </c>
      <c r="G20" s="153" t="s">
        <v>47</v>
      </c>
      <c r="H20" s="159" t="s">
        <v>47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49</v>
      </c>
      <c r="B22" s="246" t="s">
        <v>92</v>
      </c>
      <c r="C22" s="247"/>
      <c r="D22" s="247"/>
      <c r="E22" s="247"/>
      <c r="F22" s="247"/>
      <c r="G22" s="247"/>
      <c r="H22" s="247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5</v>
      </c>
      <c r="B23" s="246" t="s">
        <v>101</v>
      </c>
      <c r="C23" s="246"/>
      <c r="D23" s="246"/>
      <c r="E23" s="246"/>
      <c r="F23" s="247"/>
      <c r="G23" s="247"/>
      <c r="H23" s="247"/>
      <c r="I23" s="5"/>
      <c r="J23" s="5"/>
      <c r="K23" s="5"/>
      <c r="L23"/>
      <c r="M23"/>
      <c r="N23"/>
      <c r="O23"/>
    </row>
    <row r="24" spans="1:136" s="64" customFormat="1" ht="15" customHeight="1" x14ac:dyDescent="0.25">
      <c r="A24" s="88" t="s">
        <v>4</v>
      </c>
      <c r="B24" s="302" t="s">
        <v>93</v>
      </c>
      <c r="C24" s="291"/>
      <c r="D24" s="291"/>
      <c r="E24" s="291"/>
      <c r="F24" s="291"/>
      <c r="G24" s="291"/>
      <c r="H24" s="29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</row>
    <row r="25" spans="1:136" ht="15" customHeight="1" x14ac:dyDescent="0.25">
      <c r="A25" s="88" t="s">
        <v>2</v>
      </c>
      <c r="B25" s="304" t="s">
        <v>109</v>
      </c>
      <c r="C25" s="261"/>
      <c r="D25" s="261"/>
      <c r="E25" s="261"/>
      <c r="F25" s="261"/>
      <c r="G25" s="261"/>
      <c r="H25" s="261"/>
    </row>
    <row r="26" spans="1:136" x14ac:dyDescent="0.25">
      <c r="B26" s="304" t="s">
        <v>90</v>
      </c>
      <c r="C26" s="261"/>
      <c r="D26" s="261"/>
      <c r="E26" s="261"/>
      <c r="F26" s="261"/>
      <c r="G26" s="261"/>
      <c r="H26" s="261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9">
    <mergeCell ref="B26:H26"/>
    <mergeCell ref="B24:H24"/>
    <mergeCell ref="B25:H25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/>
    <hyperlink ref="B25:H25" r:id="rId1" display="http://www.observatorioemigracao.pt/np4EN/5999.html"/>
    <hyperlink ref="B26:H26" r:id="rId2" display="http://www.observatorioemigracao.pt/np4/5999.html"/>
  </hyperlinks>
  <pageMargins left="0.7" right="0.7" top="0.75" bottom="0.75" header="0.3" footer="0.3"/>
  <pageSetup paperSize="9" orientation="portrait" r:id="rId3"/>
  <ignoredErrors>
    <ignoredError sqref="E14:E19 H14:H19 H6 E6 E8:E12 H8:H10 H12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6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8.7109375" style="38" customWidth="1"/>
    <col min="2" max="2" width="36.7109375" style="38" customWidth="1"/>
    <col min="3" max="3" width="36.7109375" style="53" customWidth="1"/>
    <col min="4" max="5" width="16.7109375" style="38" customWidth="1"/>
    <col min="6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78" t="s">
        <v>3</v>
      </c>
    </row>
    <row r="2" spans="1:136" s="39" customFormat="1" ht="45" customHeight="1" thickBot="1" x14ac:dyDescent="0.3">
      <c r="B2" s="305" t="s">
        <v>75</v>
      </c>
      <c r="C2" s="305"/>
    </row>
    <row r="3" spans="1:136" s="39" customFormat="1" ht="30" customHeight="1" x14ac:dyDescent="0.25">
      <c r="B3" s="17" t="s">
        <v>6</v>
      </c>
      <c r="C3" s="219" t="s">
        <v>33</v>
      </c>
      <c r="D3" s="38"/>
      <c r="E3"/>
    </row>
    <row r="4" spans="1:136" ht="15" customHeight="1" x14ac:dyDescent="0.25">
      <c r="B4" s="89" t="s">
        <v>22</v>
      </c>
      <c r="C4" s="221">
        <v>92666</v>
      </c>
      <c r="E4"/>
      <c r="F4"/>
      <c r="G4"/>
      <c r="H4"/>
    </row>
    <row r="5" spans="1:136" s="64" customFormat="1" ht="15" customHeight="1" x14ac:dyDescent="0.25">
      <c r="A5" s="38"/>
      <c r="B5" s="16" t="s">
        <v>7</v>
      </c>
      <c r="C5" s="222">
        <v>63965</v>
      </c>
      <c r="D5" s="38"/>
      <c r="E5"/>
      <c r="F5"/>
      <c r="G5"/>
      <c r="H5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</row>
    <row r="6" spans="1:136" ht="15" customHeight="1" x14ac:dyDescent="0.25">
      <c r="B6" s="3" t="s">
        <v>17</v>
      </c>
      <c r="C6" s="223">
        <v>667928</v>
      </c>
      <c r="E6"/>
      <c r="F6"/>
      <c r="G6"/>
      <c r="H6"/>
    </row>
    <row r="7" spans="1:136" s="64" customFormat="1" ht="15" customHeight="1" x14ac:dyDescent="0.25">
      <c r="A7" s="38"/>
      <c r="B7" s="16" t="s">
        <v>18</v>
      </c>
      <c r="C7" s="222">
        <v>139924</v>
      </c>
      <c r="D7" s="38"/>
      <c r="E7"/>
      <c r="F7"/>
      <c r="G7"/>
      <c r="H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</row>
    <row r="8" spans="1:136" ht="15" customHeight="1" x14ac:dyDescent="0.25">
      <c r="B8" s="3" t="s">
        <v>10</v>
      </c>
      <c r="C8" s="223">
        <v>1284196</v>
      </c>
      <c r="E8"/>
      <c r="F8"/>
      <c r="G8"/>
      <c r="H8"/>
    </row>
    <row r="9" spans="1:136" s="64" customFormat="1" ht="15" customHeight="1" x14ac:dyDescent="0.25">
      <c r="A9" s="38"/>
      <c r="B9" s="16" t="s">
        <v>8</v>
      </c>
      <c r="C9" s="222">
        <v>182881</v>
      </c>
      <c r="D9" s="38"/>
      <c r="E9"/>
      <c r="F9"/>
      <c r="G9"/>
      <c r="H9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</row>
    <row r="10" spans="1:136" ht="15" customHeight="1" x14ac:dyDescent="0.25">
      <c r="B10" s="3" t="s">
        <v>11</v>
      </c>
      <c r="C10" s="223">
        <v>5372</v>
      </c>
      <c r="E10"/>
      <c r="F10"/>
      <c r="G10"/>
      <c r="H10"/>
    </row>
    <row r="11" spans="1:136" s="64" customFormat="1" ht="15" customHeight="1" x14ac:dyDescent="0.25">
      <c r="A11" s="38"/>
      <c r="B11" s="16" t="s">
        <v>19</v>
      </c>
      <c r="C11" s="222">
        <v>130134</v>
      </c>
      <c r="D11" s="38"/>
      <c r="E11"/>
      <c r="F11"/>
      <c r="G11"/>
      <c r="H11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</row>
    <row r="12" spans="1:136" s="64" customFormat="1" ht="15" customHeight="1" x14ac:dyDescent="0.25">
      <c r="A12" s="38"/>
      <c r="B12" s="3" t="s">
        <v>48</v>
      </c>
      <c r="C12" s="223">
        <v>25739</v>
      </c>
      <c r="D12" s="38"/>
      <c r="E12"/>
      <c r="F12"/>
      <c r="G12"/>
      <c r="H12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ht="15" customHeight="1" x14ac:dyDescent="0.25">
      <c r="B13" s="16" t="s">
        <v>12</v>
      </c>
      <c r="C13" s="222">
        <v>23548</v>
      </c>
      <c r="E13"/>
      <c r="F13"/>
      <c r="G13"/>
    </row>
    <row r="14" spans="1:136" s="64" customFormat="1" ht="15" customHeight="1" x14ac:dyDescent="0.25">
      <c r="A14" s="38"/>
      <c r="B14" s="3" t="s">
        <v>14</v>
      </c>
      <c r="C14" s="223">
        <v>6200</v>
      </c>
      <c r="D14" s="38"/>
      <c r="E14"/>
      <c r="F14"/>
      <c r="G14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</row>
    <row r="15" spans="1:136" ht="15" customHeight="1" x14ac:dyDescent="0.25">
      <c r="B15" s="16" t="s">
        <v>9</v>
      </c>
      <c r="C15" s="222">
        <v>78125</v>
      </c>
      <c r="E15"/>
      <c r="F15"/>
      <c r="G15"/>
    </row>
    <row r="16" spans="1:136" s="64" customFormat="1" ht="15" customHeight="1" x14ac:dyDescent="0.25">
      <c r="A16" s="38"/>
      <c r="B16" s="3" t="s">
        <v>15</v>
      </c>
      <c r="C16" s="223">
        <v>316832</v>
      </c>
      <c r="D16" s="38"/>
      <c r="E16"/>
      <c r="F16"/>
      <c r="G16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</row>
    <row r="17" spans="1:138" ht="15" customHeight="1" x14ac:dyDescent="0.25">
      <c r="B17" s="16" t="s">
        <v>13</v>
      </c>
      <c r="C17" s="222">
        <v>227212</v>
      </c>
      <c r="E17"/>
      <c r="F17"/>
      <c r="G17"/>
    </row>
    <row r="18" spans="1:138" s="64" customFormat="1" ht="15" customHeight="1" x14ac:dyDescent="0.25">
      <c r="A18" s="38"/>
      <c r="B18" s="3" t="s">
        <v>20</v>
      </c>
      <c r="C18" s="223">
        <v>315808</v>
      </c>
      <c r="D18" s="38"/>
      <c r="E18"/>
      <c r="F18"/>
      <c r="G1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</row>
    <row r="19" spans="1:138" ht="15" customHeight="1" thickBot="1" x14ac:dyDescent="0.3">
      <c r="B19" s="152" t="s">
        <v>21</v>
      </c>
      <c r="C19" s="224">
        <v>176428</v>
      </c>
      <c r="D19" s="5"/>
      <c r="E19" s="5"/>
      <c r="F19"/>
      <c r="G19"/>
    </row>
    <row r="20" spans="1:138" s="64" customFormat="1" ht="15" customHeight="1" x14ac:dyDescent="0.25">
      <c r="A20" s="38"/>
      <c r="B20" s="4"/>
      <c r="C20" s="5"/>
      <c r="D20" s="214"/>
      <c r="E20" s="214"/>
      <c r="F20" s="38"/>
      <c r="G20"/>
      <c r="H20"/>
      <c r="I20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</row>
    <row r="21" spans="1:138" s="64" customFormat="1" ht="15" customHeight="1" x14ac:dyDescent="0.25">
      <c r="A21" s="58" t="s">
        <v>49</v>
      </c>
      <c r="B21" s="300" t="s">
        <v>76</v>
      </c>
      <c r="C21" s="258"/>
      <c r="D21" s="220"/>
      <c r="E21" s="220"/>
      <c r="F21" s="220"/>
      <c r="G21" s="220"/>
      <c r="H21" s="220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30" customHeight="1" x14ac:dyDescent="0.25">
      <c r="A22" s="58" t="s">
        <v>5</v>
      </c>
      <c r="B22" s="310" t="s">
        <v>102</v>
      </c>
      <c r="C22" s="310"/>
      <c r="D22" s="212"/>
      <c r="E22" s="212"/>
      <c r="G22"/>
      <c r="H22"/>
      <c r="I22"/>
    </row>
    <row r="23" spans="1:138" s="64" customFormat="1" ht="15" customHeight="1" x14ac:dyDescent="0.25">
      <c r="A23" s="88" t="s">
        <v>4</v>
      </c>
      <c r="B23" s="227" t="s">
        <v>93</v>
      </c>
      <c r="C23" s="212"/>
      <c r="D23" s="213"/>
      <c r="E23" s="213"/>
      <c r="F23" s="38"/>
      <c r="G23"/>
      <c r="H23"/>
      <c r="I2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</row>
    <row r="24" spans="1:138" ht="15" customHeight="1" x14ac:dyDescent="0.25">
      <c r="A24" s="88" t="s">
        <v>2</v>
      </c>
      <c r="B24" s="304" t="s">
        <v>109</v>
      </c>
      <c r="C24" s="261"/>
      <c r="D24" s="95"/>
      <c r="E24"/>
    </row>
    <row r="25" spans="1:138" x14ac:dyDescent="0.25">
      <c r="B25" s="304" t="s">
        <v>90</v>
      </c>
      <c r="C25" s="261"/>
      <c r="D25"/>
      <c r="E25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  <row r="36" spans="2:5" x14ac:dyDescent="0.25">
      <c r="B36"/>
      <c r="C36"/>
    </row>
  </sheetData>
  <mergeCells count="5">
    <mergeCell ref="B2:C2"/>
    <mergeCell ref="B22:C22"/>
    <mergeCell ref="B24:C24"/>
    <mergeCell ref="B21:C21"/>
    <mergeCell ref="B25:C25"/>
  </mergeCells>
  <hyperlinks>
    <hyperlink ref="C1" location="Contents!A1" display="[contents Ç]"/>
    <hyperlink ref="B24:E24" r:id="rId1" display="http://www.observatorioemigracao.pt/np4/5810.html"/>
    <hyperlink ref="B24:C24" r:id="rId2" display="http://www.observatorioemigracao.pt/np4EN/5999.html"/>
    <hyperlink ref="B25:C25" r:id="rId3" display="http://www.observatorioemigracao.pt/np4/5810.html"/>
  </hyperlinks>
  <pageMargins left="0.7" right="0.7" top="0.75" bottom="0.75" header="0.3" footer="0.3"/>
  <pageSetup paperSize="9" orientation="portrait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11" t="s">
        <v>78</v>
      </c>
      <c r="C2" s="235"/>
      <c r="D2" s="235"/>
      <c r="E2" s="235"/>
      <c r="F2" s="235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30" customHeight="1" x14ac:dyDescent="0.25">
      <c r="A33" s="58" t="s">
        <v>49</v>
      </c>
      <c r="B33" s="300" t="s">
        <v>79</v>
      </c>
      <c r="C33" s="258"/>
      <c r="D33" s="258"/>
      <c r="E33" s="258"/>
      <c r="F33" s="258"/>
      <c r="G33" s="180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5</v>
      </c>
      <c r="B34" s="250" t="s">
        <v>103</v>
      </c>
      <c r="C34" s="258"/>
      <c r="D34" s="258"/>
      <c r="E34" s="258"/>
      <c r="F34" s="258"/>
    </row>
    <row r="35" spans="1:17" s="1" customFormat="1" ht="15" customHeight="1" x14ac:dyDescent="0.25">
      <c r="A35" s="88" t="s">
        <v>4</v>
      </c>
      <c r="B35" s="253" t="s">
        <v>93</v>
      </c>
      <c r="C35" s="235"/>
      <c r="D35" s="235"/>
      <c r="E35" s="235"/>
      <c r="F35" s="235"/>
    </row>
    <row r="36" spans="1:17" s="1" customFormat="1" ht="15" customHeight="1" x14ac:dyDescent="0.25">
      <c r="A36" s="88" t="s">
        <v>2</v>
      </c>
      <c r="B36" s="254" t="s">
        <v>109</v>
      </c>
      <c r="C36" s="261"/>
      <c r="D36" s="261"/>
      <c r="E36" s="261"/>
      <c r="F36" s="261"/>
    </row>
    <row r="37" spans="1:17" s="31" customFormat="1" ht="15" customHeight="1" x14ac:dyDescent="0.25">
      <c r="B37" s="254" t="s">
        <v>90</v>
      </c>
      <c r="C37" s="261"/>
      <c r="D37" s="261"/>
      <c r="E37" s="261"/>
      <c r="F37" s="261"/>
    </row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4" s="31" customFormat="1" ht="12" customHeight="1" x14ac:dyDescent="0.25"/>
    <row r="50" spans="1:14" s="31" customFormat="1" ht="12" customHeight="1" x14ac:dyDescent="0.25">
      <c r="B50" s="16" t="s">
        <v>11</v>
      </c>
      <c r="C50" s="121">
        <v>354</v>
      </c>
    </row>
    <row r="51" spans="1:14" s="31" customFormat="1" ht="12" customHeight="1" x14ac:dyDescent="0.25">
      <c r="B51" s="16" t="s">
        <v>14</v>
      </c>
      <c r="C51" s="121">
        <v>427</v>
      </c>
    </row>
    <row r="52" spans="1:14" s="31" customFormat="1" ht="12" customHeight="1" x14ac:dyDescent="0.25">
      <c r="B52" s="16" t="s">
        <v>21</v>
      </c>
      <c r="C52" s="121">
        <v>532</v>
      </c>
    </row>
    <row r="53" spans="1:14" s="31" customFormat="1" ht="12" customHeight="1" x14ac:dyDescent="0.25">
      <c r="B53" s="16" t="s">
        <v>56</v>
      </c>
      <c r="C53" s="121">
        <v>561</v>
      </c>
    </row>
    <row r="54" spans="1:14" ht="12" customHeight="1" x14ac:dyDescent="0.25">
      <c r="B54" s="16" t="s">
        <v>55</v>
      </c>
      <c r="C54" s="121">
        <v>656</v>
      </c>
    </row>
    <row r="55" spans="1:14" ht="12" customHeight="1" x14ac:dyDescent="0.25">
      <c r="B55" s="16" t="s">
        <v>18</v>
      </c>
      <c r="C55" s="121">
        <v>845</v>
      </c>
    </row>
    <row r="56" spans="1:14" ht="12" customHeight="1" x14ac:dyDescent="0.25">
      <c r="B56" s="16" t="s">
        <v>20</v>
      </c>
      <c r="C56" s="121">
        <v>1006</v>
      </c>
    </row>
    <row r="57" spans="1:14" ht="12" customHeight="1" x14ac:dyDescent="0.25">
      <c r="B57" s="16" t="s">
        <v>17</v>
      </c>
      <c r="C57" s="121">
        <v>1294</v>
      </c>
    </row>
    <row r="58" spans="1:14" ht="12" customHeight="1" x14ac:dyDescent="0.25">
      <c r="B58" s="16" t="s">
        <v>48</v>
      </c>
      <c r="C58" s="121">
        <v>1439</v>
      </c>
    </row>
    <row r="59" spans="1:14" ht="12" customHeight="1" x14ac:dyDescent="0.25">
      <c r="B59" s="16" t="s">
        <v>12</v>
      </c>
      <c r="C59" s="121">
        <v>1961</v>
      </c>
    </row>
    <row r="60" spans="1:14" ht="12" customHeight="1" x14ac:dyDescent="0.25">
      <c r="B60" s="183" t="s">
        <v>19</v>
      </c>
      <c r="C60" s="182">
        <v>3355</v>
      </c>
    </row>
    <row r="61" spans="1:14" ht="12" customHeight="1" x14ac:dyDescent="0.25">
      <c r="A61" s="30"/>
      <c r="B61" s="16" t="s">
        <v>7</v>
      </c>
      <c r="C61" s="121">
        <v>3442</v>
      </c>
      <c r="D61" s="30"/>
      <c r="E61" s="30"/>
      <c r="F61" s="30"/>
      <c r="G61" s="30"/>
    </row>
    <row r="62" spans="1:14" ht="12" customHeight="1" x14ac:dyDescent="0.25">
      <c r="A62" s="30"/>
      <c r="B62" s="16" t="s">
        <v>22</v>
      </c>
      <c r="C62" s="121">
        <v>3908</v>
      </c>
      <c r="E62" s="30"/>
      <c r="F62" s="30"/>
      <c r="G62" s="30"/>
    </row>
    <row r="63" spans="1:14" ht="12" customHeight="1" x14ac:dyDescent="0.25">
      <c r="A63" s="26"/>
      <c r="B63" s="16" t="s">
        <v>9</v>
      </c>
      <c r="C63" s="121">
        <v>7646</v>
      </c>
      <c r="D63" s="27"/>
      <c r="E63" s="27"/>
      <c r="F63" s="27"/>
      <c r="G63" s="27"/>
      <c r="H63" s="9"/>
      <c r="I63" s="9"/>
      <c r="J63" s="7"/>
      <c r="K63" s="7"/>
      <c r="L63" s="7"/>
      <c r="M63" s="6"/>
      <c r="N63" s="6"/>
    </row>
    <row r="64" spans="1:14" ht="12" customHeight="1" x14ac:dyDescent="0.25">
      <c r="A64" s="26"/>
      <c r="B64" s="16" t="s">
        <v>8</v>
      </c>
      <c r="C64" s="121">
        <v>8810</v>
      </c>
      <c r="D64" s="27"/>
      <c r="E64" s="27"/>
      <c r="F64" s="27"/>
      <c r="G64" s="27"/>
      <c r="H64" s="9"/>
      <c r="I64" s="9"/>
      <c r="J64" s="6"/>
      <c r="K64" s="6"/>
      <c r="L64" s="6"/>
      <c r="M64" s="6"/>
      <c r="N64" s="6"/>
    </row>
    <row r="65" spans="1:14" ht="12" customHeight="1" x14ac:dyDescent="0.25">
      <c r="A65" s="26"/>
      <c r="B65" s="16" t="s">
        <v>15</v>
      </c>
      <c r="C65" s="121">
        <v>10123</v>
      </c>
      <c r="D65" s="29"/>
      <c r="E65" s="29"/>
      <c r="F65" s="29"/>
      <c r="G65" s="29"/>
      <c r="H65" s="9"/>
      <c r="I65" s="9"/>
      <c r="J65" s="6"/>
      <c r="K65" s="6"/>
      <c r="L65" s="6"/>
      <c r="M65" s="6"/>
      <c r="N65" s="6"/>
    </row>
    <row r="66" spans="1:14" ht="12" customHeight="1" x14ac:dyDescent="0.25">
      <c r="A66" s="26"/>
      <c r="B66" s="16" t="s">
        <v>10</v>
      </c>
      <c r="C66" s="121">
        <v>18700</v>
      </c>
      <c r="D66" s="27"/>
      <c r="E66" s="27"/>
      <c r="F66" s="27"/>
      <c r="G66" s="27"/>
      <c r="H66" s="9"/>
      <c r="I66" s="9"/>
      <c r="J66" s="6"/>
      <c r="K66" s="6"/>
      <c r="L66" s="6"/>
      <c r="M66" s="6"/>
      <c r="N66" s="6"/>
    </row>
    <row r="67" spans="1:14" s="30" customFormat="1" ht="12" customHeight="1" x14ac:dyDescent="0.25">
      <c r="B67" s="16" t="s">
        <v>13</v>
      </c>
      <c r="C67" s="121">
        <v>30543</v>
      </c>
      <c r="D67" s="23"/>
    </row>
    <row r="68" spans="1:14" s="30" customFormat="1" ht="12" customHeight="1" x14ac:dyDescent="0.25">
      <c r="B68" s="35"/>
      <c r="C68" s="24"/>
      <c r="D68" s="23"/>
    </row>
    <row r="69" spans="1:14" s="30" customFormat="1" ht="12" customHeight="1" x14ac:dyDescent="0.25">
      <c r="D69" s="23"/>
      <c r="E69" s="23"/>
      <c r="F69" s="23"/>
    </row>
    <row r="70" spans="1:14" s="30" customFormat="1" ht="12" customHeight="1" x14ac:dyDescent="0.25">
      <c r="B70" s="2"/>
      <c r="C70" s="2"/>
    </row>
  </sheetData>
  <sortState ref="B50:C67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EN/5999.html"/>
    <hyperlink ref="B37:F37" r:id="rId2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11" t="s">
        <v>80</v>
      </c>
      <c r="C2" s="235"/>
      <c r="D2" s="235"/>
      <c r="E2" s="235"/>
      <c r="F2" s="235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49</v>
      </c>
      <c r="B33" s="300" t="s">
        <v>81</v>
      </c>
      <c r="C33" s="258"/>
      <c r="D33" s="258"/>
      <c r="E33" s="258"/>
      <c r="F33" s="258"/>
      <c r="G33" s="192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5</v>
      </c>
      <c r="B34" s="250" t="s">
        <v>104</v>
      </c>
      <c r="C34" s="258"/>
      <c r="D34" s="258"/>
      <c r="E34" s="258"/>
      <c r="F34" s="258"/>
    </row>
    <row r="35" spans="1:17" s="1" customFormat="1" ht="15" customHeight="1" x14ac:dyDescent="0.25">
      <c r="A35" s="88" t="s">
        <v>4</v>
      </c>
      <c r="B35" s="253" t="s">
        <v>93</v>
      </c>
      <c r="C35" s="235"/>
      <c r="D35" s="235"/>
      <c r="E35" s="235"/>
      <c r="F35" s="235"/>
    </row>
    <row r="36" spans="1:17" s="1" customFormat="1" ht="15" customHeight="1" x14ac:dyDescent="0.25">
      <c r="A36" s="88" t="s">
        <v>2</v>
      </c>
      <c r="B36" s="254" t="s">
        <v>109</v>
      </c>
      <c r="C36" s="261"/>
      <c r="D36" s="261"/>
      <c r="E36" s="261"/>
      <c r="F36" s="261"/>
    </row>
    <row r="37" spans="1:17" ht="15" customHeight="1" x14ac:dyDescent="0.25">
      <c r="B37" s="254" t="s">
        <v>90</v>
      </c>
      <c r="C37" s="261"/>
      <c r="D37" s="261"/>
      <c r="E37" s="261"/>
      <c r="F37" s="261"/>
    </row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6" t="s">
        <v>20</v>
      </c>
      <c r="C50" s="178">
        <v>8.5001753266779612E-2</v>
      </c>
    </row>
    <row r="51" spans="1:14" ht="12" customHeight="1" x14ac:dyDescent="0.2">
      <c r="B51" s="176" t="s">
        <v>11</v>
      </c>
      <c r="C51" s="178">
        <v>0.12639336184919914</v>
      </c>
      <c r="E51" s="206"/>
      <c r="F51" s="206"/>
    </row>
    <row r="52" spans="1:14" ht="12" customHeight="1" x14ac:dyDescent="0.2">
      <c r="B52" s="176" t="s">
        <v>21</v>
      </c>
      <c r="C52" s="178">
        <v>0.18504412189259789</v>
      </c>
      <c r="E52" s="208"/>
      <c r="F52" s="208"/>
    </row>
    <row r="53" spans="1:14" ht="12" customHeight="1" x14ac:dyDescent="0.2">
      <c r="B53" s="176" t="s">
        <v>56</v>
      </c>
      <c r="C53" s="178">
        <v>0.35339473120582565</v>
      </c>
      <c r="E53" s="206"/>
      <c r="F53" s="206"/>
    </row>
    <row r="54" spans="1:14" ht="12" customHeight="1" x14ac:dyDescent="0.2">
      <c r="B54" s="176" t="s">
        <v>8</v>
      </c>
      <c r="C54" s="178">
        <v>0.50303763932029966</v>
      </c>
      <c r="E54" s="208"/>
      <c r="F54" s="208"/>
    </row>
    <row r="55" spans="1:14" ht="12" customHeight="1" x14ac:dyDescent="0.2">
      <c r="B55" s="176" t="s">
        <v>55</v>
      </c>
      <c r="C55" s="178">
        <v>0.72118820153692242</v>
      </c>
      <c r="E55" s="208"/>
      <c r="F55" s="208"/>
    </row>
    <row r="56" spans="1:14" ht="12" customHeight="1" x14ac:dyDescent="0.2">
      <c r="B56" s="176" t="s">
        <v>14</v>
      </c>
      <c r="C56" s="178">
        <v>0.72981472619129006</v>
      </c>
      <c r="E56" s="208"/>
      <c r="F56" s="208"/>
    </row>
    <row r="57" spans="1:14" ht="12" customHeight="1" x14ac:dyDescent="0.2">
      <c r="B57" s="176" t="s">
        <v>12</v>
      </c>
      <c r="C57" s="178">
        <v>0.98497671918871266</v>
      </c>
      <c r="E57" s="209"/>
      <c r="F57" s="209"/>
    </row>
    <row r="58" spans="1:14" ht="12" customHeight="1" x14ac:dyDescent="0.2">
      <c r="B58" s="176" t="s">
        <v>9</v>
      </c>
      <c r="C58" s="178">
        <v>1.4302977698129726</v>
      </c>
      <c r="E58" s="208"/>
      <c r="F58" s="208"/>
    </row>
    <row r="59" spans="1:14" ht="12" customHeight="1" x14ac:dyDescent="0.2">
      <c r="B59" s="176" t="s">
        <v>7</v>
      </c>
      <c r="C59" s="178">
        <v>2.3076665214039087</v>
      </c>
      <c r="E59" s="208"/>
      <c r="F59" s="208"/>
    </row>
    <row r="60" spans="1:14" ht="12" customHeight="1" x14ac:dyDescent="0.2">
      <c r="B60" s="176" t="s">
        <v>17</v>
      </c>
      <c r="C60" s="178">
        <v>3.5098188130628185</v>
      </c>
      <c r="E60" s="209"/>
      <c r="F60" s="209"/>
    </row>
    <row r="61" spans="1:14" ht="12" customHeight="1" x14ac:dyDescent="0.2">
      <c r="B61" s="176" t="s">
        <v>13</v>
      </c>
      <c r="C61" s="178">
        <v>3.7031603502501267</v>
      </c>
      <c r="E61" s="208"/>
      <c r="F61" s="208"/>
    </row>
    <row r="62" spans="1:14" ht="12" customHeight="1" x14ac:dyDescent="0.2">
      <c r="A62" s="48"/>
      <c r="B62" s="176" t="s">
        <v>15</v>
      </c>
      <c r="C62" s="178">
        <v>6.0469394947642572</v>
      </c>
      <c r="D62" s="48"/>
      <c r="E62" s="208"/>
      <c r="F62" s="208"/>
      <c r="G62" s="48"/>
      <c r="H62" s="48"/>
      <c r="I62" s="48"/>
    </row>
    <row r="63" spans="1:14" ht="12" customHeight="1" x14ac:dyDescent="0.2">
      <c r="A63" s="48"/>
      <c r="B63" s="176" t="s">
        <v>10</v>
      </c>
      <c r="C63" s="178">
        <v>7.9574468085106389</v>
      </c>
      <c r="D63" s="48"/>
      <c r="E63" s="206"/>
      <c r="F63" s="206"/>
      <c r="G63" s="48"/>
      <c r="H63" s="48"/>
      <c r="I63" s="48"/>
    </row>
    <row r="64" spans="1:14" ht="12" customHeight="1" x14ac:dyDescent="0.2">
      <c r="A64" s="26"/>
      <c r="B64" s="176" t="s">
        <v>19</v>
      </c>
      <c r="C64" s="178">
        <v>14.658336246067808</v>
      </c>
      <c r="D64" s="46"/>
      <c r="E64" s="206"/>
      <c r="F64" s="20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18</v>
      </c>
      <c r="C65" s="178" t="s">
        <v>47</v>
      </c>
      <c r="D65" s="46"/>
      <c r="E65" s="208"/>
      <c r="F65" s="208"/>
      <c r="G65" s="46"/>
      <c r="H65" s="46"/>
      <c r="I65" s="46"/>
    </row>
    <row r="66" spans="1:9" ht="12" customHeight="1" x14ac:dyDescent="0.2">
      <c r="A66" s="26"/>
      <c r="B66" s="176" t="s">
        <v>48</v>
      </c>
      <c r="C66" s="178" t="s">
        <v>47</v>
      </c>
      <c r="D66" s="47"/>
      <c r="E66" s="208"/>
      <c r="F66" s="208"/>
      <c r="G66" s="47"/>
      <c r="H66" s="47"/>
      <c r="I66" s="47"/>
    </row>
    <row r="67" spans="1:9" ht="12" customHeight="1" x14ac:dyDescent="0.2">
      <c r="A67" s="26"/>
      <c r="B67" s="176" t="s">
        <v>22</v>
      </c>
      <c r="C67" s="178" t="s">
        <v>47</v>
      </c>
      <c r="D67" s="46"/>
      <c r="E67" s="208"/>
      <c r="F67" s="208"/>
      <c r="G67" s="46"/>
      <c r="H67" s="46"/>
      <c r="I67" s="46"/>
    </row>
    <row r="68" spans="1:9" s="48" customFormat="1" ht="12" customHeight="1" x14ac:dyDescent="0.25">
      <c r="D68" s="106"/>
      <c r="E68" s="208"/>
      <c r="F68" s="208"/>
    </row>
    <row r="69" spans="1:9" s="48" customFormat="1" ht="12" customHeight="1" x14ac:dyDescent="0.25">
      <c r="B69" s="34"/>
      <c r="C69" s="105"/>
      <c r="D69" s="106"/>
    </row>
    <row r="70" spans="1:9" s="48" customFormat="1" ht="12" customHeight="1" x14ac:dyDescent="0.25">
      <c r="B70" s="35"/>
      <c r="C70" s="107"/>
      <c r="D70" s="106"/>
      <c r="E70" s="106"/>
      <c r="F70" s="106"/>
    </row>
    <row r="71" spans="1:9" s="48" customFormat="1" ht="12" customHeight="1" x14ac:dyDescent="0.25"/>
  </sheetData>
  <sortState ref="B50:C66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EN/5999.html"/>
    <hyperlink ref="B37:F37" r:id="rId2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11" t="s">
        <v>82</v>
      </c>
      <c r="C2" s="312"/>
      <c r="D2" s="312"/>
      <c r="E2" s="312"/>
      <c r="F2" s="312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15" customHeight="1" x14ac:dyDescent="0.25">
      <c r="A33" s="58" t="s">
        <v>49</v>
      </c>
      <c r="B33" s="300" t="s">
        <v>84</v>
      </c>
      <c r="C33" s="258"/>
      <c r="D33" s="258"/>
      <c r="E33" s="258"/>
      <c r="F33" s="258"/>
      <c r="G33" s="180"/>
      <c r="H33" s="179"/>
      <c r="I33" s="179"/>
    </row>
    <row r="34" spans="1:9" s="1" customFormat="1" ht="90" customHeight="1" x14ac:dyDescent="0.25">
      <c r="A34" s="58" t="s">
        <v>5</v>
      </c>
      <c r="B34" s="250" t="s">
        <v>105</v>
      </c>
      <c r="C34" s="258"/>
      <c r="D34" s="258"/>
      <c r="E34" s="258"/>
      <c r="F34" s="258"/>
    </row>
    <row r="35" spans="1:9" s="1" customFormat="1" ht="15" customHeight="1" x14ac:dyDescent="0.25">
      <c r="A35" s="88" t="s">
        <v>4</v>
      </c>
      <c r="B35" s="253" t="s">
        <v>93</v>
      </c>
      <c r="C35" s="235"/>
      <c r="D35" s="235"/>
      <c r="E35" s="235"/>
      <c r="F35" s="235"/>
    </row>
    <row r="36" spans="1:9" ht="15" customHeight="1" x14ac:dyDescent="0.25">
      <c r="A36" s="88" t="s">
        <v>2</v>
      </c>
      <c r="B36" s="254" t="s">
        <v>90</v>
      </c>
      <c r="C36" s="261"/>
      <c r="D36" s="261"/>
      <c r="E36" s="261"/>
      <c r="F36" s="261"/>
      <c r="G36" s="1"/>
      <c r="H36" s="1"/>
      <c r="I36" s="1"/>
    </row>
    <row r="37" spans="1:9" ht="15" customHeight="1" x14ac:dyDescent="0.25">
      <c r="B37" s="254" t="s">
        <v>109</v>
      </c>
      <c r="C37" s="261"/>
      <c r="D37" s="261"/>
      <c r="E37" s="261"/>
      <c r="F37" s="261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6" t="s">
        <v>14</v>
      </c>
      <c r="C50" s="177">
        <v>3166</v>
      </c>
      <c r="E50" s="210"/>
      <c r="F50" s="210"/>
    </row>
    <row r="51" spans="1:14" ht="12" customHeight="1" x14ac:dyDescent="0.2">
      <c r="B51" s="176" t="s">
        <v>48</v>
      </c>
      <c r="C51" s="177">
        <v>3767</v>
      </c>
      <c r="E51" s="210"/>
      <c r="F51" s="210"/>
    </row>
    <row r="52" spans="1:14" ht="12" customHeight="1" x14ac:dyDescent="0.2">
      <c r="B52" s="176" t="s">
        <v>11</v>
      </c>
      <c r="C52" s="177">
        <v>6305</v>
      </c>
      <c r="E52" s="210"/>
      <c r="F52" s="210"/>
    </row>
    <row r="53" spans="1:14" ht="12" customHeight="1" x14ac:dyDescent="0.2">
      <c r="B53" s="176" t="s">
        <v>12</v>
      </c>
      <c r="C53" s="177">
        <v>16868</v>
      </c>
      <c r="E53" s="210"/>
      <c r="F53" s="210"/>
    </row>
    <row r="54" spans="1:14" ht="12" customHeight="1" x14ac:dyDescent="0.2">
      <c r="B54" s="176" t="s">
        <v>7</v>
      </c>
      <c r="C54" s="177">
        <v>35249</v>
      </c>
      <c r="E54" s="210"/>
      <c r="F54" s="210"/>
    </row>
    <row r="55" spans="1:14" ht="12" customHeight="1" x14ac:dyDescent="0.2">
      <c r="B55" s="176" t="s">
        <v>21</v>
      </c>
      <c r="C55" s="177">
        <v>37326</v>
      </c>
      <c r="E55" s="210"/>
      <c r="F55" s="210"/>
    </row>
    <row r="56" spans="1:14" ht="12" customHeight="1" x14ac:dyDescent="0.2">
      <c r="B56" s="176" t="s">
        <v>19</v>
      </c>
      <c r="C56" s="177">
        <v>60897</v>
      </c>
      <c r="E56" s="207"/>
      <c r="F56" s="207"/>
    </row>
    <row r="57" spans="1:14" ht="12" customHeight="1" x14ac:dyDescent="0.2">
      <c r="B57" s="176" t="s">
        <v>9</v>
      </c>
      <c r="C57" s="177">
        <v>100027</v>
      </c>
      <c r="E57" s="210"/>
      <c r="F57" s="210"/>
    </row>
    <row r="58" spans="1:14" ht="12" customHeight="1" x14ac:dyDescent="0.2">
      <c r="B58" s="176" t="s">
        <v>8</v>
      </c>
      <c r="C58" s="177">
        <v>112430</v>
      </c>
      <c r="E58" s="211"/>
      <c r="F58" s="211"/>
    </row>
    <row r="59" spans="1:14" ht="12" customHeight="1" x14ac:dyDescent="0.2">
      <c r="B59" s="176" t="s">
        <v>13</v>
      </c>
      <c r="C59" s="177">
        <v>131000</v>
      </c>
      <c r="E59" s="210"/>
      <c r="F59" s="210"/>
    </row>
    <row r="60" spans="1:14" ht="12" customHeight="1" x14ac:dyDescent="0.2">
      <c r="B60" s="176" t="s">
        <v>17</v>
      </c>
      <c r="C60" s="177">
        <v>137973</v>
      </c>
      <c r="E60" s="210"/>
      <c r="F60" s="210"/>
    </row>
    <row r="61" spans="1:14" ht="12" customHeight="1" x14ac:dyDescent="0.2">
      <c r="A61" s="30"/>
      <c r="B61" s="176" t="s">
        <v>18</v>
      </c>
      <c r="C61" s="177">
        <v>143160</v>
      </c>
      <c r="D61" s="30"/>
      <c r="E61" s="207"/>
      <c r="F61" s="207"/>
      <c r="G61" s="30"/>
      <c r="H61" s="30"/>
      <c r="I61" s="30"/>
    </row>
    <row r="62" spans="1:14" ht="12" customHeight="1" x14ac:dyDescent="0.2">
      <c r="A62" s="30"/>
      <c r="B62" s="176" t="s">
        <v>20</v>
      </c>
      <c r="C62" s="177">
        <v>148208</v>
      </c>
      <c r="D62" s="30"/>
      <c r="E62" s="210"/>
      <c r="F62" s="210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6" t="s">
        <v>15</v>
      </c>
      <c r="C63" s="177">
        <v>223099</v>
      </c>
      <c r="D63" s="27"/>
      <c r="E63" s="207"/>
      <c r="F63" s="207"/>
      <c r="G63" s="27"/>
      <c r="H63" s="27"/>
      <c r="I63" s="27"/>
    </row>
    <row r="64" spans="1:14" ht="12" customHeight="1" x14ac:dyDescent="0.2">
      <c r="A64" s="26"/>
      <c r="B64" s="176" t="s">
        <v>10</v>
      </c>
      <c r="C64" s="177">
        <v>615573</v>
      </c>
      <c r="D64" s="27"/>
      <c r="E64" s="211"/>
      <c r="F64" s="211"/>
      <c r="G64" s="27"/>
      <c r="H64" s="27"/>
      <c r="I64" s="27"/>
    </row>
    <row r="65" spans="1:9" ht="12" customHeight="1" x14ac:dyDescent="0.2">
      <c r="A65" s="26"/>
      <c r="B65" s="176" t="s">
        <v>22</v>
      </c>
      <c r="C65" s="177" t="s">
        <v>47</v>
      </c>
      <c r="D65" s="29"/>
      <c r="E65" s="210"/>
      <c r="F65" s="210"/>
      <c r="G65" s="29"/>
      <c r="H65" s="29"/>
      <c r="I65" s="29"/>
    </row>
    <row r="66" spans="1:9" s="30" customFormat="1" ht="12" customHeight="1" x14ac:dyDescent="0.25">
      <c r="A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ref="B50:C64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999.html"/>
    <hyperlink ref="B37:F37" r:id="rId2" display="http://www.observatorioemigracao.pt/np4EN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11" t="s">
        <v>83</v>
      </c>
      <c r="C2" s="312"/>
      <c r="D2" s="312"/>
      <c r="E2" s="312"/>
      <c r="F2" s="312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58" t="s">
        <v>49</v>
      </c>
      <c r="B33" s="300" t="s">
        <v>84</v>
      </c>
      <c r="C33" s="258"/>
      <c r="D33" s="258"/>
      <c r="E33" s="258"/>
      <c r="F33" s="258"/>
    </row>
    <row r="34" spans="1:6" s="1" customFormat="1" ht="90" customHeight="1" x14ac:dyDescent="0.25">
      <c r="A34" s="58" t="s">
        <v>5</v>
      </c>
      <c r="B34" s="250" t="s">
        <v>105</v>
      </c>
      <c r="C34" s="258"/>
      <c r="D34" s="258"/>
      <c r="E34" s="258"/>
      <c r="F34" s="258"/>
    </row>
    <row r="35" spans="1:6" s="1" customFormat="1" ht="15" customHeight="1" x14ac:dyDescent="0.25">
      <c r="A35" s="88" t="s">
        <v>4</v>
      </c>
      <c r="B35" s="253" t="s">
        <v>93</v>
      </c>
      <c r="C35" s="235"/>
      <c r="D35" s="235"/>
      <c r="E35" s="235"/>
      <c r="F35" s="235"/>
    </row>
    <row r="36" spans="1:6" s="1" customFormat="1" ht="15" customHeight="1" x14ac:dyDescent="0.25">
      <c r="A36" s="88" t="s">
        <v>2</v>
      </c>
      <c r="B36" s="254" t="s">
        <v>109</v>
      </c>
      <c r="C36" s="261"/>
      <c r="D36" s="261"/>
      <c r="E36" s="261"/>
      <c r="F36" s="261"/>
    </row>
    <row r="37" spans="1:6" ht="15" customHeight="1" x14ac:dyDescent="0.25">
      <c r="B37" s="254" t="s">
        <v>90</v>
      </c>
      <c r="C37" s="261"/>
      <c r="D37" s="261"/>
      <c r="E37" s="261"/>
      <c r="F37" s="261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176" t="s">
        <v>11</v>
      </c>
      <c r="C50" s="178">
        <v>0.1067296018655759</v>
      </c>
      <c r="F50" s="208"/>
      <c r="G50" s="208"/>
    </row>
    <row r="51" spans="1:14" ht="12" customHeight="1" x14ac:dyDescent="0.2">
      <c r="B51" s="176" t="s">
        <v>20</v>
      </c>
      <c r="C51" s="178">
        <v>0.31661319923786213</v>
      </c>
      <c r="F51" s="208"/>
      <c r="G51" s="208"/>
    </row>
    <row r="52" spans="1:14" ht="12" customHeight="1" x14ac:dyDescent="0.2">
      <c r="B52" s="176" t="s">
        <v>14</v>
      </c>
      <c r="C52" s="178">
        <v>0.40984985980183258</v>
      </c>
      <c r="F52" s="208"/>
      <c r="G52" s="208"/>
    </row>
    <row r="53" spans="1:14" ht="12" customHeight="1" x14ac:dyDescent="0.2">
      <c r="B53" s="176" t="s">
        <v>12</v>
      </c>
      <c r="C53" s="178">
        <v>0.87814055767235477</v>
      </c>
      <c r="F53" s="206"/>
      <c r="G53" s="206"/>
    </row>
    <row r="54" spans="1:14" ht="12" customHeight="1" x14ac:dyDescent="0.2">
      <c r="B54" s="176" t="s">
        <v>48</v>
      </c>
      <c r="C54" s="178">
        <v>1.1010853012273578</v>
      </c>
      <c r="F54" s="208"/>
      <c r="G54" s="208"/>
    </row>
    <row r="55" spans="1:14" ht="12" customHeight="1" x14ac:dyDescent="0.2">
      <c r="B55" s="176" t="s">
        <v>8</v>
      </c>
      <c r="C55" s="178">
        <v>1.2857643596366284</v>
      </c>
      <c r="F55" s="208"/>
      <c r="G55" s="208"/>
    </row>
    <row r="56" spans="1:14" ht="12" customHeight="1" x14ac:dyDescent="0.2">
      <c r="B56" s="176" t="s">
        <v>13</v>
      </c>
      <c r="C56" s="178">
        <v>1.4313811188811187</v>
      </c>
      <c r="F56" s="208"/>
      <c r="G56" s="208"/>
    </row>
    <row r="57" spans="1:14" ht="12" customHeight="1" x14ac:dyDescent="0.2">
      <c r="B57" s="176" t="s">
        <v>9</v>
      </c>
      <c r="C57" s="178">
        <v>1.6334221620704505</v>
      </c>
      <c r="F57" s="206"/>
      <c r="G57" s="206"/>
    </row>
    <row r="58" spans="1:14" ht="12" customHeight="1" x14ac:dyDescent="0.2">
      <c r="B58" s="176" t="s">
        <v>18</v>
      </c>
      <c r="C58" s="178">
        <v>1.7417011880212421</v>
      </c>
      <c r="F58" s="209"/>
      <c r="G58" s="209"/>
    </row>
    <row r="59" spans="1:14" ht="12" customHeight="1" x14ac:dyDescent="0.2">
      <c r="B59" s="176" t="s">
        <v>7</v>
      </c>
      <c r="C59" s="178">
        <v>1.9098617220885434</v>
      </c>
      <c r="F59" s="208"/>
      <c r="G59" s="208"/>
    </row>
    <row r="60" spans="1:14" ht="12" customHeight="1" x14ac:dyDescent="0.2">
      <c r="B60" s="176" t="s">
        <v>21</v>
      </c>
      <c r="C60" s="178">
        <v>3.2272790940170055</v>
      </c>
      <c r="F60" s="208"/>
      <c r="G60" s="208"/>
    </row>
    <row r="61" spans="1:14" ht="12" customHeight="1" x14ac:dyDescent="0.2">
      <c r="A61" s="48"/>
      <c r="B61" s="176" t="s">
        <v>15</v>
      </c>
      <c r="C61" s="178">
        <v>9</v>
      </c>
      <c r="D61" s="48"/>
      <c r="E61" s="48"/>
      <c r="F61" s="206"/>
      <c r="G61" s="206"/>
      <c r="H61" s="48"/>
      <c r="I61" s="48"/>
    </row>
    <row r="62" spans="1:14" ht="12" customHeight="1" x14ac:dyDescent="0.2">
      <c r="A62" s="48"/>
      <c r="B62" s="176" t="s">
        <v>10</v>
      </c>
      <c r="C62" s="178">
        <v>10.315668958411921</v>
      </c>
      <c r="D62" s="48"/>
      <c r="E62" s="48"/>
      <c r="F62" s="209"/>
      <c r="G62" s="209"/>
      <c r="H62" s="48"/>
      <c r="I62" s="48"/>
    </row>
    <row r="63" spans="1:14" ht="12" customHeight="1" x14ac:dyDescent="0.2">
      <c r="A63" s="26"/>
      <c r="B63" s="176" t="s">
        <v>17</v>
      </c>
      <c r="C63" s="178">
        <v>23.283831446073883</v>
      </c>
      <c r="D63" s="46"/>
      <c r="E63" s="46"/>
      <c r="F63" s="208"/>
      <c r="G63" s="208"/>
      <c r="H63" s="46"/>
      <c r="I63" s="46"/>
      <c r="L63" s="7"/>
      <c r="M63" s="7"/>
      <c r="N63" s="7"/>
    </row>
    <row r="64" spans="1:14" ht="12" customHeight="1" x14ac:dyDescent="0.2">
      <c r="A64" s="26"/>
      <c r="B64" s="176" t="s">
        <v>19</v>
      </c>
      <c r="C64" s="178">
        <v>29.6823973250407</v>
      </c>
      <c r="D64" s="46"/>
      <c r="E64" s="46"/>
      <c r="F64" s="208"/>
      <c r="G64" s="208"/>
      <c r="H64" s="46"/>
      <c r="I64" s="46"/>
    </row>
    <row r="65" spans="1:9" ht="12" customHeight="1" x14ac:dyDescent="0.2">
      <c r="A65" s="26"/>
      <c r="B65" s="176" t="s">
        <v>22</v>
      </c>
      <c r="C65" s="178" t="s">
        <v>47</v>
      </c>
      <c r="D65" s="47"/>
      <c r="E65" s="47"/>
      <c r="F65" s="208"/>
      <c r="G65" s="208"/>
      <c r="H65" s="47"/>
      <c r="I65" s="47"/>
    </row>
    <row r="66" spans="1:9" ht="12" customHeight="1" x14ac:dyDescent="0.25">
      <c r="A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7"/>
      <c r="D67" s="106"/>
      <c r="E67" s="106"/>
      <c r="F67" s="106"/>
    </row>
    <row r="68" spans="1:9" s="48" customFormat="1" ht="12" customHeight="1" x14ac:dyDescent="0.25">
      <c r="B68" s="34"/>
      <c r="C68" s="105"/>
      <c r="D68" s="106"/>
      <c r="E68" s="106"/>
      <c r="F68" s="106"/>
    </row>
    <row r="69" spans="1:9" s="48" customFormat="1" ht="12" customHeight="1" x14ac:dyDescent="0.25">
      <c r="B69" s="35"/>
      <c r="C69" s="107"/>
      <c r="D69" s="106"/>
      <c r="E69" s="106"/>
      <c r="F69" s="106"/>
    </row>
    <row r="70" spans="1:9" s="48" customFormat="1" ht="12" customHeight="1" x14ac:dyDescent="0.25"/>
  </sheetData>
  <sortState ref="B50:C64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EN/5999.html"/>
    <hyperlink ref="B37:F37" r:id="rId2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11" t="s">
        <v>85</v>
      </c>
      <c r="C2" s="312"/>
      <c r="D2" s="312"/>
      <c r="E2" s="312"/>
      <c r="F2" s="312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49</v>
      </c>
      <c r="B33" s="300" t="s">
        <v>86</v>
      </c>
      <c r="C33" s="258"/>
      <c r="D33" s="258"/>
      <c r="E33" s="258"/>
      <c r="F33" s="258"/>
      <c r="G33" s="180"/>
      <c r="H33" s="180"/>
    </row>
    <row r="34" spans="1:8" s="1" customFormat="1" ht="75" customHeight="1" x14ac:dyDescent="0.25">
      <c r="A34" s="58" t="s">
        <v>5</v>
      </c>
      <c r="B34" s="250" t="s">
        <v>106</v>
      </c>
      <c r="C34" s="258"/>
      <c r="D34" s="258"/>
      <c r="E34" s="258"/>
      <c r="F34" s="258"/>
      <c r="G34"/>
    </row>
    <row r="35" spans="1:8" s="1" customFormat="1" ht="15" customHeight="1" x14ac:dyDescent="0.25">
      <c r="A35" s="88" t="s">
        <v>4</v>
      </c>
      <c r="B35" s="253" t="s">
        <v>93</v>
      </c>
      <c r="C35" s="235"/>
      <c r="D35" s="235"/>
      <c r="E35" s="235"/>
      <c r="F35" s="235"/>
    </row>
    <row r="36" spans="1:8" s="1" customFormat="1" ht="15" customHeight="1" x14ac:dyDescent="0.25">
      <c r="A36" s="88" t="s">
        <v>2</v>
      </c>
      <c r="B36" s="254" t="s">
        <v>109</v>
      </c>
      <c r="C36" s="261"/>
      <c r="D36" s="261"/>
      <c r="E36" s="261"/>
      <c r="F36" s="261"/>
    </row>
    <row r="37" spans="1:8" ht="15" customHeight="1" x14ac:dyDescent="0.25">
      <c r="B37" s="254" t="s">
        <v>90</v>
      </c>
      <c r="C37" s="261"/>
      <c r="D37" s="261"/>
      <c r="E37" s="261"/>
      <c r="F37" s="261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9" spans="1:14" ht="12" customHeight="1" x14ac:dyDescent="0.2">
      <c r="B49" s="176" t="s">
        <v>14</v>
      </c>
      <c r="C49" s="177">
        <v>4094</v>
      </c>
    </row>
    <row r="50" spans="1:14" ht="12" customHeight="1" x14ac:dyDescent="0.2">
      <c r="B50" s="176" t="s">
        <v>48</v>
      </c>
      <c r="C50" s="177">
        <v>4279</v>
      </c>
    </row>
    <row r="51" spans="1:14" ht="12" customHeight="1" x14ac:dyDescent="0.2">
      <c r="B51" s="176" t="s">
        <v>11</v>
      </c>
      <c r="C51" s="177">
        <v>6088</v>
      </c>
    </row>
    <row r="52" spans="1:14" ht="12" customHeight="1" x14ac:dyDescent="0.2">
      <c r="B52" s="176" t="s">
        <v>12</v>
      </c>
      <c r="C52" s="177">
        <v>19384</v>
      </c>
    </row>
    <row r="53" spans="1:14" ht="12" customHeight="1" x14ac:dyDescent="0.2">
      <c r="B53" s="176" t="s">
        <v>18</v>
      </c>
      <c r="C53" s="177">
        <v>25855</v>
      </c>
    </row>
    <row r="54" spans="1:14" ht="12" customHeight="1" x14ac:dyDescent="0.2">
      <c r="B54" s="176" t="s">
        <v>7</v>
      </c>
      <c r="C54" s="177">
        <v>44166</v>
      </c>
    </row>
    <row r="55" spans="1:14" ht="12" customHeight="1" x14ac:dyDescent="0.2">
      <c r="B55" s="176" t="s">
        <v>20</v>
      </c>
      <c r="C55" s="177">
        <v>54669</v>
      </c>
    </row>
    <row r="56" spans="1:14" ht="12" customHeight="1" x14ac:dyDescent="0.2">
      <c r="B56" s="176" t="s">
        <v>9</v>
      </c>
      <c r="C56" s="177">
        <v>91371</v>
      </c>
    </row>
    <row r="57" spans="1:14" ht="12" customHeight="1" x14ac:dyDescent="0.2">
      <c r="B57" s="176" t="s">
        <v>19</v>
      </c>
      <c r="C57" s="177">
        <v>93100</v>
      </c>
      <c r="E57" s="46"/>
      <c r="F57" s="46"/>
    </row>
    <row r="58" spans="1:14" ht="12" customHeight="1" x14ac:dyDescent="0.2">
      <c r="B58" s="176" t="s">
        <v>8</v>
      </c>
      <c r="C58" s="177">
        <v>136080</v>
      </c>
    </row>
    <row r="59" spans="1:14" ht="12" customHeight="1" x14ac:dyDescent="0.2">
      <c r="B59" s="176" t="s">
        <v>13</v>
      </c>
      <c r="C59" s="177">
        <v>213000</v>
      </c>
    </row>
    <row r="60" spans="1:14" ht="12" customHeight="1" x14ac:dyDescent="0.2">
      <c r="B60" s="176" t="s">
        <v>15</v>
      </c>
      <c r="C60" s="177">
        <v>268660</v>
      </c>
    </row>
    <row r="61" spans="1:14" ht="12" customHeight="1" x14ac:dyDescent="0.2">
      <c r="B61" s="176" t="s">
        <v>10</v>
      </c>
      <c r="C61" s="177">
        <v>530557</v>
      </c>
      <c r="E61" s="205"/>
      <c r="F61" s="205"/>
    </row>
    <row r="62" spans="1:14" ht="12" customHeight="1" x14ac:dyDescent="0.2">
      <c r="A62" s="30"/>
      <c r="B62" s="176" t="s">
        <v>50</v>
      </c>
      <c r="C62" s="177" t="s">
        <v>47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6" t="s">
        <v>21</v>
      </c>
      <c r="C63" s="177" t="s">
        <v>47</v>
      </c>
      <c r="D63" s="30"/>
      <c r="E63" s="76"/>
      <c r="F63" s="76"/>
      <c r="G63" s="30"/>
      <c r="H63" s="30"/>
      <c r="I63" s="30"/>
    </row>
    <row r="64" spans="1:14" ht="12" customHeight="1" x14ac:dyDescent="0.2">
      <c r="A64" s="26"/>
      <c r="B64" s="176" t="s">
        <v>22</v>
      </c>
      <c r="C64" s="177" t="s">
        <v>47</v>
      </c>
      <c r="D64" s="27"/>
      <c r="E64" s="76"/>
      <c r="F64" s="76"/>
      <c r="G64" s="27"/>
      <c r="H64" s="27"/>
      <c r="I64" s="27"/>
      <c r="L64" s="7"/>
      <c r="M64" s="7"/>
      <c r="N64" s="7"/>
    </row>
    <row r="65" spans="1:9" ht="12" customHeight="1" x14ac:dyDescent="0.25">
      <c r="A65" s="26"/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ref="B49:C63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EN/5999.html"/>
    <hyperlink ref="B37:F37" r:id="rId2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313" t="s">
        <v>87</v>
      </c>
      <c r="C2" s="314"/>
      <c r="D2" s="314"/>
      <c r="E2" s="314"/>
      <c r="F2" s="314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6" ht="15" customHeight="1" x14ac:dyDescent="0.25">
      <c r="A33" s="58" t="s">
        <v>49</v>
      </c>
      <c r="B33" s="300" t="s">
        <v>91</v>
      </c>
      <c r="C33" s="258"/>
      <c r="D33" s="258"/>
      <c r="E33" s="258"/>
      <c r="F33" s="258"/>
    </row>
    <row r="34" spans="1:6" s="1" customFormat="1" ht="75" customHeight="1" x14ac:dyDescent="0.25">
      <c r="A34" s="58" t="s">
        <v>5</v>
      </c>
      <c r="B34" s="250" t="s">
        <v>107</v>
      </c>
      <c r="C34" s="258"/>
      <c r="D34" s="258"/>
      <c r="E34" s="258"/>
      <c r="F34" s="258"/>
    </row>
    <row r="35" spans="1:6" s="1" customFormat="1" ht="15" customHeight="1" x14ac:dyDescent="0.25">
      <c r="A35" s="88" t="s">
        <v>4</v>
      </c>
      <c r="B35" s="253" t="s">
        <v>93</v>
      </c>
      <c r="C35" s="235"/>
      <c r="D35" s="235"/>
      <c r="E35" s="235"/>
      <c r="F35" s="235"/>
    </row>
    <row r="36" spans="1:6" s="1" customFormat="1" ht="15" customHeight="1" x14ac:dyDescent="0.25">
      <c r="A36" s="88" t="s">
        <v>2</v>
      </c>
      <c r="B36" s="254" t="s">
        <v>109</v>
      </c>
      <c r="C36" s="261"/>
      <c r="D36" s="261"/>
      <c r="E36" s="261"/>
      <c r="F36" s="261"/>
    </row>
    <row r="37" spans="1:6" ht="15" customHeight="1" x14ac:dyDescent="0.25">
      <c r="A37" s="74"/>
      <c r="B37" s="254" t="s">
        <v>90</v>
      </c>
      <c r="C37" s="261"/>
      <c r="D37" s="261"/>
      <c r="E37" s="261"/>
      <c r="F37" s="261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1" spans="1:14" ht="12" customHeight="1" x14ac:dyDescent="0.2">
      <c r="B51" s="176" t="s">
        <v>14</v>
      </c>
      <c r="C51" s="177">
        <v>9</v>
      </c>
    </row>
    <row r="52" spans="1:14" ht="12" customHeight="1" x14ac:dyDescent="0.2">
      <c r="B52" s="176" t="s">
        <v>11</v>
      </c>
      <c r="C52" s="177">
        <v>49</v>
      </c>
    </row>
    <row r="53" spans="1:14" ht="12" customHeight="1" x14ac:dyDescent="0.2">
      <c r="B53" s="176" t="s">
        <v>12</v>
      </c>
      <c r="C53" s="177">
        <v>73</v>
      </c>
    </row>
    <row r="54" spans="1:14" ht="12" customHeight="1" x14ac:dyDescent="0.2">
      <c r="B54" s="176" t="s">
        <v>7</v>
      </c>
      <c r="C54" s="177">
        <v>186</v>
      </c>
    </row>
    <row r="55" spans="1:14" ht="12" customHeight="1" x14ac:dyDescent="0.2">
      <c r="B55" s="176" t="s">
        <v>9</v>
      </c>
      <c r="C55" s="177">
        <v>477</v>
      </c>
    </row>
    <row r="56" spans="1:14" ht="12" customHeight="1" x14ac:dyDescent="0.2">
      <c r="B56" s="176" t="s">
        <v>13</v>
      </c>
      <c r="C56" s="177">
        <v>672</v>
      </c>
      <c r="E56" s="205"/>
      <c r="F56" s="205"/>
    </row>
    <row r="57" spans="1:14" ht="12" customHeight="1" x14ac:dyDescent="0.2">
      <c r="B57" s="176" t="s">
        <v>8</v>
      </c>
      <c r="C57" s="177">
        <v>756</v>
      </c>
    </row>
    <row r="58" spans="1:14" ht="12" customHeight="1" x14ac:dyDescent="0.2">
      <c r="B58" s="176" t="s">
        <v>18</v>
      </c>
      <c r="C58" s="177">
        <v>824</v>
      </c>
    </row>
    <row r="59" spans="1:14" ht="12" customHeight="1" x14ac:dyDescent="0.2">
      <c r="B59" s="176" t="s">
        <v>19</v>
      </c>
      <c r="C59" s="177">
        <v>1089</v>
      </c>
    </row>
    <row r="60" spans="1:14" ht="12" customHeight="1" x14ac:dyDescent="0.2">
      <c r="B60" s="176" t="s">
        <v>20</v>
      </c>
      <c r="C60" s="177">
        <v>1665</v>
      </c>
      <c r="E60" s="46"/>
      <c r="F60" s="46"/>
    </row>
    <row r="61" spans="1:14" ht="12" customHeight="1" x14ac:dyDescent="0.2">
      <c r="B61" s="184" t="s">
        <v>10</v>
      </c>
      <c r="C61" s="185">
        <v>2579</v>
      </c>
    </row>
    <row r="62" spans="1:14" ht="12" customHeight="1" x14ac:dyDescent="0.2">
      <c r="A62" s="48"/>
      <c r="B62" s="176" t="s">
        <v>15</v>
      </c>
      <c r="C62" s="177">
        <v>4020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6" t="s">
        <v>17</v>
      </c>
      <c r="C63" s="177" t="s">
        <v>47</v>
      </c>
      <c r="D63" s="48"/>
      <c r="G63" s="48"/>
      <c r="H63" s="48"/>
      <c r="I63" s="48"/>
    </row>
    <row r="64" spans="1:14" ht="12" customHeight="1" x14ac:dyDescent="0.2">
      <c r="A64" s="26"/>
      <c r="B64" s="176" t="s">
        <v>48</v>
      </c>
      <c r="C64" s="177" t="s">
        <v>47</v>
      </c>
      <c r="D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21</v>
      </c>
      <c r="C65" s="177" t="s">
        <v>47</v>
      </c>
      <c r="D65" s="46"/>
      <c r="E65" s="46"/>
      <c r="F65" s="46"/>
      <c r="G65" s="46"/>
      <c r="H65" s="46"/>
      <c r="I65" s="46"/>
    </row>
    <row r="66" spans="1:9" ht="12" customHeight="1" x14ac:dyDescent="0.2">
      <c r="A66" s="26"/>
      <c r="B66" s="176" t="s">
        <v>22</v>
      </c>
      <c r="C66" s="177" t="s">
        <v>47</v>
      </c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ref="B51:C65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EN/5999.html"/>
    <hyperlink ref="B37:F37" r:id="rId2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11" t="s">
        <v>88</v>
      </c>
      <c r="C2" s="312"/>
      <c r="D2" s="312"/>
      <c r="E2" s="312"/>
      <c r="F2" s="312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76" customFormat="1" ht="15" customHeight="1" x14ac:dyDescent="0.25">
      <c r="A33" s="58" t="s">
        <v>49</v>
      </c>
      <c r="B33" s="300" t="s">
        <v>76</v>
      </c>
      <c r="C33" s="301"/>
      <c r="D33" s="301"/>
      <c r="E33" s="301"/>
      <c r="F33" s="301"/>
      <c r="G33" s="301"/>
      <c r="H33" s="301"/>
    </row>
    <row r="34" spans="1:8" s="1" customFormat="1" ht="30" customHeight="1" x14ac:dyDescent="0.25">
      <c r="A34" s="58" t="s">
        <v>5</v>
      </c>
      <c r="B34" s="251" t="s">
        <v>108</v>
      </c>
      <c r="C34" s="258"/>
      <c r="D34" s="258"/>
      <c r="E34" s="258"/>
      <c r="F34" s="258"/>
    </row>
    <row r="35" spans="1:8" s="1" customFormat="1" ht="15" customHeight="1" x14ac:dyDescent="0.25">
      <c r="A35" s="88" t="s">
        <v>4</v>
      </c>
      <c r="B35" s="253" t="s">
        <v>93</v>
      </c>
      <c r="C35" s="235"/>
      <c r="D35" s="235"/>
      <c r="E35" s="235"/>
      <c r="F35" s="235"/>
    </row>
    <row r="36" spans="1:8" s="1" customFormat="1" ht="15" customHeight="1" x14ac:dyDescent="0.25">
      <c r="A36" s="88" t="s">
        <v>2</v>
      </c>
      <c r="B36" s="254" t="s">
        <v>109</v>
      </c>
      <c r="C36" s="261"/>
      <c r="D36" s="261"/>
      <c r="E36" s="261"/>
      <c r="F36" s="261"/>
    </row>
    <row r="37" spans="1:8" ht="15" customHeight="1" x14ac:dyDescent="0.25">
      <c r="B37" s="254" t="s">
        <v>90</v>
      </c>
      <c r="C37" s="261"/>
      <c r="D37" s="261"/>
      <c r="E37" s="261"/>
      <c r="F37" s="261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0" spans="1:14" ht="12" customHeight="1" x14ac:dyDescent="0.25">
      <c r="B50" s="176" t="s">
        <v>11</v>
      </c>
      <c r="C50" s="177">
        <v>5372</v>
      </c>
      <c r="E50"/>
      <c r="F50"/>
      <c r="G50"/>
    </row>
    <row r="51" spans="1:14" ht="12" customHeight="1" x14ac:dyDescent="0.25">
      <c r="B51" s="176" t="s">
        <v>14</v>
      </c>
      <c r="C51" s="177">
        <v>6200</v>
      </c>
      <c r="E51"/>
      <c r="F51"/>
      <c r="G51"/>
    </row>
    <row r="52" spans="1:14" ht="12" customHeight="1" x14ac:dyDescent="0.25">
      <c r="B52" s="176" t="s">
        <v>12</v>
      </c>
      <c r="C52" s="177">
        <v>23548</v>
      </c>
      <c r="E52"/>
      <c r="F52"/>
      <c r="G52"/>
    </row>
    <row r="53" spans="1:14" ht="12" customHeight="1" x14ac:dyDescent="0.25">
      <c r="B53" s="176" t="s">
        <v>48</v>
      </c>
      <c r="C53" s="177">
        <v>25739</v>
      </c>
      <c r="E53"/>
      <c r="F53"/>
      <c r="G53"/>
    </row>
    <row r="54" spans="1:14" ht="12" customHeight="1" x14ac:dyDescent="0.25">
      <c r="B54" s="176" t="s">
        <v>7</v>
      </c>
      <c r="C54" s="177">
        <v>63965</v>
      </c>
      <c r="E54"/>
      <c r="F54"/>
      <c r="G54"/>
    </row>
    <row r="55" spans="1:14" ht="12" customHeight="1" x14ac:dyDescent="0.25">
      <c r="B55" s="176" t="s">
        <v>9</v>
      </c>
      <c r="C55" s="177">
        <v>78125</v>
      </c>
      <c r="E55"/>
      <c r="F55"/>
      <c r="G55"/>
    </row>
    <row r="56" spans="1:14" ht="12" customHeight="1" x14ac:dyDescent="0.25">
      <c r="B56" s="176" t="s">
        <v>22</v>
      </c>
      <c r="C56" s="177">
        <v>92666</v>
      </c>
      <c r="E56"/>
      <c r="F56"/>
      <c r="G56"/>
    </row>
    <row r="57" spans="1:14" ht="12" customHeight="1" x14ac:dyDescent="0.25">
      <c r="B57" s="176" t="s">
        <v>19</v>
      </c>
      <c r="C57" s="177">
        <v>130134</v>
      </c>
      <c r="E57"/>
      <c r="F57"/>
      <c r="G57"/>
    </row>
    <row r="58" spans="1:14" ht="12" customHeight="1" x14ac:dyDescent="0.25">
      <c r="B58" s="176" t="s">
        <v>18</v>
      </c>
      <c r="C58" s="177">
        <v>139924</v>
      </c>
      <c r="E58"/>
      <c r="F58"/>
      <c r="G58"/>
    </row>
    <row r="59" spans="1:14" ht="12" customHeight="1" x14ac:dyDescent="0.25">
      <c r="B59" s="176" t="s">
        <v>21</v>
      </c>
      <c r="C59" s="177">
        <v>176428</v>
      </c>
      <c r="E59"/>
      <c r="F59"/>
      <c r="G59"/>
    </row>
    <row r="60" spans="1:14" ht="12" customHeight="1" x14ac:dyDescent="0.25">
      <c r="B60" s="176" t="s">
        <v>8</v>
      </c>
      <c r="C60" s="177">
        <v>182881</v>
      </c>
      <c r="E60"/>
      <c r="F60"/>
      <c r="G60"/>
    </row>
    <row r="61" spans="1:14" ht="12" customHeight="1" x14ac:dyDescent="0.25">
      <c r="B61" s="176" t="s">
        <v>13</v>
      </c>
      <c r="C61" s="177">
        <v>227212</v>
      </c>
      <c r="E61"/>
      <c r="F61"/>
      <c r="G61"/>
    </row>
    <row r="62" spans="1:14" ht="12" customHeight="1" x14ac:dyDescent="0.25">
      <c r="A62" s="48"/>
      <c r="B62" s="176" t="s">
        <v>20</v>
      </c>
      <c r="C62" s="177">
        <v>315808</v>
      </c>
      <c r="D62" s="48"/>
      <c r="E62"/>
      <c r="F62"/>
      <c r="G62"/>
      <c r="H62" s="48"/>
      <c r="I62" s="48"/>
    </row>
    <row r="63" spans="1:14" ht="12" customHeight="1" x14ac:dyDescent="0.25">
      <c r="A63" s="48"/>
      <c r="B63" s="176" t="s">
        <v>15</v>
      </c>
      <c r="C63" s="177">
        <v>316832</v>
      </c>
      <c r="D63" s="48"/>
      <c r="E63"/>
      <c r="F63"/>
      <c r="G63"/>
      <c r="H63" s="48"/>
      <c r="I63" s="48"/>
    </row>
    <row r="64" spans="1:14" ht="12" customHeight="1" x14ac:dyDescent="0.25">
      <c r="A64" s="26"/>
      <c r="B64" s="176" t="s">
        <v>17</v>
      </c>
      <c r="C64" s="177">
        <v>667928</v>
      </c>
      <c r="D64" s="46"/>
      <c r="E64"/>
      <c r="F64"/>
      <c r="G64"/>
      <c r="H64" s="46"/>
      <c r="I64" s="46"/>
      <c r="L64" s="7"/>
      <c r="M64" s="7"/>
      <c r="N64" s="7"/>
    </row>
    <row r="65" spans="1:9" ht="12" customHeight="1" x14ac:dyDescent="0.25">
      <c r="A65" s="26"/>
      <c r="B65" s="176" t="s">
        <v>10</v>
      </c>
      <c r="C65" s="177">
        <v>1284196</v>
      </c>
      <c r="D65" s="46"/>
      <c r="E65"/>
      <c r="F65"/>
      <c r="G65"/>
      <c r="H65" s="46"/>
      <c r="I65" s="46"/>
    </row>
    <row r="66" spans="1:9" ht="12" customHeight="1" x14ac:dyDescent="0.25">
      <c r="A66" s="26"/>
      <c r="B66" s="34"/>
      <c r="C66" s="47"/>
      <c r="D66" s="47"/>
      <c r="E66"/>
      <c r="F66"/>
      <c r="G66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42"/>
      <c r="D68" s="41"/>
      <c r="E68" s="41"/>
      <c r="F68" s="41"/>
    </row>
    <row r="69" spans="1:9" s="48" customFormat="1" ht="12" customHeight="1" x14ac:dyDescent="0.25">
      <c r="B69" s="34"/>
      <c r="C69" s="40"/>
      <c r="D69" s="41"/>
      <c r="E69" s="41"/>
      <c r="F69" s="41"/>
    </row>
    <row r="70" spans="1:9" s="48" customFormat="1" ht="12" customHeight="1" x14ac:dyDescent="0.25">
      <c r="B70" s="35"/>
      <c r="C70" s="42"/>
      <c r="D70" s="41"/>
      <c r="E70" s="41"/>
      <c r="F70" s="41"/>
    </row>
    <row r="71" spans="1:9" s="48" customFormat="1" ht="12" customHeight="1" x14ac:dyDescent="0.25"/>
  </sheetData>
  <sortState ref="B50:C65">
    <sortCondition ref="C50"/>
  </sortState>
  <mergeCells count="6">
    <mergeCell ref="B37:F37"/>
    <mergeCell ref="B2:F2"/>
    <mergeCell ref="B34:F34"/>
    <mergeCell ref="B35:F35"/>
    <mergeCell ref="B36:F36"/>
    <mergeCell ref="B33:H33"/>
  </mergeCells>
  <hyperlinks>
    <hyperlink ref="F1" location="Contents!A1" display="[contents Ç]"/>
    <hyperlink ref="B36:F36" r:id="rId1" display="http://www.observatorioemigracao.pt/np4EN/5999.html"/>
    <hyperlink ref="B37:F37" r:id="rId2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5" ht="30" customHeight="1" x14ac:dyDescent="0.25">
      <c r="A1" s="50" t="s">
        <v>0</v>
      </c>
      <c r="B1" s="115" t="s">
        <v>1</v>
      </c>
      <c r="C1" s="75"/>
      <c r="D1" s="75"/>
      <c r="E1" s="13"/>
      <c r="F1" s="13"/>
      <c r="G1" s="78" t="s">
        <v>3</v>
      </c>
    </row>
    <row r="2" spans="1:15" ht="30" customHeight="1" thickBot="1" x14ac:dyDescent="0.3">
      <c r="B2" s="248" t="s">
        <v>58</v>
      </c>
      <c r="C2" s="249"/>
      <c r="D2" s="249"/>
      <c r="E2" s="249"/>
      <c r="F2" s="249"/>
      <c r="G2" s="249"/>
    </row>
    <row r="3" spans="1:15" ht="60" customHeight="1" x14ac:dyDescent="0.25">
      <c r="B3" s="17" t="s">
        <v>6</v>
      </c>
      <c r="C3" s="14" t="s">
        <v>23</v>
      </c>
      <c r="D3" s="14" t="s">
        <v>24</v>
      </c>
      <c r="E3" s="14" t="s">
        <v>25</v>
      </c>
      <c r="F3" s="14" t="s">
        <v>26</v>
      </c>
      <c r="G3" s="15" t="s">
        <v>27</v>
      </c>
    </row>
    <row r="4" spans="1:15" ht="15" customHeight="1" x14ac:dyDescent="0.25">
      <c r="A4" s="183"/>
      <c r="B4" s="3" t="s">
        <v>22</v>
      </c>
      <c r="C4" s="119">
        <v>3908</v>
      </c>
      <c r="D4" s="119" t="s">
        <v>47</v>
      </c>
      <c r="E4" s="119" t="s">
        <v>47</v>
      </c>
      <c r="F4" s="119" t="s">
        <v>47</v>
      </c>
      <c r="G4" s="119">
        <v>92666</v>
      </c>
      <c r="N4" s="1"/>
      <c r="O4" s="1"/>
    </row>
    <row r="5" spans="1:15" s="198" customFormat="1" ht="15" customHeight="1" x14ac:dyDescent="0.25">
      <c r="A5" s="59"/>
      <c r="B5" s="183" t="s">
        <v>56</v>
      </c>
      <c r="C5" s="182">
        <v>561</v>
      </c>
      <c r="D5" s="182">
        <v>2615</v>
      </c>
      <c r="E5" s="182">
        <v>3213</v>
      </c>
      <c r="F5" s="182">
        <v>2</v>
      </c>
      <c r="G5" s="182">
        <v>5568</v>
      </c>
      <c r="I5"/>
      <c r="J5"/>
      <c r="K5"/>
      <c r="L5"/>
      <c r="M5"/>
    </row>
    <row r="6" spans="1:15" ht="15" customHeight="1" x14ac:dyDescent="0.25">
      <c r="A6" s="16"/>
      <c r="B6" s="3" t="s">
        <v>7</v>
      </c>
      <c r="C6" s="123">
        <v>3442</v>
      </c>
      <c r="D6" s="123">
        <v>35249</v>
      </c>
      <c r="E6" s="123">
        <v>44166</v>
      </c>
      <c r="F6" s="123">
        <v>169</v>
      </c>
      <c r="G6" s="123">
        <v>63965</v>
      </c>
    </row>
    <row r="7" spans="1:15" ht="15" customHeight="1" x14ac:dyDescent="0.25">
      <c r="A7" s="16"/>
      <c r="B7" s="183" t="s">
        <v>17</v>
      </c>
      <c r="C7" s="121">
        <v>1294</v>
      </c>
      <c r="D7" s="121">
        <v>137973</v>
      </c>
      <c r="E7" s="121" t="s">
        <v>47</v>
      </c>
      <c r="F7" s="121" t="s">
        <v>47</v>
      </c>
      <c r="G7" s="121">
        <v>667928</v>
      </c>
    </row>
    <row r="8" spans="1:15" ht="15" customHeight="1" x14ac:dyDescent="0.25">
      <c r="A8" s="16"/>
      <c r="B8" s="3" t="s">
        <v>18</v>
      </c>
      <c r="C8" s="123">
        <v>845</v>
      </c>
      <c r="D8" s="123">
        <v>143160</v>
      </c>
      <c r="E8" s="123">
        <v>25855</v>
      </c>
      <c r="F8" s="123">
        <v>824</v>
      </c>
      <c r="G8" s="123">
        <v>139924</v>
      </c>
    </row>
    <row r="9" spans="1:15" s="198" customFormat="1" ht="15" customHeight="1" x14ac:dyDescent="0.25">
      <c r="A9" s="59"/>
      <c r="B9" s="16" t="s">
        <v>55</v>
      </c>
      <c r="C9" s="121">
        <v>656</v>
      </c>
      <c r="D9" s="121">
        <v>2457</v>
      </c>
      <c r="E9" s="121">
        <v>2780</v>
      </c>
      <c r="F9" s="121">
        <v>8</v>
      </c>
      <c r="G9" s="121">
        <v>2261</v>
      </c>
      <c r="I9"/>
      <c r="J9"/>
      <c r="K9"/>
      <c r="L9"/>
      <c r="M9"/>
      <c r="N9"/>
      <c r="O9"/>
    </row>
    <row r="10" spans="1:15" ht="15" customHeight="1" x14ac:dyDescent="0.25">
      <c r="A10" s="16"/>
      <c r="B10" s="3" t="s">
        <v>10</v>
      </c>
      <c r="C10" s="123">
        <v>18700</v>
      </c>
      <c r="D10" s="123">
        <v>615573</v>
      </c>
      <c r="E10" s="123">
        <v>530557</v>
      </c>
      <c r="F10" s="123">
        <v>2579</v>
      </c>
      <c r="G10" s="123">
        <v>1284196</v>
      </c>
    </row>
    <row r="11" spans="1:15" ht="15" customHeight="1" x14ac:dyDescent="0.25">
      <c r="A11" s="16"/>
      <c r="B11" s="16" t="s">
        <v>8</v>
      </c>
      <c r="C11" s="121">
        <v>8810</v>
      </c>
      <c r="D11" s="121">
        <v>112430</v>
      </c>
      <c r="E11" s="121">
        <v>136080</v>
      </c>
      <c r="F11" s="121">
        <v>756</v>
      </c>
      <c r="G11" s="121">
        <v>182881</v>
      </c>
    </row>
    <row r="12" spans="1:15" ht="15" customHeight="1" x14ac:dyDescent="0.25">
      <c r="A12" s="16"/>
      <c r="B12" s="3" t="s">
        <v>11</v>
      </c>
      <c r="C12" s="123">
        <v>354</v>
      </c>
      <c r="D12" s="123">
        <v>6305</v>
      </c>
      <c r="E12" s="123">
        <v>6088</v>
      </c>
      <c r="F12" s="123">
        <v>36</v>
      </c>
      <c r="G12" s="123">
        <v>5372</v>
      </c>
    </row>
    <row r="13" spans="1:15" ht="15" customHeight="1" x14ac:dyDescent="0.25">
      <c r="A13" s="16"/>
      <c r="B13" s="16" t="s">
        <v>19</v>
      </c>
      <c r="C13" s="121">
        <v>3355</v>
      </c>
      <c r="D13" s="121">
        <v>60897</v>
      </c>
      <c r="E13" s="121">
        <v>93100</v>
      </c>
      <c r="F13" s="121">
        <v>1089</v>
      </c>
      <c r="G13" s="121">
        <v>130134</v>
      </c>
    </row>
    <row r="14" spans="1:15" ht="15" customHeight="1" x14ac:dyDescent="0.25">
      <c r="A14" s="16"/>
      <c r="B14" s="3" t="s">
        <v>48</v>
      </c>
      <c r="C14" s="123">
        <v>1439</v>
      </c>
      <c r="D14" s="123">
        <v>3767</v>
      </c>
      <c r="E14" s="123">
        <v>4279</v>
      </c>
      <c r="F14" s="123">
        <v>1439</v>
      </c>
      <c r="G14" s="123">
        <v>25739</v>
      </c>
    </row>
    <row r="15" spans="1:15" ht="15" customHeight="1" x14ac:dyDescent="0.25">
      <c r="A15" s="16"/>
      <c r="B15" s="16" t="s">
        <v>12</v>
      </c>
      <c r="C15" s="121">
        <v>1961</v>
      </c>
      <c r="D15" s="121">
        <v>16868</v>
      </c>
      <c r="E15" s="121">
        <v>19384</v>
      </c>
      <c r="F15" s="121">
        <v>73</v>
      </c>
      <c r="G15" s="121">
        <v>23548</v>
      </c>
    </row>
    <row r="16" spans="1:15" ht="15" customHeight="1" x14ac:dyDescent="0.25">
      <c r="A16" s="16"/>
      <c r="B16" s="3" t="s">
        <v>14</v>
      </c>
      <c r="C16" s="123">
        <v>427</v>
      </c>
      <c r="D16" s="123">
        <v>3166</v>
      </c>
      <c r="E16" s="123">
        <v>4094</v>
      </c>
      <c r="F16" s="123">
        <v>9</v>
      </c>
      <c r="G16" s="123">
        <v>6200</v>
      </c>
    </row>
    <row r="17" spans="1:17" ht="15" customHeight="1" x14ac:dyDescent="0.25">
      <c r="A17" s="16"/>
      <c r="B17" s="16" t="s">
        <v>9</v>
      </c>
      <c r="C17" s="121">
        <v>7646</v>
      </c>
      <c r="D17" s="121">
        <v>100027</v>
      </c>
      <c r="E17" s="121">
        <v>91371</v>
      </c>
      <c r="F17" s="121">
        <v>477</v>
      </c>
      <c r="G17" s="121">
        <v>78125</v>
      </c>
    </row>
    <row r="18" spans="1:17" ht="15" customHeight="1" x14ac:dyDescent="0.25">
      <c r="A18" s="16"/>
      <c r="B18" s="3" t="s">
        <v>15</v>
      </c>
      <c r="C18" s="123">
        <v>10123</v>
      </c>
      <c r="D18" s="123">
        <v>216378</v>
      </c>
      <c r="E18" s="123">
        <v>268660</v>
      </c>
      <c r="F18" s="123">
        <v>4020</v>
      </c>
      <c r="G18" s="123">
        <v>316832</v>
      </c>
    </row>
    <row r="19" spans="1:17" ht="15" customHeight="1" x14ac:dyDescent="0.25">
      <c r="A19" s="16"/>
      <c r="B19" s="16" t="s">
        <v>13</v>
      </c>
      <c r="C19" s="121">
        <v>30543</v>
      </c>
      <c r="D19" s="121">
        <v>131000</v>
      </c>
      <c r="E19" s="121">
        <v>213000</v>
      </c>
      <c r="F19" s="121">
        <v>672</v>
      </c>
      <c r="G19" s="121">
        <v>227212</v>
      </c>
    </row>
    <row r="20" spans="1:17" ht="15" customHeight="1" x14ac:dyDescent="0.25">
      <c r="A20" s="16"/>
      <c r="B20" s="3" t="s">
        <v>20</v>
      </c>
      <c r="C20" s="123">
        <v>1006</v>
      </c>
      <c r="D20" s="123">
        <v>148208</v>
      </c>
      <c r="E20" s="123">
        <v>54669</v>
      </c>
      <c r="F20" s="123">
        <v>1665</v>
      </c>
      <c r="G20" s="123">
        <v>315808</v>
      </c>
    </row>
    <row r="21" spans="1:17" ht="15" customHeight="1" thickBot="1" x14ac:dyDescent="0.3">
      <c r="A21" s="16"/>
      <c r="B21" s="152" t="s">
        <v>21</v>
      </c>
      <c r="C21" s="153">
        <v>532</v>
      </c>
      <c r="D21" s="153">
        <v>37326</v>
      </c>
      <c r="E21" s="153" t="s">
        <v>47</v>
      </c>
      <c r="F21" s="153" t="s">
        <v>47</v>
      </c>
      <c r="G21" s="153">
        <v>176428</v>
      </c>
    </row>
    <row r="22" spans="1:17" ht="15" customHeight="1" x14ac:dyDescent="0.25">
      <c r="A22" s="190"/>
      <c r="B22" s="4"/>
      <c r="C22" s="4"/>
      <c r="D22" s="4"/>
      <c r="E22" s="5"/>
      <c r="F22" s="5"/>
      <c r="G22" s="5"/>
    </row>
    <row r="23" spans="1:17" ht="75" customHeight="1" x14ac:dyDescent="0.25">
      <c r="A23" s="58" t="s">
        <v>49</v>
      </c>
      <c r="B23" s="246" t="s">
        <v>77</v>
      </c>
      <c r="C23" s="246"/>
      <c r="D23" s="246"/>
      <c r="E23" s="246"/>
      <c r="F23" s="246"/>
      <c r="G23" s="246"/>
      <c r="I23" s="246"/>
      <c r="J23" s="247"/>
      <c r="K23" s="247"/>
      <c r="L23" s="247"/>
      <c r="P23"/>
      <c r="Q23"/>
    </row>
    <row r="24" spans="1:17" ht="105" customHeight="1" x14ac:dyDescent="0.25">
      <c r="A24" s="58" t="s">
        <v>5</v>
      </c>
      <c r="B24" s="250" t="s">
        <v>94</v>
      </c>
      <c r="C24" s="251"/>
      <c r="D24" s="251"/>
      <c r="E24" s="251"/>
      <c r="F24" s="251"/>
      <c r="G24" s="251"/>
      <c r="H24" s="113"/>
    </row>
    <row r="25" spans="1:17" ht="15" customHeight="1" x14ac:dyDescent="0.25">
      <c r="A25" s="88" t="s">
        <v>4</v>
      </c>
      <c r="B25" s="252" t="s">
        <v>93</v>
      </c>
      <c r="C25" s="253"/>
      <c r="D25" s="253"/>
      <c r="E25" s="253"/>
      <c r="F25" s="253"/>
      <c r="G25" s="253"/>
    </row>
    <row r="26" spans="1:17" ht="15" customHeight="1" x14ac:dyDescent="0.25">
      <c r="A26" s="88" t="s">
        <v>2</v>
      </c>
      <c r="B26" s="254" t="s">
        <v>109</v>
      </c>
      <c r="C26" s="254"/>
      <c r="D26" s="254"/>
      <c r="E26" s="254"/>
      <c r="F26" s="254"/>
      <c r="G26" s="254"/>
    </row>
    <row r="27" spans="1:17" ht="15" customHeight="1" x14ac:dyDescent="0.25">
      <c r="A27" s="190"/>
      <c r="B27" s="254" t="s">
        <v>90</v>
      </c>
      <c r="C27" s="254"/>
      <c r="D27" s="254"/>
      <c r="E27" s="254"/>
      <c r="F27" s="254"/>
      <c r="G27" s="254"/>
    </row>
    <row r="28" spans="1:17" ht="15" customHeight="1" x14ac:dyDescent="0.25">
      <c r="A28" s="190"/>
      <c r="B28" s="190"/>
      <c r="C28" s="190"/>
      <c r="D28" s="190"/>
    </row>
    <row r="29" spans="1:17" ht="15" customHeight="1" x14ac:dyDescent="0.25">
      <c r="A29" s="190"/>
      <c r="B29" s="190"/>
      <c r="C29" s="190"/>
      <c r="D29" s="190"/>
    </row>
    <row r="30" spans="1:17" ht="15" customHeight="1" x14ac:dyDescent="0.25">
      <c r="A30" s="190"/>
      <c r="B30" s="190"/>
      <c r="C30" s="190"/>
      <c r="D30" s="190"/>
    </row>
    <row r="31" spans="1:17" ht="15" customHeight="1" x14ac:dyDescent="0.25">
      <c r="A31" s="190"/>
      <c r="B31" s="190"/>
      <c r="C31" s="190"/>
      <c r="D31" s="190"/>
    </row>
    <row r="32" spans="1:17" ht="15" customHeight="1" x14ac:dyDescent="0.25">
      <c r="A32" s="190"/>
      <c r="B32" s="190"/>
      <c r="C32" s="190"/>
      <c r="D32" s="190"/>
    </row>
    <row r="33" spans="1:4" ht="15" customHeight="1" x14ac:dyDescent="0.25">
      <c r="A33" s="190"/>
      <c r="B33" s="190"/>
      <c r="C33" s="190"/>
      <c r="D33" s="190"/>
    </row>
    <row r="34" spans="1:4" ht="15" customHeight="1" x14ac:dyDescent="0.25">
      <c r="A34" s="190"/>
      <c r="B34" s="190"/>
      <c r="C34" s="190"/>
      <c r="D34" s="190"/>
    </row>
    <row r="35" spans="1:4" ht="15" customHeight="1" x14ac:dyDescent="0.25"/>
    <row r="36" spans="1:4" ht="15" customHeight="1" x14ac:dyDescent="0.25"/>
    <row r="37" spans="1:4" ht="15" customHeight="1" x14ac:dyDescent="0.25"/>
    <row r="38" spans="1:4" ht="15" customHeight="1" x14ac:dyDescent="0.25"/>
    <row r="39" spans="1:4" ht="15" customHeight="1" x14ac:dyDescent="0.25"/>
    <row r="40" spans="1:4" ht="15" customHeight="1" x14ac:dyDescent="0.25"/>
  </sheetData>
  <mergeCells count="7">
    <mergeCell ref="B27:G27"/>
    <mergeCell ref="I23:L23"/>
    <mergeCell ref="B2:G2"/>
    <mergeCell ref="B24:G24"/>
    <mergeCell ref="B25:G25"/>
    <mergeCell ref="B26:G26"/>
    <mergeCell ref="B23:G23"/>
  </mergeCells>
  <hyperlinks>
    <hyperlink ref="G1" location="Contents!A1" display="[contents Ç]"/>
    <hyperlink ref="B26" r:id="rId1" display="http://www.observatorioemigracao.pt/np4/4924.html"/>
    <hyperlink ref="B26:G26" r:id="rId2" display="http://www.observatorioemigracao.pt/np4EN/5999.html"/>
    <hyperlink ref="B27" r:id="rId3" display="http://www.observatorioemigracao.pt/np4/4924.html"/>
    <hyperlink ref="B27:G27" r:id="rId4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5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13"/>
      <c r="D1" s="13"/>
      <c r="F1" s="78" t="s">
        <v>3</v>
      </c>
    </row>
    <row r="2" spans="1:8" ht="30" customHeight="1" thickBot="1" x14ac:dyDescent="0.3">
      <c r="B2" s="255" t="s">
        <v>59</v>
      </c>
      <c r="C2" s="256"/>
      <c r="D2" s="256"/>
      <c r="E2" s="256"/>
      <c r="F2" s="257"/>
    </row>
    <row r="3" spans="1:8" ht="30" customHeight="1" x14ac:dyDescent="0.25">
      <c r="B3" s="265" t="s">
        <v>6</v>
      </c>
      <c r="C3" s="267" t="s">
        <v>28</v>
      </c>
      <c r="D3" s="262" t="s">
        <v>29</v>
      </c>
      <c r="E3" s="263"/>
      <c r="F3" s="264"/>
    </row>
    <row r="4" spans="1:8" ht="45" customHeight="1" x14ac:dyDescent="0.25">
      <c r="B4" s="266"/>
      <c r="C4" s="268"/>
      <c r="D4" s="90" t="s">
        <v>16</v>
      </c>
      <c r="E4" s="104" t="s">
        <v>30</v>
      </c>
      <c r="F4" s="186" t="s">
        <v>53</v>
      </c>
    </row>
    <row r="5" spans="1:8" ht="15" customHeight="1" x14ac:dyDescent="0.25">
      <c r="B5" s="3" t="s">
        <v>22</v>
      </c>
      <c r="C5" s="142" t="s">
        <v>47</v>
      </c>
      <c r="D5" s="123">
        <v>3908</v>
      </c>
      <c r="E5" s="150" t="s">
        <v>47</v>
      </c>
      <c r="F5" s="150" t="s">
        <v>47</v>
      </c>
      <c r="H5" s="193"/>
    </row>
    <row r="6" spans="1:8" s="197" customFormat="1" ht="15" customHeight="1" x14ac:dyDescent="0.25">
      <c r="B6" s="183" t="s">
        <v>56</v>
      </c>
      <c r="C6" s="199">
        <v>158746</v>
      </c>
      <c r="D6" s="182">
        <v>561</v>
      </c>
      <c r="E6" s="200">
        <f>D6/C6*100</f>
        <v>0.35339473120582565</v>
      </c>
      <c r="F6" s="196"/>
    </row>
    <row r="7" spans="1:8" ht="15" customHeight="1" x14ac:dyDescent="0.25">
      <c r="B7" s="3" t="s">
        <v>7</v>
      </c>
      <c r="C7" s="142">
        <v>149155</v>
      </c>
      <c r="D7" s="123">
        <v>3442</v>
      </c>
      <c r="E7" s="150">
        <f>D7/C7*100</f>
        <v>2.3076665214039087</v>
      </c>
      <c r="F7" s="187" t="s">
        <v>47</v>
      </c>
      <c r="H7" s="193"/>
    </row>
    <row r="8" spans="1:8" ht="15" customHeight="1" x14ac:dyDescent="0.25">
      <c r="B8" s="183" t="s">
        <v>17</v>
      </c>
      <c r="C8" s="199">
        <v>36868</v>
      </c>
      <c r="D8" s="182">
        <v>1294</v>
      </c>
      <c r="E8" s="200">
        <f t="shared" ref="E8:E20" si="0">D8/C8*100</f>
        <v>3.5098188130628185</v>
      </c>
      <c r="F8" s="215" t="s">
        <v>60</v>
      </c>
      <c r="H8" s="193"/>
    </row>
    <row r="9" spans="1:8" ht="15" customHeight="1" x14ac:dyDescent="0.25">
      <c r="B9" s="3" t="s">
        <v>18</v>
      </c>
      <c r="C9" s="142" t="s">
        <v>47</v>
      </c>
      <c r="D9" s="123">
        <v>845</v>
      </c>
      <c r="E9" s="150" t="s">
        <v>47</v>
      </c>
      <c r="F9" s="187" t="s">
        <v>47</v>
      </c>
      <c r="H9" s="193"/>
    </row>
    <row r="10" spans="1:8" s="195" customFormat="1" ht="15" customHeight="1" x14ac:dyDescent="0.25">
      <c r="B10" s="16" t="s">
        <v>55</v>
      </c>
      <c r="C10" s="141">
        <v>90961</v>
      </c>
      <c r="D10" s="121">
        <v>656</v>
      </c>
      <c r="E10" s="149">
        <f t="shared" si="0"/>
        <v>0.72118820153692242</v>
      </c>
      <c r="F10" s="196"/>
    </row>
    <row r="11" spans="1:8" ht="15" customHeight="1" x14ac:dyDescent="0.25">
      <c r="B11" s="3" t="s">
        <v>10</v>
      </c>
      <c r="C11" s="142">
        <v>235000</v>
      </c>
      <c r="D11" s="123">
        <v>18700</v>
      </c>
      <c r="E11" s="150">
        <f t="shared" si="0"/>
        <v>7.9574468085106389</v>
      </c>
      <c r="F11" s="187" t="s">
        <v>44</v>
      </c>
      <c r="H11" s="193"/>
    </row>
    <row r="12" spans="1:8" ht="15" customHeight="1" x14ac:dyDescent="0.25">
      <c r="B12" s="16" t="s">
        <v>8</v>
      </c>
      <c r="C12" s="141">
        <v>1751360</v>
      </c>
      <c r="D12" s="121">
        <v>8810</v>
      </c>
      <c r="E12" s="149">
        <f t="shared" si="0"/>
        <v>0.50303763932029966</v>
      </c>
      <c r="F12" s="196" t="s">
        <v>47</v>
      </c>
      <c r="H12" s="193"/>
    </row>
    <row r="13" spans="1:8" ht="15" customHeight="1" x14ac:dyDescent="0.25">
      <c r="B13" s="3" t="s">
        <v>11</v>
      </c>
      <c r="C13" s="142">
        <v>280078</v>
      </c>
      <c r="D13" s="123">
        <v>354</v>
      </c>
      <c r="E13" s="150">
        <f t="shared" si="0"/>
        <v>0.12639336184919914</v>
      </c>
      <c r="F13" s="187" t="s">
        <v>47</v>
      </c>
      <c r="H13" s="193"/>
    </row>
    <row r="14" spans="1:8" ht="15" customHeight="1" x14ac:dyDescent="0.25">
      <c r="B14" s="16" t="s">
        <v>19</v>
      </c>
      <c r="C14" s="141">
        <v>22888</v>
      </c>
      <c r="D14" s="121">
        <v>3355</v>
      </c>
      <c r="E14" s="149">
        <f t="shared" si="0"/>
        <v>14.658336246067808</v>
      </c>
      <c r="F14" s="188" t="s">
        <v>46</v>
      </c>
      <c r="H14" s="193"/>
    </row>
    <row r="15" spans="1:8" ht="15" customHeight="1" x14ac:dyDescent="0.25">
      <c r="B15" s="3" t="s">
        <v>48</v>
      </c>
      <c r="C15" s="142" t="s">
        <v>47</v>
      </c>
      <c r="D15" s="123">
        <v>1439</v>
      </c>
      <c r="E15" s="150" t="s">
        <v>47</v>
      </c>
      <c r="F15" s="187" t="s">
        <v>47</v>
      </c>
      <c r="H15" s="193"/>
    </row>
    <row r="16" spans="1:8" ht="15" customHeight="1" x14ac:dyDescent="0.25">
      <c r="B16" s="16" t="s">
        <v>12</v>
      </c>
      <c r="C16" s="141">
        <v>199091</v>
      </c>
      <c r="D16" s="121">
        <v>1961</v>
      </c>
      <c r="E16" s="149">
        <f t="shared" si="0"/>
        <v>0.98497671918871266</v>
      </c>
      <c r="F16" s="188" t="s">
        <v>47</v>
      </c>
      <c r="H16" s="193"/>
    </row>
    <row r="17" spans="1:15" ht="15" customHeight="1" x14ac:dyDescent="0.25">
      <c r="A17" s="59"/>
      <c r="B17" s="3" t="s">
        <v>14</v>
      </c>
      <c r="C17" s="142">
        <v>58508</v>
      </c>
      <c r="D17" s="123">
        <v>427</v>
      </c>
      <c r="E17" s="150">
        <f t="shared" si="0"/>
        <v>0.72981472619129006</v>
      </c>
      <c r="F17" s="187" t="s">
        <v>47</v>
      </c>
      <c r="H17" s="193"/>
    </row>
    <row r="18" spans="1:15" ht="15" customHeight="1" x14ac:dyDescent="0.25">
      <c r="B18" s="16" t="s">
        <v>9</v>
      </c>
      <c r="C18" s="141">
        <v>534574</v>
      </c>
      <c r="D18" s="121">
        <v>7646</v>
      </c>
      <c r="E18" s="149">
        <f t="shared" si="0"/>
        <v>1.4302977698129726</v>
      </c>
      <c r="F18" s="188" t="s">
        <v>47</v>
      </c>
      <c r="H18" s="193"/>
    </row>
    <row r="19" spans="1:15" ht="15" customHeight="1" x14ac:dyDescent="0.25">
      <c r="B19" s="3" t="s">
        <v>15</v>
      </c>
      <c r="C19" s="142">
        <v>167407</v>
      </c>
      <c r="D19" s="123">
        <v>10123</v>
      </c>
      <c r="E19" s="150">
        <f t="shared" si="0"/>
        <v>6.0469394947642572</v>
      </c>
      <c r="F19" s="216" t="s">
        <v>61</v>
      </c>
      <c r="H19" s="193"/>
    </row>
    <row r="20" spans="1:15" ht="15" customHeight="1" x14ac:dyDescent="0.25">
      <c r="B20" s="16" t="s">
        <v>13</v>
      </c>
      <c r="C20" s="141">
        <v>824782</v>
      </c>
      <c r="D20" s="121">
        <v>30543</v>
      </c>
      <c r="E20" s="149">
        <f t="shared" si="0"/>
        <v>3.7031603502501267</v>
      </c>
      <c r="F20" s="217" t="s">
        <v>54</v>
      </c>
      <c r="H20" s="193"/>
    </row>
    <row r="21" spans="1:15" ht="15" customHeight="1" x14ac:dyDescent="0.25">
      <c r="B21" s="3" t="s">
        <v>20</v>
      </c>
      <c r="C21" s="142">
        <v>1183505</v>
      </c>
      <c r="D21" s="123">
        <v>1006</v>
      </c>
      <c r="E21" s="150">
        <f>D21/C21*100</f>
        <v>8.5001753266779612E-2</v>
      </c>
      <c r="F21" s="187" t="s">
        <v>47</v>
      </c>
      <c r="H21" s="193"/>
    </row>
    <row r="22" spans="1:15" ht="15" customHeight="1" thickBot="1" x14ac:dyDescent="0.3">
      <c r="B22" s="152" t="s">
        <v>21</v>
      </c>
      <c r="C22" s="162">
        <v>287499</v>
      </c>
      <c r="D22" s="153">
        <v>532</v>
      </c>
      <c r="E22" s="165">
        <f>D22/C22*100</f>
        <v>0.18504412189259789</v>
      </c>
      <c r="F22" s="189" t="s">
        <v>47</v>
      </c>
    </row>
    <row r="23" spans="1:15" ht="15" customHeight="1" x14ac:dyDescent="0.25">
      <c r="B23" s="4"/>
      <c r="C23" s="5"/>
      <c r="D23" s="5"/>
      <c r="E23" s="5"/>
    </row>
    <row r="24" spans="1:15" ht="30" customHeight="1" x14ac:dyDescent="0.25">
      <c r="A24" s="58" t="s">
        <v>49</v>
      </c>
      <c r="B24" s="246" t="s">
        <v>62</v>
      </c>
      <c r="C24" s="247"/>
      <c r="D24" s="247"/>
      <c r="E24" s="247"/>
      <c r="F24" s="258"/>
      <c r="G24" s="4"/>
      <c r="H24" s="4"/>
      <c r="I24" s="5"/>
      <c r="J24" s="5"/>
      <c r="K24" s="5"/>
      <c r="L24"/>
      <c r="M24"/>
      <c r="N24"/>
      <c r="O24"/>
    </row>
    <row r="25" spans="1:15" ht="105" customHeight="1" x14ac:dyDescent="0.25">
      <c r="A25" s="58" t="s">
        <v>5</v>
      </c>
      <c r="B25" s="259" t="s">
        <v>95</v>
      </c>
      <c r="C25" s="260"/>
      <c r="D25" s="260"/>
      <c r="E25" s="260"/>
      <c r="F25" s="258"/>
    </row>
    <row r="26" spans="1:15" ht="15" customHeight="1" x14ac:dyDescent="0.25">
      <c r="A26" s="88" t="s">
        <v>4</v>
      </c>
      <c r="B26" s="252" t="s">
        <v>93</v>
      </c>
      <c r="C26" s="235"/>
      <c r="D26" s="235"/>
      <c r="E26" s="235"/>
      <c r="F26" s="235"/>
    </row>
    <row r="27" spans="1:15" ht="15" customHeight="1" x14ac:dyDescent="0.25">
      <c r="A27" s="88" t="s">
        <v>2</v>
      </c>
      <c r="B27" s="254" t="s">
        <v>109</v>
      </c>
      <c r="C27" s="261"/>
      <c r="D27" s="261"/>
      <c r="E27" s="261"/>
      <c r="F27" s="261"/>
    </row>
    <row r="28" spans="1:15" ht="15" customHeight="1" x14ac:dyDescent="0.25">
      <c r="B28" s="254" t="s">
        <v>90</v>
      </c>
      <c r="C28" s="261"/>
      <c r="D28" s="261"/>
      <c r="E28" s="261"/>
      <c r="F28" s="261"/>
    </row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>
      <c r="C36" s="1"/>
      <c r="D36" s="1"/>
    </row>
    <row r="37" spans="3:5" ht="12" customHeight="1" x14ac:dyDescent="0.25">
      <c r="C37"/>
      <c r="D37"/>
      <c r="E37"/>
    </row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</sheetData>
  <sortState ref="C37:D52">
    <sortCondition descending="1" ref="D36"/>
  </sortState>
  <mergeCells count="9">
    <mergeCell ref="B28:F28"/>
    <mergeCell ref="B2:F2"/>
    <mergeCell ref="B24:F24"/>
    <mergeCell ref="B25:F25"/>
    <mergeCell ref="B26:F26"/>
    <mergeCell ref="B27:F27"/>
    <mergeCell ref="D3:F3"/>
    <mergeCell ref="B3:B4"/>
    <mergeCell ref="C3:C4"/>
  </mergeCells>
  <hyperlinks>
    <hyperlink ref="F1" location="Contents!A1" display="[contents Ç]"/>
    <hyperlink ref="B27:F27" r:id="rId1" display="http://www.observatorioemigracao.pt/np4EN/5999.html"/>
    <hyperlink ref="B28:F28" r:id="rId2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workbookViewId="0">
      <selection activeCell="H1" sqref="H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10" ht="30" customHeight="1" x14ac:dyDescent="0.25">
      <c r="A1" s="50" t="s">
        <v>0</v>
      </c>
      <c r="B1" s="115" t="s">
        <v>1</v>
      </c>
      <c r="C1" s="75"/>
      <c r="D1" s="75"/>
      <c r="E1" s="75"/>
      <c r="F1" s="75"/>
      <c r="G1" s="75"/>
      <c r="H1" s="78" t="s">
        <v>3</v>
      </c>
    </row>
    <row r="2" spans="1:10" ht="30" customHeight="1" thickBot="1" x14ac:dyDescent="0.3">
      <c r="B2" s="248" t="s">
        <v>63</v>
      </c>
      <c r="C2" s="249"/>
      <c r="D2" s="249"/>
      <c r="E2" s="249"/>
      <c r="F2" s="249"/>
      <c r="G2" s="249"/>
      <c r="H2" s="249"/>
    </row>
    <row r="3" spans="1:10" ht="30" customHeight="1" x14ac:dyDescent="0.25">
      <c r="B3" s="265" t="s">
        <v>6</v>
      </c>
      <c r="C3" s="271" t="s">
        <v>28</v>
      </c>
      <c r="D3" s="272"/>
      <c r="E3" s="273"/>
      <c r="F3" s="271" t="s">
        <v>29</v>
      </c>
      <c r="G3" s="272"/>
      <c r="H3" s="272"/>
    </row>
    <row r="4" spans="1:10" ht="45" customHeight="1" x14ac:dyDescent="0.25">
      <c r="B4" s="266"/>
      <c r="C4" s="100">
        <v>2015</v>
      </c>
      <c r="D4" s="101">
        <v>2016</v>
      </c>
      <c r="E4" s="102" t="s">
        <v>34</v>
      </c>
      <c r="F4" s="100">
        <v>2015</v>
      </c>
      <c r="G4" s="101">
        <v>2016</v>
      </c>
      <c r="H4" s="101" t="s">
        <v>34</v>
      </c>
    </row>
    <row r="5" spans="1:10" ht="15" customHeight="1" x14ac:dyDescent="0.25">
      <c r="B5" s="89" t="s">
        <v>22</v>
      </c>
      <c r="C5" s="151" t="s">
        <v>47</v>
      </c>
      <c r="D5" s="181" t="s">
        <v>47</v>
      </c>
      <c r="E5" s="137" t="s">
        <v>47</v>
      </c>
      <c r="F5" s="119">
        <v>6715</v>
      </c>
      <c r="G5" s="119">
        <v>3908</v>
      </c>
      <c r="H5" s="120">
        <f>(G5/F5*100)-100</f>
        <v>-41.801935964259116</v>
      </c>
    </row>
    <row r="6" spans="1:10" s="197" customFormat="1" ht="15" customHeight="1" x14ac:dyDescent="0.25">
      <c r="B6" s="183" t="s">
        <v>56</v>
      </c>
      <c r="C6" s="201">
        <v>198658</v>
      </c>
      <c r="D6" s="182">
        <v>158746</v>
      </c>
      <c r="E6" s="138">
        <f>(D6/C6*100)-100</f>
        <v>-20.09080933060838</v>
      </c>
      <c r="F6" s="182">
        <v>663</v>
      </c>
      <c r="G6" s="182">
        <v>561</v>
      </c>
      <c r="H6" s="122">
        <f>(G6/F6*100)-100</f>
        <v>-15.384615384615387</v>
      </c>
      <c r="J6"/>
    </row>
    <row r="7" spans="1:10" ht="15" customHeight="1" x14ac:dyDescent="0.25">
      <c r="B7" s="3" t="s">
        <v>7</v>
      </c>
      <c r="C7" s="127">
        <v>123569</v>
      </c>
      <c r="D7" s="123">
        <v>149155</v>
      </c>
      <c r="E7" s="139">
        <f>(D7/C7*100)-100</f>
        <v>20.705840461604438</v>
      </c>
      <c r="F7" s="123">
        <v>3594</v>
      </c>
      <c r="G7" s="123">
        <v>3442</v>
      </c>
      <c r="H7" s="124">
        <f>(G7/F7*100)-100</f>
        <v>-4.2292710072342743</v>
      </c>
    </row>
    <row r="8" spans="1:10" ht="15" customHeight="1" x14ac:dyDescent="0.25">
      <c r="B8" s="16" t="s">
        <v>17</v>
      </c>
      <c r="C8" s="126">
        <v>46740</v>
      </c>
      <c r="D8" s="121">
        <v>36868</v>
      </c>
      <c r="E8" s="138">
        <f>(D8/C8*100)-100</f>
        <v>-21.121095421480533</v>
      </c>
      <c r="F8" s="121">
        <v>1921</v>
      </c>
      <c r="G8" s="121">
        <v>1294</v>
      </c>
      <c r="H8" s="122">
        <f t="shared" ref="H8:H21" si="0">(G8/F8*100)-100</f>
        <v>-32.639250390421665</v>
      </c>
    </row>
    <row r="9" spans="1:10" ht="15" customHeight="1" x14ac:dyDescent="0.25">
      <c r="B9" s="3" t="s">
        <v>18</v>
      </c>
      <c r="C9" s="127">
        <v>271847</v>
      </c>
      <c r="D9" s="123" t="s">
        <v>47</v>
      </c>
      <c r="E9" s="139" t="s">
        <v>47</v>
      </c>
      <c r="F9" s="123">
        <v>820</v>
      </c>
      <c r="G9" s="123">
        <v>845</v>
      </c>
      <c r="H9" s="124">
        <f>(G9/F9*100)-100</f>
        <v>3.0487804878048763</v>
      </c>
    </row>
    <row r="10" spans="1:10" s="195" customFormat="1" ht="15" customHeight="1" x14ac:dyDescent="0.25">
      <c r="B10" s="16" t="s">
        <v>55</v>
      </c>
      <c r="C10" s="126">
        <v>95319</v>
      </c>
      <c r="D10" s="121">
        <v>90961</v>
      </c>
      <c r="E10" s="138">
        <f>(D10/C10*100)-100</f>
        <v>-4.5720160723465426</v>
      </c>
      <c r="F10" s="121">
        <v>938</v>
      </c>
      <c r="G10" s="121">
        <v>656</v>
      </c>
      <c r="H10" s="122">
        <f>(G10/F10*100)-100</f>
        <v>-30.063965884861403</v>
      </c>
      <c r="J10"/>
    </row>
    <row r="11" spans="1:10" ht="15" customHeight="1" x14ac:dyDescent="0.25">
      <c r="B11" s="3" t="s">
        <v>10</v>
      </c>
      <c r="C11" s="127">
        <v>235000</v>
      </c>
      <c r="D11" s="123">
        <v>235000</v>
      </c>
      <c r="E11" s="139">
        <f t="shared" ref="E11:E21" si="1">(D11/C11*100)-100</f>
        <v>0</v>
      </c>
      <c r="F11" s="123">
        <v>18480</v>
      </c>
      <c r="G11" s="123">
        <v>18700</v>
      </c>
      <c r="H11" s="124" t="s">
        <v>47</v>
      </c>
    </row>
    <row r="12" spans="1:10" ht="15" customHeight="1" x14ac:dyDescent="0.25">
      <c r="B12" s="16" t="s">
        <v>8</v>
      </c>
      <c r="C12" s="126">
        <v>1654092</v>
      </c>
      <c r="D12" s="121">
        <v>1751360</v>
      </c>
      <c r="E12" s="138">
        <f t="shared" si="1"/>
        <v>5.8804467949787664</v>
      </c>
      <c r="F12" s="121">
        <v>9195</v>
      </c>
      <c r="G12" s="121">
        <v>8810</v>
      </c>
      <c r="H12" s="122">
        <f t="shared" si="0"/>
        <v>-4.1870581837955427</v>
      </c>
    </row>
    <row r="13" spans="1:10" ht="15" customHeight="1" x14ac:dyDescent="0.25">
      <c r="B13" s="3" t="s">
        <v>11</v>
      </c>
      <c r="C13" s="127">
        <v>277631</v>
      </c>
      <c r="D13" s="123">
        <v>280078</v>
      </c>
      <c r="E13" s="139">
        <f t="shared" si="1"/>
        <v>0.8813857242166705</v>
      </c>
      <c r="F13" s="123">
        <v>376</v>
      </c>
      <c r="G13" s="123">
        <v>354</v>
      </c>
      <c r="H13" s="124">
        <f t="shared" si="0"/>
        <v>-5.8510638297872219</v>
      </c>
    </row>
    <row r="14" spans="1:10" ht="15" customHeight="1" x14ac:dyDescent="0.25">
      <c r="B14" s="16" t="s">
        <v>19</v>
      </c>
      <c r="C14" s="126">
        <v>23803</v>
      </c>
      <c r="D14" s="121">
        <v>22888</v>
      </c>
      <c r="E14" s="138">
        <f t="shared" si="1"/>
        <v>-3.8440532705961488</v>
      </c>
      <c r="F14" s="121">
        <v>3525</v>
      </c>
      <c r="G14" s="121">
        <v>3355</v>
      </c>
      <c r="H14" s="122">
        <f t="shared" si="0"/>
        <v>-4.8226950354609954</v>
      </c>
    </row>
    <row r="15" spans="1:10" ht="15" customHeight="1" x14ac:dyDescent="0.25">
      <c r="B15" s="3" t="s">
        <v>48</v>
      </c>
      <c r="C15" s="127" t="s">
        <v>47</v>
      </c>
      <c r="D15" s="123" t="s">
        <v>47</v>
      </c>
      <c r="E15" s="139" t="s">
        <v>47</v>
      </c>
      <c r="F15" s="123">
        <v>6619</v>
      </c>
      <c r="G15" s="123">
        <v>1439</v>
      </c>
      <c r="H15" s="124">
        <f t="shared" si="0"/>
        <v>-78.259555824142623</v>
      </c>
    </row>
    <row r="16" spans="1:10" ht="15" customHeight="1" x14ac:dyDescent="0.25">
      <c r="B16" s="16" t="s">
        <v>12</v>
      </c>
      <c r="C16" s="126">
        <v>174733</v>
      </c>
      <c r="D16" s="121">
        <v>199091</v>
      </c>
      <c r="E16" s="138">
        <f>(D16/C16*100)-100</f>
        <v>13.94012579192254</v>
      </c>
      <c r="F16" s="121">
        <v>1860</v>
      </c>
      <c r="G16" s="121">
        <v>1961</v>
      </c>
      <c r="H16" s="122">
        <f>(G16/F16*100)-100</f>
        <v>5.4301075268817129</v>
      </c>
    </row>
    <row r="17" spans="1:17" ht="15" customHeight="1" x14ac:dyDescent="0.25">
      <c r="B17" s="3" t="s">
        <v>14</v>
      </c>
      <c r="C17" s="127">
        <v>59067</v>
      </c>
      <c r="D17" s="123">
        <v>58508</v>
      </c>
      <c r="E17" s="139">
        <f t="shared" si="1"/>
        <v>-0.94638292108960798</v>
      </c>
      <c r="F17" s="123">
        <v>488</v>
      </c>
      <c r="G17" s="123">
        <v>427</v>
      </c>
      <c r="H17" s="124">
        <f t="shared" si="0"/>
        <v>-12.5</v>
      </c>
    </row>
    <row r="18" spans="1:17" ht="15" customHeight="1" x14ac:dyDescent="0.25">
      <c r="B18" s="16" t="s">
        <v>9</v>
      </c>
      <c r="C18" s="126">
        <v>455679</v>
      </c>
      <c r="D18" s="121">
        <v>534574</v>
      </c>
      <c r="E18" s="138">
        <f t="shared" si="1"/>
        <v>17.313723037489098</v>
      </c>
      <c r="F18" s="121">
        <v>6638</v>
      </c>
      <c r="G18" s="121">
        <v>7646</v>
      </c>
      <c r="H18" s="122">
        <f t="shared" si="0"/>
        <v>15.185296776137378</v>
      </c>
    </row>
    <row r="19" spans="1:17" ht="15" customHeight="1" x14ac:dyDescent="0.25">
      <c r="B19" s="3" t="s">
        <v>15</v>
      </c>
      <c r="C19" s="127">
        <v>162563</v>
      </c>
      <c r="D19" s="123">
        <v>167407</v>
      </c>
      <c r="E19" s="139">
        <f t="shared" si="1"/>
        <v>2.979767843851306</v>
      </c>
      <c r="F19" s="123">
        <v>12325</v>
      </c>
      <c r="G19" s="123">
        <v>10123</v>
      </c>
      <c r="H19" s="124">
        <f t="shared" si="0"/>
        <v>-17.866125760649084</v>
      </c>
    </row>
    <row r="20" spans="1:17" ht="15" customHeight="1" x14ac:dyDescent="0.25">
      <c r="B20" s="16" t="s">
        <v>13</v>
      </c>
      <c r="C20" s="126">
        <v>828198</v>
      </c>
      <c r="D20" s="121">
        <v>824782</v>
      </c>
      <c r="E20" s="138">
        <f t="shared" si="1"/>
        <v>-0.4124617543147906</v>
      </c>
      <c r="F20" s="121">
        <v>32301</v>
      </c>
      <c r="G20" s="121">
        <v>30543</v>
      </c>
      <c r="H20" s="122">
        <f t="shared" si="0"/>
        <v>-5.4425559580198808</v>
      </c>
    </row>
    <row r="21" spans="1:17" ht="15" customHeight="1" x14ac:dyDescent="0.25">
      <c r="B21" s="3" t="s">
        <v>20</v>
      </c>
      <c r="C21" s="127">
        <v>1051031</v>
      </c>
      <c r="D21" s="123">
        <v>1183505</v>
      </c>
      <c r="E21" s="139">
        <f t="shared" si="1"/>
        <v>12.604195309177385</v>
      </c>
      <c r="F21" s="123">
        <v>857</v>
      </c>
      <c r="G21" s="123">
        <v>1006</v>
      </c>
      <c r="H21" s="124">
        <f t="shared" si="0"/>
        <v>17.386231038506423</v>
      </c>
    </row>
    <row r="22" spans="1:17" ht="15" customHeight="1" thickBot="1" x14ac:dyDescent="0.3">
      <c r="B22" s="152" t="s">
        <v>21</v>
      </c>
      <c r="C22" s="156" t="s">
        <v>47</v>
      </c>
      <c r="D22" s="153" t="s">
        <v>47</v>
      </c>
      <c r="E22" s="158" t="s">
        <v>47</v>
      </c>
      <c r="F22" s="153" t="s">
        <v>47</v>
      </c>
      <c r="G22" s="153" t="s">
        <v>47</v>
      </c>
      <c r="H22" s="159" t="s">
        <v>47</v>
      </c>
    </row>
    <row r="23" spans="1:17" ht="15" customHeight="1" x14ac:dyDescent="0.25">
      <c r="B23" s="4"/>
      <c r="C23" s="4"/>
      <c r="D23" s="4"/>
      <c r="E23" s="4"/>
      <c r="F23" s="5"/>
      <c r="G23" s="5"/>
      <c r="H23" s="5"/>
    </row>
    <row r="24" spans="1:17" ht="30" customHeight="1" x14ac:dyDescent="0.25">
      <c r="A24" s="58" t="s">
        <v>49</v>
      </c>
      <c r="B24" s="246" t="s">
        <v>64</v>
      </c>
      <c r="C24" s="247"/>
      <c r="D24" s="247"/>
      <c r="E24" s="247"/>
      <c r="F24" s="247"/>
      <c r="G24" s="247"/>
      <c r="H24" s="247"/>
      <c r="I24" s="4"/>
      <c r="K24" s="5"/>
      <c r="L24" s="5"/>
      <c r="M24" s="5"/>
      <c r="N24"/>
      <c r="O24"/>
      <c r="P24"/>
      <c r="Q24"/>
    </row>
    <row r="25" spans="1:17" ht="75" customHeight="1" x14ac:dyDescent="0.25">
      <c r="A25" s="58" t="s">
        <v>5</v>
      </c>
      <c r="B25" s="276" t="s">
        <v>95</v>
      </c>
      <c r="C25" s="277"/>
      <c r="D25" s="277"/>
      <c r="E25" s="277"/>
      <c r="F25" s="247"/>
      <c r="G25" s="247"/>
      <c r="H25" s="247"/>
    </row>
    <row r="26" spans="1:17" ht="15" customHeight="1" x14ac:dyDescent="0.25">
      <c r="A26" s="88" t="s">
        <v>4</v>
      </c>
      <c r="B26" s="194" t="s">
        <v>93</v>
      </c>
      <c r="C26" s="274"/>
      <c r="D26" s="275"/>
      <c r="E26" s="275"/>
      <c r="F26" s="275"/>
      <c r="G26" s="275"/>
      <c r="H26" s="275"/>
    </row>
    <row r="27" spans="1:17" ht="15" customHeight="1" x14ac:dyDescent="0.25">
      <c r="A27" s="88" t="s">
        <v>2</v>
      </c>
      <c r="B27" s="269" t="s">
        <v>109</v>
      </c>
      <c r="C27" s="270"/>
      <c r="D27" s="270"/>
      <c r="E27" s="270"/>
      <c r="F27" s="270"/>
      <c r="G27" s="270"/>
      <c r="H27" s="270"/>
    </row>
    <row r="28" spans="1:17" ht="15" customHeight="1" x14ac:dyDescent="0.25">
      <c r="B28" s="269" t="s">
        <v>90</v>
      </c>
      <c r="C28" s="270"/>
      <c r="D28" s="270"/>
      <c r="E28" s="270"/>
      <c r="F28" s="270"/>
      <c r="G28" s="270"/>
      <c r="H28" s="270"/>
    </row>
    <row r="29" spans="1:17" ht="15" customHeight="1" x14ac:dyDescent="0.25"/>
    <row r="30" spans="1:17" ht="15" customHeight="1" x14ac:dyDescent="0.25"/>
  </sheetData>
  <mergeCells count="9">
    <mergeCell ref="B28:H28"/>
    <mergeCell ref="B27:H27"/>
    <mergeCell ref="B2:H2"/>
    <mergeCell ref="B3:B4"/>
    <mergeCell ref="C3:E3"/>
    <mergeCell ref="F3:H3"/>
    <mergeCell ref="C26:H26"/>
    <mergeCell ref="B25:H25"/>
    <mergeCell ref="B24:H24"/>
  </mergeCells>
  <hyperlinks>
    <hyperlink ref="H1" location="Contents!A1" display="[contents Ç]"/>
    <hyperlink ref="B27:H27" r:id="rId1" display="http://www.observatorioemigracao.pt/np4EN/5999.html"/>
    <hyperlink ref="B28:H28" r:id="rId2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ignoredErrors>
    <ignoredError sqref="E16:E21 H7:H9 E11:E14 E23 H12:H21 E7:E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5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48" t="s">
        <v>66</v>
      </c>
      <c r="C2" s="249"/>
      <c r="D2" s="249"/>
      <c r="E2" s="249"/>
      <c r="F2" s="249"/>
      <c r="G2" s="249"/>
      <c r="H2" s="249"/>
      <c r="I2" s="249"/>
      <c r="J2"/>
    </row>
    <row r="3" spans="1:13" s="32" customFormat="1" ht="30" customHeight="1" x14ac:dyDescent="0.25">
      <c r="B3" s="265" t="s">
        <v>6</v>
      </c>
      <c r="C3" s="280" t="s">
        <v>36</v>
      </c>
      <c r="D3" s="271" t="s">
        <v>40</v>
      </c>
      <c r="E3" s="282"/>
      <c r="F3" s="285" t="s">
        <v>41</v>
      </c>
      <c r="G3" s="286"/>
      <c r="H3" s="286"/>
      <c r="I3" s="287"/>
      <c r="J3"/>
    </row>
    <row r="4" spans="1:13" s="32" customFormat="1" ht="45" customHeight="1" x14ac:dyDescent="0.25">
      <c r="B4" s="266"/>
      <c r="C4" s="281"/>
      <c r="D4" s="90" t="s">
        <v>16</v>
      </c>
      <c r="E4" s="103" t="s">
        <v>37</v>
      </c>
      <c r="F4" s="90" t="s">
        <v>16</v>
      </c>
      <c r="G4" s="91" t="s">
        <v>37</v>
      </c>
      <c r="H4" s="104" t="s">
        <v>38</v>
      </c>
      <c r="I4" s="104" t="s">
        <v>43</v>
      </c>
      <c r="J4"/>
    </row>
    <row r="5" spans="1:13" ht="15" customHeight="1" x14ac:dyDescent="0.25">
      <c r="B5" s="89" t="s">
        <v>22</v>
      </c>
      <c r="C5" s="116" t="s">
        <v>47</v>
      </c>
      <c r="D5" s="119" t="s">
        <v>47</v>
      </c>
      <c r="E5" s="110" t="s">
        <v>47</v>
      </c>
      <c r="F5" s="125" t="s">
        <v>47</v>
      </c>
      <c r="G5" s="110" t="s">
        <v>47</v>
      </c>
      <c r="H5" s="110" t="s">
        <v>47</v>
      </c>
      <c r="I5" s="128" t="s">
        <v>47</v>
      </c>
      <c r="M5" s="109"/>
    </row>
    <row r="6" spans="1:13" ht="15" customHeight="1" x14ac:dyDescent="0.25">
      <c r="B6" s="16" t="s">
        <v>7</v>
      </c>
      <c r="C6" s="117">
        <v>11267910</v>
      </c>
      <c r="D6" s="121">
        <v>1845631</v>
      </c>
      <c r="E6" s="111">
        <f>D6/C6*100</f>
        <v>16.379532672873673</v>
      </c>
      <c r="F6" s="126">
        <v>35249</v>
      </c>
      <c r="G6" s="111">
        <f>F6/C6*100</f>
        <v>0.31282642477620076</v>
      </c>
      <c r="H6" s="111">
        <f>F6/D6*100</f>
        <v>1.9098617220885434</v>
      </c>
      <c r="I6" s="129" t="s">
        <v>47</v>
      </c>
    </row>
    <row r="7" spans="1:13" ht="15" customHeight="1" x14ac:dyDescent="0.25">
      <c r="B7" s="3" t="s">
        <v>17</v>
      </c>
      <c r="C7" s="118">
        <v>190755799</v>
      </c>
      <c r="D7" s="123">
        <v>592570</v>
      </c>
      <c r="E7" s="112">
        <f>D7/C7*100</f>
        <v>0.31064324288248768</v>
      </c>
      <c r="F7" s="127">
        <v>137973</v>
      </c>
      <c r="G7" s="112">
        <f>F7/C7*100</f>
        <v>7.2329649071376331E-2</v>
      </c>
      <c r="H7" s="112">
        <f>F7/D7*100</f>
        <v>23.283831446073883</v>
      </c>
      <c r="I7" s="130" t="s">
        <v>44</v>
      </c>
    </row>
    <row r="8" spans="1:13" ht="15" customHeight="1" x14ac:dyDescent="0.25">
      <c r="B8" s="16" t="s">
        <v>18</v>
      </c>
      <c r="C8" s="117">
        <v>34460060</v>
      </c>
      <c r="D8" s="121">
        <v>8219550</v>
      </c>
      <c r="E8" s="111">
        <v>23.852396078242464</v>
      </c>
      <c r="F8" s="126">
        <v>143160</v>
      </c>
      <c r="G8" s="111">
        <v>0.41543746586628116</v>
      </c>
      <c r="H8" s="111">
        <v>1.7417011880212421</v>
      </c>
      <c r="I8" s="129" t="s">
        <v>47</v>
      </c>
    </row>
    <row r="9" spans="1:13" ht="15" customHeight="1" x14ac:dyDescent="0.25">
      <c r="A9" s="39"/>
      <c r="B9" s="3" t="s">
        <v>10</v>
      </c>
      <c r="C9" s="118">
        <v>65907160</v>
      </c>
      <c r="D9" s="123">
        <v>5967359</v>
      </c>
      <c r="E9" s="112">
        <v>9.0541892565238751</v>
      </c>
      <c r="F9" s="127">
        <v>615573</v>
      </c>
      <c r="G9" s="112">
        <v>0.93400019057110029</v>
      </c>
      <c r="H9" s="112">
        <v>10.315668958411921</v>
      </c>
      <c r="I9" s="130" t="s">
        <v>45</v>
      </c>
    </row>
    <row r="10" spans="1:13" ht="15" customHeight="1" x14ac:dyDescent="0.25">
      <c r="B10" s="16" t="s">
        <v>8</v>
      </c>
      <c r="C10" s="218">
        <v>82349400</v>
      </c>
      <c r="D10" s="121">
        <v>8744215</v>
      </c>
      <c r="E10" s="111">
        <f t="shared" ref="E10:E20" si="0">D10/C10*100</f>
        <v>10.618431949716694</v>
      </c>
      <c r="F10" s="126">
        <v>112430</v>
      </c>
      <c r="G10" s="111">
        <f t="shared" ref="G10:G20" si="1">F10/C10*100</f>
        <v>0.136528013561726</v>
      </c>
      <c r="H10" s="111">
        <f t="shared" ref="H10:H20" si="2">F10/D10*100</f>
        <v>1.2857643596366284</v>
      </c>
      <c r="I10" s="129" t="s">
        <v>47</v>
      </c>
    </row>
    <row r="11" spans="1:13" ht="15" customHeight="1" x14ac:dyDescent="0.25">
      <c r="B11" s="3" t="s">
        <v>11</v>
      </c>
      <c r="C11" s="118">
        <v>60795612</v>
      </c>
      <c r="D11" s="123">
        <v>5907452</v>
      </c>
      <c r="E11" s="112">
        <f t="shared" si="0"/>
        <v>9.7169052266469489</v>
      </c>
      <c r="F11" s="127">
        <v>6305</v>
      </c>
      <c r="G11" s="112">
        <f t="shared" si="1"/>
        <v>1.0370814262055624E-2</v>
      </c>
      <c r="H11" s="112">
        <f t="shared" si="2"/>
        <v>0.1067296018655759</v>
      </c>
      <c r="I11" s="130" t="s">
        <v>47</v>
      </c>
    </row>
    <row r="12" spans="1:13" ht="15" customHeight="1" x14ac:dyDescent="0.25">
      <c r="B12" s="16" t="s">
        <v>19</v>
      </c>
      <c r="C12" s="117">
        <v>512400</v>
      </c>
      <c r="D12" s="121">
        <v>205162</v>
      </c>
      <c r="E12" s="111">
        <f t="shared" si="0"/>
        <v>40.039422326307573</v>
      </c>
      <c r="F12" s="126">
        <v>60897</v>
      </c>
      <c r="G12" s="111">
        <f t="shared" si="1"/>
        <v>11.884660421545668</v>
      </c>
      <c r="H12" s="111">
        <f t="shared" si="2"/>
        <v>29.6823973250407</v>
      </c>
      <c r="I12" s="129" t="s">
        <v>44</v>
      </c>
    </row>
    <row r="13" spans="1:13" ht="15" customHeight="1" x14ac:dyDescent="0.25">
      <c r="B13" s="3" t="s">
        <v>48</v>
      </c>
      <c r="C13" s="118">
        <v>20252223</v>
      </c>
      <c r="D13" s="123">
        <v>342117</v>
      </c>
      <c r="E13" s="112">
        <f t="shared" si="0"/>
        <v>1.6892812211281694</v>
      </c>
      <c r="F13" s="127">
        <v>3767</v>
      </c>
      <c r="G13" s="112">
        <f t="shared" si="1"/>
        <v>1.8600427222236295E-2</v>
      </c>
      <c r="H13" s="112">
        <f t="shared" si="2"/>
        <v>1.1010853012273578</v>
      </c>
      <c r="I13" s="130" t="s">
        <v>47</v>
      </c>
    </row>
    <row r="14" spans="1:13" ht="15" customHeight="1" x14ac:dyDescent="0.25">
      <c r="B14" s="16" t="s">
        <v>12</v>
      </c>
      <c r="C14" s="117">
        <v>16979120</v>
      </c>
      <c r="D14" s="121">
        <v>1920877</v>
      </c>
      <c r="E14" s="111">
        <f t="shared" si="0"/>
        <v>11.313171707367637</v>
      </c>
      <c r="F14" s="126">
        <v>16868</v>
      </c>
      <c r="G14" s="111">
        <f t="shared" si="1"/>
        <v>9.9345549121509238E-2</v>
      </c>
      <c r="H14" s="111">
        <f t="shared" si="2"/>
        <v>0.87814055767235477</v>
      </c>
      <c r="I14" s="129" t="s">
        <v>47</v>
      </c>
    </row>
    <row r="15" spans="1:13" ht="15" customHeight="1" x14ac:dyDescent="0.25">
      <c r="B15" s="3" t="s">
        <v>14</v>
      </c>
      <c r="C15" s="118">
        <v>5213985</v>
      </c>
      <c r="D15" s="123">
        <v>772478</v>
      </c>
      <c r="E15" s="112">
        <f t="shared" si="0"/>
        <v>14.815501003551027</v>
      </c>
      <c r="F15" s="127">
        <v>3166</v>
      </c>
      <c r="G15" s="112">
        <f t="shared" si="1"/>
        <v>6.0721310091992976E-2</v>
      </c>
      <c r="H15" s="112">
        <f t="shared" si="2"/>
        <v>0.40984985980183258</v>
      </c>
      <c r="I15" s="130" t="s">
        <v>47</v>
      </c>
    </row>
    <row r="16" spans="1:13" ht="15" customHeight="1" x14ac:dyDescent="0.25">
      <c r="B16" s="16" t="s">
        <v>9</v>
      </c>
      <c r="C16" s="117">
        <v>46557008</v>
      </c>
      <c r="D16" s="121">
        <v>6123769</v>
      </c>
      <c r="E16" s="111">
        <f t="shared" si="0"/>
        <v>13.153270072681646</v>
      </c>
      <c r="F16" s="126">
        <v>100027</v>
      </c>
      <c r="G16" s="111">
        <f t="shared" si="1"/>
        <v>0.21484842840416205</v>
      </c>
      <c r="H16" s="111">
        <f t="shared" si="2"/>
        <v>1.6334221620704505</v>
      </c>
      <c r="I16" s="129" t="s">
        <v>47</v>
      </c>
    </row>
    <row r="17" spans="1:13" ht="15" customHeight="1" x14ac:dyDescent="0.25">
      <c r="B17" s="3" t="s">
        <v>15</v>
      </c>
      <c r="C17" s="118">
        <v>8419550</v>
      </c>
      <c r="D17" s="123">
        <v>2480032</v>
      </c>
      <c r="E17" s="112">
        <f t="shared" si="0"/>
        <v>29.455635990046975</v>
      </c>
      <c r="F17" s="127">
        <v>223099</v>
      </c>
      <c r="G17" s="112">
        <f t="shared" si="1"/>
        <v>2.6497734439489049</v>
      </c>
      <c r="H17" s="112">
        <f t="shared" si="2"/>
        <v>8.9958113443697503</v>
      </c>
      <c r="I17" s="130" t="s">
        <v>45</v>
      </c>
    </row>
    <row r="18" spans="1:13" s="202" customFormat="1" ht="15" customHeight="1" x14ac:dyDescent="0.25">
      <c r="B18" s="16" t="s">
        <v>13</v>
      </c>
      <c r="C18" s="117">
        <v>64727000</v>
      </c>
      <c r="D18" s="121">
        <v>9152000</v>
      </c>
      <c r="E18" s="111">
        <f t="shared" si="0"/>
        <v>14.139385418758788</v>
      </c>
      <c r="F18" s="126">
        <v>131000</v>
      </c>
      <c r="G18" s="111">
        <f t="shared" si="1"/>
        <v>0.20238849320994329</v>
      </c>
      <c r="H18" s="111">
        <f t="shared" si="2"/>
        <v>1.4313811188811187</v>
      </c>
      <c r="I18" s="129" t="s">
        <v>47</v>
      </c>
      <c r="J18" s="203"/>
    </row>
    <row r="19" spans="1:13" ht="15" customHeight="1" x14ac:dyDescent="0.25">
      <c r="B19" s="3" t="s">
        <v>20</v>
      </c>
      <c r="C19" s="118">
        <v>318377746</v>
      </c>
      <c r="D19" s="123">
        <v>46810430</v>
      </c>
      <c r="E19" s="112">
        <f t="shared" si="0"/>
        <v>14.702795841767157</v>
      </c>
      <c r="F19" s="127">
        <v>148208</v>
      </c>
      <c r="G19" s="112">
        <f t="shared" si="1"/>
        <v>4.6550992292030365E-2</v>
      </c>
      <c r="H19" s="112">
        <f t="shared" si="2"/>
        <v>0.31661319923786213</v>
      </c>
      <c r="I19" s="130" t="s">
        <v>47</v>
      </c>
    </row>
    <row r="20" spans="1:13" ht="15" customHeight="1" thickBot="1" x14ac:dyDescent="0.3">
      <c r="B20" s="152" t="s">
        <v>21</v>
      </c>
      <c r="C20" s="154">
        <v>27150095</v>
      </c>
      <c r="D20" s="153">
        <v>1156578</v>
      </c>
      <c r="E20" s="155">
        <f t="shared" si="0"/>
        <v>4.2599408952344371</v>
      </c>
      <c r="F20" s="156">
        <v>37326</v>
      </c>
      <c r="G20" s="155">
        <f t="shared" si="1"/>
        <v>0.13748018192938183</v>
      </c>
      <c r="H20" s="155">
        <f t="shared" si="2"/>
        <v>3.2272790940170055</v>
      </c>
      <c r="I20" s="157" t="s">
        <v>47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49</v>
      </c>
      <c r="B22" s="246" t="s">
        <v>65</v>
      </c>
      <c r="C22" s="247"/>
      <c r="D22" s="247"/>
      <c r="E22" s="247"/>
      <c r="F22" s="247"/>
      <c r="G22" s="247"/>
      <c r="H22" s="288"/>
      <c r="I22" s="288"/>
      <c r="K22"/>
      <c r="L22"/>
      <c r="M22"/>
    </row>
    <row r="23" spans="1:13" ht="60" customHeight="1" x14ac:dyDescent="0.25">
      <c r="A23" s="58" t="s">
        <v>5</v>
      </c>
      <c r="B23" s="250" t="s">
        <v>96</v>
      </c>
      <c r="C23" s="289"/>
      <c r="D23" s="289"/>
      <c r="E23" s="289"/>
      <c r="F23" s="258"/>
      <c r="G23" s="258"/>
      <c r="H23" s="258"/>
      <c r="I23" s="258"/>
    </row>
    <row r="24" spans="1:13" ht="15" customHeight="1" x14ac:dyDescent="0.25">
      <c r="A24" s="88" t="s">
        <v>4</v>
      </c>
      <c r="B24" s="166" t="s">
        <v>93</v>
      </c>
      <c r="C24" s="283"/>
      <c r="D24" s="283"/>
      <c r="E24" s="284"/>
      <c r="F24" s="284"/>
      <c r="G24" s="284"/>
      <c r="H24" s="284"/>
      <c r="I24" s="26"/>
    </row>
    <row r="25" spans="1:13" ht="15" customHeight="1" x14ac:dyDescent="0.25">
      <c r="A25" s="88" t="s">
        <v>2</v>
      </c>
      <c r="B25" s="278" t="s">
        <v>109</v>
      </c>
      <c r="C25" s="279"/>
      <c r="D25" s="279"/>
      <c r="E25" s="279"/>
      <c r="F25" s="279"/>
      <c r="G25" s="279"/>
      <c r="H25" s="279"/>
      <c r="I25" s="279"/>
    </row>
    <row r="26" spans="1:13" ht="15" customHeight="1" x14ac:dyDescent="0.25">
      <c r="B26" s="278" t="s">
        <v>90</v>
      </c>
      <c r="C26" s="279"/>
      <c r="D26" s="279"/>
      <c r="E26" s="279"/>
      <c r="F26" s="279"/>
      <c r="G26" s="279"/>
      <c r="H26" s="279"/>
      <c r="I26" s="279"/>
    </row>
    <row r="28" spans="1:13" ht="12" customHeight="1" x14ac:dyDescent="0.25">
      <c r="E28" s="204"/>
      <c r="F28" s="204"/>
    </row>
  </sheetData>
  <mergeCells count="10">
    <mergeCell ref="B26:I26"/>
    <mergeCell ref="B25:I25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/>
    <hyperlink ref="B25:I25" r:id="rId1" display="http://www.observatorioemigracao.pt/np4EN/5999.html"/>
    <hyperlink ref="B26:I26" r:id="rId2" display="http://www.observatorioemigracao.pt/np4/5999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5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92" t="s">
        <v>67</v>
      </c>
      <c r="C2" s="293"/>
      <c r="D2" s="293"/>
      <c r="E2" s="294"/>
      <c r="F2" s="295"/>
      <c r="G2" s="295"/>
      <c r="H2" s="295"/>
      <c r="J2"/>
    </row>
    <row r="3" spans="1:23" s="39" customFormat="1" ht="30" customHeight="1" x14ac:dyDescent="0.25">
      <c r="B3" s="265" t="s">
        <v>6</v>
      </c>
      <c r="C3" s="271" t="s">
        <v>40</v>
      </c>
      <c r="D3" s="272"/>
      <c r="E3" s="273"/>
      <c r="F3" s="271" t="s">
        <v>41</v>
      </c>
      <c r="G3" s="272"/>
      <c r="H3" s="272"/>
      <c r="J3"/>
    </row>
    <row r="4" spans="1:23" s="39" customFormat="1" ht="45" customHeight="1" x14ac:dyDescent="0.25">
      <c r="B4" s="266"/>
      <c r="C4" s="100">
        <v>2015</v>
      </c>
      <c r="D4" s="101">
        <v>2016</v>
      </c>
      <c r="E4" s="102" t="s">
        <v>34</v>
      </c>
      <c r="F4" s="100">
        <v>2015</v>
      </c>
      <c r="G4" s="101">
        <v>2016</v>
      </c>
      <c r="H4" s="101" t="s">
        <v>34</v>
      </c>
      <c r="J4"/>
    </row>
    <row r="5" spans="1:23" s="57" customFormat="1" ht="15" customHeight="1" x14ac:dyDescent="0.25">
      <c r="A5" s="56"/>
      <c r="B5" s="89" t="s">
        <v>22</v>
      </c>
      <c r="C5" s="125" t="s">
        <v>47</v>
      </c>
      <c r="D5" s="119" t="s">
        <v>47</v>
      </c>
      <c r="E5" s="137" t="s">
        <v>47</v>
      </c>
      <c r="F5" s="119" t="s">
        <v>47</v>
      </c>
      <c r="G5" s="119" t="s">
        <v>47</v>
      </c>
      <c r="H5" s="120" t="s">
        <v>47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7</v>
      </c>
      <c r="C6" s="126">
        <v>1783488</v>
      </c>
      <c r="D6" s="121">
        <v>1845631</v>
      </c>
      <c r="E6" s="138">
        <f t="shared" ref="E6:E19" si="0">(D6/C6*100)-100</f>
        <v>3.4843520113395812</v>
      </c>
      <c r="F6" s="121">
        <v>34303</v>
      </c>
      <c r="G6" s="121">
        <v>35249</v>
      </c>
      <c r="H6" s="122">
        <f t="shared" ref="H6:H19" si="1">(G6/F6*100)-100</f>
        <v>2.7577762877882321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17</v>
      </c>
      <c r="C7" s="127" t="s">
        <v>47</v>
      </c>
      <c r="D7" s="123" t="s">
        <v>47</v>
      </c>
      <c r="E7" s="139" t="s">
        <v>47</v>
      </c>
      <c r="F7" s="123" t="s">
        <v>47</v>
      </c>
      <c r="G7" s="123" t="s">
        <v>47</v>
      </c>
      <c r="H7" s="124" t="s">
        <v>47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18</v>
      </c>
      <c r="C8" s="126" t="s">
        <v>47</v>
      </c>
      <c r="D8" s="121" t="s">
        <v>47</v>
      </c>
      <c r="E8" s="138" t="s">
        <v>47</v>
      </c>
      <c r="F8" s="121" t="s">
        <v>47</v>
      </c>
      <c r="G8" s="121" t="s">
        <v>47</v>
      </c>
      <c r="H8" s="122" t="s">
        <v>47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10</v>
      </c>
      <c r="C9" s="127">
        <v>5835344</v>
      </c>
      <c r="D9" s="123">
        <v>5967359</v>
      </c>
      <c r="E9" s="139">
        <f>(D9/C9*100)-100</f>
        <v>2.2623344913342009</v>
      </c>
      <c r="F9" s="123">
        <v>606897</v>
      </c>
      <c r="G9" s="123">
        <v>615573</v>
      </c>
      <c r="H9" s="124">
        <f t="shared" si="1"/>
        <v>1.4295671258879139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8</v>
      </c>
      <c r="C10" s="126">
        <v>7862038</v>
      </c>
      <c r="D10" s="121">
        <v>8744215</v>
      </c>
      <c r="E10" s="138">
        <f t="shared" si="0"/>
        <v>11.220716562295934</v>
      </c>
      <c r="F10" s="121">
        <v>110384</v>
      </c>
      <c r="G10" s="121">
        <v>112430</v>
      </c>
      <c r="H10" s="122">
        <f t="shared" si="1"/>
        <v>1.8535294970285463</v>
      </c>
      <c r="J10"/>
    </row>
    <row r="11" spans="1:23" s="57" customFormat="1" ht="15" customHeight="1" x14ac:dyDescent="0.25">
      <c r="A11" s="56"/>
      <c r="B11" s="3" t="s">
        <v>11</v>
      </c>
      <c r="C11" s="127">
        <v>5805328</v>
      </c>
      <c r="D11" s="123">
        <v>5907452</v>
      </c>
      <c r="E11" s="139">
        <f t="shared" si="0"/>
        <v>1.7591426358683009</v>
      </c>
      <c r="F11" s="123">
        <v>6224</v>
      </c>
      <c r="G11" s="123">
        <v>6305</v>
      </c>
      <c r="H11" s="124">
        <f t="shared" si="1"/>
        <v>1.3014138817480756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19</v>
      </c>
      <c r="C12" s="126" t="s">
        <v>47</v>
      </c>
      <c r="D12" s="121" t="s">
        <v>47</v>
      </c>
      <c r="E12" s="138" t="s">
        <v>47</v>
      </c>
      <c r="F12" s="121" t="s">
        <v>47</v>
      </c>
      <c r="G12" s="121" t="s">
        <v>47</v>
      </c>
      <c r="H12" s="122" t="s">
        <v>47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48</v>
      </c>
      <c r="C13" s="127" t="s">
        <v>47</v>
      </c>
      <c r="D13" s="123" t="s">
        <v>47</v>
      </c>
      <c r="E13" s="139" t="s">
        <v>47</v>
      </c>
      <c r="F13" s="123" t="s">
        <v>47</v>
      </c>
      <c r="G13" s="123" t="s">
        <v>47</v>
      </c>
      <c r="H13" s="124" t="s">
        <v>47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12</v>
      </c>
      <c r="C14" s="126">
        <v>1860977</v>
      </c>
      <c r="D14" s="121">
        <v>1920877</v>
      </c>
      <c r="E14" s="138">
        <f t="shared" si="0"/>
        <v>3.2187394040872164</v>
      </c>
      <c r="F14" s="121">
        <v>16456</v>
      </c>
      <c r="G14" s="121">
        <v>16868</v>
      </c>
      <c r="H14" s="122">
        <f t="shared" si="1"/>
        <v>2.5036460865337915</v>
      </c>
    </row>
    <row r="15" spans="1:23" ht="15" customHeight="1" x14ac:dyDescent="0.25">
      <c r="B15" s="3" t="s">
        <v>14</v>
      </c>
      <c r="C15" s="127">
        <v>741813</v>
      </c>
      <c r="D15" s="123">
        <v>772478</v>
      </c>
      <c r="E15" s="139">
        <f t="shared" si="0"/>
        <v>4.1337911306488166</v>
      </c>
      <c r="F15" s="123">
        <v>2925</v>
      </c>
      <c r="G15" s="123">
        <v>3166</v>
      </c>
      <c r="H15" s="124">
        <f t="shared" si="1"/>
        <v>8.2393162393162385</v>
      </c>
    </row>
    <row r="16" spans="1:23" ht="15" customHeight="1" x14ac:dyDescent="0.25">
      <c r="B16" s="16" t="s">
        <v>9</v>
      </c>
      <c r="C16" s="126">
        <v>6162932</v>
      </c>
      <c r="D16" s="121">
        <v>6123769</v>
      </c>
      <c r="E16" s="138">
        <f t="shared" si="0"/>
        <v>-0.63546052430888267</v>
      </c>
      <c r="F16" s="121">
        <v>107226</v>
      </c>
      <c r="G16" s="121">
        <v>100027</v>
      </c>
      <c r="H16" s="122">
        <f t="shared" si="1"/>
        <v>-6.713856713856714</v>
      </c>
    </row>
    <row r="17" spans="1:23" ht="15" customHeight="1" x14ac:dyDescent="0.25">
      <c r="B17" s="3" t="s">
        <v>15</v>
      </c>
      <c r="C17" s="127">
        <v>2416394</v>
      </c>
      <c r="D17" s="123">
        <v>2480032</v>
      </c>
      <c r="E17" s="139">
        <f t="shared" si="0"/>
        <v>2.6335936937436486</v>
      </c>
      <c r="F17" s="123">
        <v>216714</v>
      </c>
      <c r="G17" s="123">
        <v>223099</v>
      </c>
      <c r="H17" s="124">
        <f t="shared" si="1"/>
        <v>2.9462794281864575</v>
      </c>
    </row>
    <row r="18" spans="1:23" s="203" customFormat="1" ht="15" customHeight="1" x14ac:dyDescent="0.25">
      <c r="B18" s="16" t="s">
        <v>13</v>
      </c>
      <c r="C18" s="126">
        <v>8569000</v>
      </c>
      <c r="D18" s="121">
        <v>9152000</v>
      </c>
      <c r="E18" s="138">
        <f t="shared" si="0"/>
        <v>6.8035943517329827</v>
      </c>
      <c r="F18" s="121">
        <v>140000</v>
      </c>
      <c r="G18" s="121">
        <v>131000</v>
      </c>
      <c r="H18" s="122">
        <f t="shared" si="1"/>
        <v>-6.4285714285714306</v>
      </c>
    </row>
    <row r="19" spans="1:23" ht="15" customHeight="1" x14ac:dyDescent="0.25">
      <c r="B19" s="3" t="s">
        <v>20</v>
      </c>
      <c r="C19" s="127">
        <v>46030921</v>
      </c>
      <c r="D19" s="123">
        <v>46810430</v>
      </c>
      <c r="E19" s="139">
        <f t="shared" si="0"/>
        <v>1.6934464552642794</v>
      </c>
      <c r="F19" s="123">
        <v>163768</v>
      </c>
      <c r="G19" s="123">
        <v>148208</v>
      </c>
      <c r="H19" s="124">
        <f t="shared" si="1"/>
        <v>-9.5012456645986987</v>
      </c>
    </row>
    <row r="20" spans="1:23" ht="15" customHeight="1" thickBot="1" x14ac:dyDescent="0.3">
      <c r="B20" s="152" t="s">
        <v>21</v>
      </c>
      <c r="C20" s="156" t="s">
        <v>47</v>
      </c>
      <c r="D20" s="153" t="s">
        <v>47</v>
      </c>
      <c r="E20" s="158" t="s">
        <v>47</v>
      </c>
      <c r="F20" s="153" t="s">
        <v>47</v>
      </c>
      <c r="G20" s="153" t="s">
        <v>47</v>
      </c>
      <c r="H20" s="159" t="s">
        <v>47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49</v>
      </c>
      <c r="B22" s="246" t="s">
        <v>68</v>
      </c>
      <c r="C22" s="260"/>
      <c r="D22" s="260"/>
      <c r="E22" s="260"/>
      <c r="F22" s="260"/>
      <c r="G22" s="260"/>
      <c r="H22" s="260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5</v>
      </c>
      <c r="B23" s="250" t="s">
        <v>97</v>
      </c>
      <c r="C23" s="289"/>
      <c r="D23" s="289"/>
      <c r="E23" s="289"/>
      <c r="F23" s="258"/>
      <c r="G23" s="258"/>
      <c r="H23" s="258"/>
    </row>
    <row r="24" spans="1:23" ht="15" customHeight="1" x14ac:dyDescent="0.25">
      <c r="A24" s="88" t="s">
        <v>4</v>
      </c>
      <c r="B24" s="290" t="s">
        <v>93</v>
      </c>
      <c r="C24" s="291"/>
      <c r="D24" s="291"/>
      <c r="E24" s="291"/>
      <c r="F24" s="291"/>
      <c r="G24" s="291"/>
      <c r="H24" s="291"/>
    </row>
    <row r="25" spans="1:23" ht="15" customHeight="1" x14ac:dyDescent="0.25">
      <c r="A25" s="88" t="s">
        <v>2</v>
      </c>
      <c r="B25" s="261" t="s">
        <v>109</v>
      </c>
      <c r="C25" s="261"/>
      <c r="D25" s="261"/>
      <c r="E25" s="261"/>
      <c r="F25" s="261"/>
      <c r="G25" s="261"/>
      <c r="H25" s="261"/>
    </row>
    <row r="26" spans="1:23" x14ac:dyDescent="0.25">
      <c r="B26" s="261" t="s">
        <v>90</v>
      </c>
      <c r="C26" s="261"/>
      <c r="D26" s="261"/>
      <c r="E26" s="261"/>
      <c r="F26" s="261"/>
      <c r="G26" s="261"/>
      <c r="H26" s="261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9">
    <mergeCell ref="B26:H26"/>
    <mergeCell ref="B24:H24"/>
    <mergeCell ref="B25:H25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/>
    <hyperlink ref="B25:H25" r:id="rId1" display="http://www.observatorioemigracao.pt/np4EN/5999.html"/>
    <hyperlink ref="B26:H26" r:id="rId2" display="http://www.observatorioemigracao.pt/np4/5999.html"/>
  </hyperlinks>
  <pageMargins left="0.7" right="0.7" top="0.75" bottom="0.75" header="0.3" footer="0.3"/>
  <pageSetup paperSize="9" orientation="portrait"/>
  <ignoredErrors>
    <ignoredError sqref="H14:H19 E6 E14:E19 H6 H9:H10 E9:E1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5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97" t="s">
        <v>70</v>
      </c>
      <c r="C2" s="297"/>
      <c r="D2" s="297"/>
      <c r="E2" s="298"/>
      <c r="F2" s="294"/>
      <c r="G2" s="294"/>
      <c r="H2" s="294"/>
    </row>
    <row r="3" spans="1:8" s="39" customFormat="1" ht="30" customHeight="1" x14ac:dyDescent="0.25">
      <c r="B3" s="265" t="s">
        <v>6</v>
      </c>
      <c r="C3" s="280" t="s">
        <v>36</v>
      </c>
      <c r="D3" s="271" t="s">
        <v>35</v>
      </c>
      <c r="E3" s="299"/>
      <c r="F3" s="285" t="s">
        <v>39</v>
      </c>
      <c r="G3" s="286"/>
      <c r="H3" s="286"/>
    </row>
    <row r="4" spans="1:8" s="38" customFormat="1" ht="45" customHeight="1" x14ac:dyDescent="0.25">
      <c r="A4" s="39"/>
      <c r="B4" s="266"/>
      <c r="C4" s="281"/>
      <c r="D4" s="90" t="s">
        <v>16</v>
      </c>
      <c r="E4" s="103" t="s">
        <v>37</v>
      </c>
      <c r="F4" s="90" t="s">
        <v>16</v>
      </c>
      <c r="G4" s="91" t="s">
        <v>37</v>
      </c>
      <c r="H4" s="104" t="s">
        <v>52</v>
      </c>
    </row>
    <row r="5" spans="1:8" s="38" customFormat="1" ht="15" customHeight="1" x14ac:dyDescent="0.25">
      <c r="A5" s="39"/>
      <c r="B5" s="89" t="s">
        <v>22</v>
      </c>
      <c r="C5" s="116" t="s">
        <v>47</v>
      </c>
      <c r="D5" s="119" t="s">
        <v>47</v>
      </c>
      <c r="E5" s="120" t="s">
        <v>47</v>
      </c>
      <c r="F5" s="125" t="s">
        <v>47</v>
      </c>
      <c r="G5" s="120" t="s">
        <v>47</v>
      </c>
      <c r="H5" s="120" t="s">
        <v>47</v>
      </c>
    </row>
    <row r="6" spans="1:8" s="38" customFormat="1" ht="15" customHeight="1" x14ac:dyDescent="0.25">
      <c r="A6" s="39"/>
      <c r="B6" s="16" t="s">
        <v>7</v>
      </c>
      <c r="C6" s="117">
        <v>11267910</v>
      </c>
      <c r="D6" s="121">
        <v>1327421</v>
      </c>
      <c r="E6" s="122">
        <f>D6/C6*100</f>
        <v>11.780543153078076</v>
      </c>
      <c r="F6" s="126">
        <v>44166</v>
      </c>
      <c r="G6" s="122">
        <f t="shared" ref="G6:G19" si="0">F6/C6*100</f>
        <v>0.39196266210858977</v>
      </c>
      <c r="H6" s="122">
        <f t="shared" ref="H6:H19" si="1">F6/D6*100</f>
        <v>3.3272036527974169</v>
      </c>
    </row>
    <row r="7" spans="1:8" s="38" customFormat="1" ht="15" customHeight="1" x14ac:dyDescent="0.25">
      <c r="A7" s="39"/>
      <c r="B7" s="3" t="s">
        <v>50</v>
      </c>
      <c r="C7" s="118" t="s">
        <v>47</v>
      </c>
      <c r="D7" s="123" t="s">
        <v>47</v>
      </c>
      <c r="E7" s="124" t="s">
        <v>47</v>
      </c>
      <c r="F7" s="127" t="s">
        <v>47</v>
      </c>
      <c r="G7" s="124" t="s">
        <v>47</v>
      </c>
      <c r="H7" s="124" t="s">
        <v>47</v>
      </c>
    </row>
    <row r="8" spans="1:8" s="38" customFormat="1" ht="15" customHeight="1" x14ac:dyDescent="0.25">
      <c r="A8" s="39"/>
      <c r="B8" s="16" t="s">
        <v>18</v>
      </c>
      <c r="C8" s="117">
        <v>34460060</v>
      </c>
      <c r="D8" s="121">
        <v>2425190</v>
      </c>
      <c r="E8" s="122">
        <f t="shared" ref="E8:E13" si="2">D8/C8*100</f>
        <v>7.0376836256234032</v>
      </c>
      <c r="F8" s="126">
        <v>25855</v>
      </c>
      <c r="G8" s="122">
        <f t="shared" si="0"/>
        <v>7.5028888516154649E-2</v>
      </c>
      <c r="H8" s="122">
        <f t="shared" si="1"/>
        <v>1.0661020373661445</v>
      </c>
    </row>
    <row r="9" spans="1:8" s="38" customFormat="1" ht="15" customHeight="1" x14ac:dyDescent="0.25">
      <c r="A9" s="39"/>
      <c r="B9" s="3" t="s">
        <v>10</v>
      </c>
      <c r="C9" s="118">
        <v>65907160</v>
      </c>
      <c r="D9" s="123">
        <v>4199934</v>
      </c>
      <c r="E9" s="124">
        <f t="shared" si="2"/>
        <v>6.3725003474584554</v>
      </c>
      <c r="F9" s="127">
        <v>530557</v>
      </c>
      <c r="G9" s="124">
        <f t="shared" si="0"/>
        <v>0.80500661840079291</v>
      </c>
      <c r="H9" s="124">
        <f t="shared" si="1"/>
        <v>12.632508034650069</v>
      </c>
    </row>
    <row r="10" spans="1:8" s="38" customFormat="1" ht="15" customHeight="1" x14ac:dyDescent="0.25">
      <c r="A10" s="39"/>
      <c r="B10" s="16" t="s">
        <v>8</v>
      </c>
      <c r="C10" s="218">
        <v>82349400</v>
      </c>
      <c r="D10" s="182">
        <v>10039100</v>
      </c>
      <c r="E10" s="122">
        <f t="shared" si="2"/>
        <v>12.190859921262328</v>
      </c>
      <c r="F10" s="126">
        <v>136080</v>
      </c>
      <c r="G10" s="122">
        <f t="shared" si="0"/>
        <v>0.1652471056255419</v>
      </c>
      <c r="H10" s="122">
        <f t="shared" si="1"/>
        <v>1.3554999950194739</v>
      </c>
    </row>
    <row r="11" spans="1:8" s="38" customFormat="1" ht="15" customHeight="1" x14ac:dyDescent="0.25">
      <c r="A11" s="39"/>
      <c r="B11" s="3" t="s">
        <v>11</v>
      </c>
      <c r="C11" s="118">
        <v>60665551</v>
      </c>
      <c r="D11" s="123">
        <v>5047028</v>
      </c>
      <c r="E11" s="124">
        <f t="shared" si="2"/>
        <v>8.3194299183073444</v>
      </c>
      <c r="F11" s="127">
        <v>6088</v>
      </c>
      <c r="G11" s="124">
        <f t="shared" si="0"/>
        <v>1.0035349386342837E-2</v>
      </c>
      <c r="H11" s="124">
        <f t="shared" si="1"/>
        <v>0.12062544531157741</v>
      </c>
    </row>
    <row r="12" spans="1:8" s="38" customFormat="1" ht="15" customHeight="1" x14ac:dyDescent="0.25">
      <c r="A12" s="39"/>
      <c r="B12" s="16" t="s">
        <v>19</v>
      </c>
      <c r="C12" s="117">
        <v>576200</v>
      </c>
      <c r="D12" s="121">
        <v>269200</v>
      </c>
      <c r="E12" s="122">
        <f t="shared" si="2"/>
        <v>46.719888927455742</v>
      </c>
      <c r="F12" s="126">
        <v>93100</v>
      </c>
      <c r="G12" s="122">
        <f t="shared" si="0"/>
        <v>16.157584172162444</v>
      </c>
      <c r="H12" s="122">
        <f t="shared" si="1"/>
        <v>34.583952451708768</v>
      </c>
    </row>
    <row r="13" spans="1:8" s="38" customFormat="1" ht="15" customHeight="1" x14ac:dyDescent="0.25">
      <c r="A13" s="39"/>
      <c r="B13" s="3" t="s">
        <v>48</v>
      </c>
      <c r="C13" s="118">
        <v>20252223</v>
      </c>
      <c r="D13" s="123">
        <v>205906</v>
      </c>
      <c r="E13" s="124">
        <f t="shared" si="2"/>
        <v>1.0167081411260384</v>
      </c>
      <c r="F13" s="127">
        <v>4279</v>
      </c>
      <c r="G13" s="124">
        <f>F13/C13*100</f>
        <v>2.112854475284022E-2</v>
      </c>
      <c r="H13" s="124">
        <f>F13/D13*100</f>
        <v>2.0781327401824132</v>
      </c>
    </row>
    <row r="14" spans="1:8" s="38" customFormat="1" ht="15" customHeight="1" x14ac:dyDescent="0.25">
      <c r="A14" s="59"/>
      <c r="B14" s="16" t="s">
        <v>12</v>
      </c>
      <c r="C14" s="117">
        <v>16979120</v>
      </c>
      <c r="D14" s="121">
        <v>900504</v>
      </c>
      <c r="E14" s="122">
        <v>5.3035964172465953</v>
      </c>
      <c r="F14" s="126">
        <v>19384</v>
      </c>
      <c r="G14" s="122">
        <f t="shared" si="0"/>
        <v>0.11416374935803504</v>
      </c>
      <c r="H14" s="122">
        <f t="shared" si="1"/>
        <v>2.1525723372689072</v>
      </c>
    </row>
    <row r="15" spans="1:8" s="38" customFormat="1" ht="15" customHeight="1" x14ac:dyDescent="0.25">
      <c r="A15" s="39"/>
      <c r="B15" s="3" t="s">
        <v>14</v>
      </c>
      <c r="C15" s="118">
        <v>5213985</v>
      </c>
      <c r="D15" s="123">
        <v>538224</v>
      </c>
      <c r="E15" s="124">
        <f>D15/C15*100</f>
        <v>10.322699432391923</v>
      </c>
      <c r="F15" s="127">
        <v>4094</v>
      </c>
      <c r="G15" s="124">
        <f t="shared" si="0"/>
        <v>7.8519596815103995E-2</v>
      </c>
      <c r="H15" s="124">
        <f t="shared" si="1"/>
        <v>0.76064984095841137</v>
      </c>
    </row>
    <row r="16" spans="1:8" s="38" customFormat="1" ht="15" customHeight="1" x14ac:dyDescent="0.25">
      <c r="A16" s="39"/>
      <c r="B16" s="16" t="s">
        <v>9</v>
      </c>
      <c r="C16" s="117">
        <v>46557008</v>
      </c>
      <c r="D16" s="121">
        <v>4618581</v>
      </c>
      <c r="E16" s="122">
        <f>D16/C16*100</f>
        <v>9.9202702201138013</v>
      </c>
      <c r="F16" s="126">
        <v>91371</v>
      </c>
      <c r="G16" s="122">
        <f t="shared" si="0"/>
        <v>0.19625616835171195</v>
      </c>
      <c r="H16" s="122">
        <f t="shared" si="1"/>
        <v>1.9783349041621225</v>
      </c>
    </row>
    <row r="17" spans="1:14" s="38" customFormat="1" ht="15" customHeight="1" x14ac:dyDescent="0.25">
      <c r="A17" s="39"/>
      <c r="B17" s="3" t="s">
        <v>15</v>
      </c>
      <c r="C17" s="118">
        <v>8419550</v>
      </c>
      <c r="D17" s="123">
        <v>2101146</v>
      </c>
      <c r="E17" s="124">
        <f>D17/C17*100</f>
        <v>24.955561758051203</v>
      </c>
      <c r="F17" s="127">
        <v>268660</v>
      </c>
      <c r="G17" s="124">
        <f t="shared" si="0"/>
        <v>3.1909068774459439</v>
      </c>
      <c r="H17" s="124">
        <f t="shared" si="1"/>
        <v>12.786355636400327</v>
      </c>
    </row>
    <row r="18" spans="1:14" s="38" customFormat="1" ht="15" customHeight="1" x14ac:dyDescent="0.25">
      <c r="A18" s="39"/>
      <c r="B18" s="16" t="s">
        <v>13</v>
      </c>
      <c r="C18" s="117">
        <v>64727000</v>
      </c>
      <c r="D18" s="121">
        <v>5998000</v>
      </c>
      <c r="E18" s="122">
        <f>D18/C18*100</f>
        <v>9.2666120784216801</v>
      </c>
      <c r="F18" s="126">
        <v>213000</v>
      </c>
      <c r="G18" s="122">
        <f t="shared" si="0"/>
        <v>0.32907442025738876</v>
      </c>
      <c r="H18" s="122">
        <f t="shared" si="1"/>
        <v>3.551183727909303</v>
      </c>
    </row>
    <row r="19" spans="1:14" s="38" customFormat="1" ht="15" customHeight="1" x14ac:dyDescent="0.25">
      <c r="A19" s="39"/>
      <c r="B19" s="3" t="s">
        <v>20</v>
      </c>
      <c r="C19" s="118">
        <v>308827259</v>
      </c>
      <c r="D19" s="123">
        <v>22041983</v>
      </c>
      <c r="E19" s="124">
        <f>D19/C19*100</f>
        <v>7.1373178233596279</v>
      </c>
      <c r="F19" s="127">
        <v>54669</v>
      </c>
      <c r="G19" s="124">
        <f t="shared" si="0"/>
        <v>1.7702129072744838E-2</v>
      </c>
      <c r="H19" s="124">
        <f t="shared" si="1"/>
        <v>0.24802214936832134</v>
      </c>
    </row>
    <row r="20" spans="1:14" s="60" customFormat="1" ht="15" customHeight="1" thickBot="1" x14ac:dyDescent="0.3">
      <c r="A20" s="59"/>
      <c r="B20" s="152" t="s">
        <v>21</v>
      </c>
      <c r="C20" s="154" t="s">
        <v>47</v>
      </c>
      <c r="D20" s="153" t="s">
        <v>47</v>
      </c>
      <c r="E20" s="159" t="s">
        <v>47</v>
      </c>
      <c r="F20" s="156" t="s">
        <v>47</v>
      </c>
      <c r="G20" s="159" t="s">
        <v>47</v>
      </c>
      <c r="H20" s="159" t="s">
        <v>47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49</v>
      </c>
      <c r="B22" s="300" t="s">
        <v>69</v>
      </c>
      <c r="C22" s="301"/>
      <c r="D22" s="301"/>
      <c r="E22" s="301"/>
      <c r="F22" s="301"/>
      <c r="G22" s="301"/>
      <c r="H22" s="301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5</v>
      </c>
      <c r="B23" s="250" t="s">
        <v>98</v>
      </c>
      <c r="C23" s="289"/>
      <c r="D23" s="289"/>
      <c r="E23" s="289"/>
      <c r="F23" s="258"/>
      <c r="G23" s="258"/>
      <c r="H23" s="258"/>
    </row>
    <row r="24" spans="1:14" ht="15" customHeight="1" x14ac:dyDescent="0.25">
      <c r="A24" s="88" t="s">
        <v>4</v>
      </c>
      <c r="B24" s="296" t="s">
        <v>93</v>
      </c>
      <c r="C24" s="291"/>
      <c r="D24" s="291"/>
      <c r="E24" s="291"/>
      <c r="F24" s="291"/>
      <c r="G24" s="291"/>
      <c r="H24" s="291"/>
    </row>
    <row r="25" spans="1:14" ht="15" customHeight="1" x14ac:dyDescent="0.25">
      <c r="A25" s="88" t="s">
        <v>2</v>
      </c>
      <c r="B25" s="261" t="s">
        <v>109</v>
      </c>
      <c r="C25" s="261"/>
      <c r="D25" s="261"/>
      <c r="E25" s="261"/>
      <c r="F25" s="261"/>
      <c r="G25" s="261"/>
      <c r="H25" s="261"/>
    </row>
    <row r="26" spans="1:14" ht="15" customHeight="1" x14ac:dyDescent="0.25">
      <c r="B26" s="261" t="s">
        <v>90</v>
      </c>
      <c r="C26" s="261"/>
      <c r="D26" s="261"/>
      <c r="E26" s="261"/>
      <c r="F26" s="261"/>
      <c r="G26" s="261"/>
      <c r="H26" s="261"/>
    </row>
  </sheetData>
  <mergeCells count="10">
    <mergeCell ref="B26:H26"/>
    <mergeCell ref="B24:H24"/>
    <mergeCell ref="B25:H25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/>
    <hyperlink ref="B25:H25" r:id="rId1" display="http://www.observatorioemigracao.pt/np4EN/5999.html"/>
    <hyperlink ref="B26:H26" r:id="rId2" display="http://www.observatorioemigracao.pt/np4/5999.html"/>
  </hyperlinks>
  <pageMargins left="0.7" right="0.7" top="0.75" bottom="0.75" header="0.3" footer="0.3"/>
  <pageSetup paperSize="0" orientation="portrait"/>
  <ignoredErrors>
    <ignoredError sqref="G14:H19 G6:H6 G13:H13 G8:H12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9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5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97" t="s">
        <v>71</v>
      </c>
      <c r="C2" s="298"/>
      <c r="D2" s="298"/>
      <c r="E2" s="298"/>
      <c r="F2" s="294"/>
      <c r="G2" s="294"/>
      <c r="H2" s="294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65" t="s">
        <v>6</v>
      </c>
      <c r="C3" s="271" t="s">
        <v>35</v>
      </c>
      <c r="D3" s="272"/>
      <c r="E3" s="273"/>
      <c r="F3" s="271" t="s">
        <v>39</v>
      </c>
      <c r="G3" s="272"/>
      <c r="H3" s="272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66"/>
      <c r="C4" s="100">
        <v>2015</v>
      </c>
      <c r="D4" s="101">
        <v>2016</v>
      </c>
      <c r="E4" s="102" t="s">
        <v>34</v>
      </c>
      <c r="F4" s="100">
        <v>2015</v>
      </c>
      <c r="G4" s="101">
        <v>2016</v>
      </c>
      <c r="H4" s="101" t="s">
        <v>34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9" t="s">
        <v>22</v>
      </c>
      <c r="C5" s="131" t="s">
        <v>47</v>
      </c>
      <c r="D5" s="132" t="s">
        <v>47</v>
      </c>
      <c r="E5" s="137" t="s">
        <v>47</v>
      </c>
      <c r="F5" s="119" t="s">
        <v>47</v>
      </c>
      <c r="G5" s="119" t="s">
        <v>47</v>
      </c>
      <c r="H5" s="120" t="s">
        <v>47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7</v>
      </c>
      <c r="C6" s="133">
        <v>1272751</v>
      </c>
      <c r="D6" s="134">
        <v>1327421</v>
      </c>
      <c r="E6" s="138">
        <f t="shared" ref="E6:E19" si="0">(D6/C6*100)-100</f>
        <v>4.2954199211000486</v>
      </c>
      <c r="F6" s="121">
        <v>42640</v>
      </c>
      <c r="G6" s="121">
        <v>44166</v>
      </c>
      <c r="H6" s="122">
        <f t="shared" ref="H6:H18" si="1">(G6/F6*100)-100</f>
        <v>3.5787992495309453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17</v>
      </c>
      <c r="C7" s="135" t="s">
        <v>47</v>
      </c>
      <c r="D7" s="136" t="s">
        <v>47</v>
      </c>
      <c r="E7" s="139" t="s">
        <v>47</v>
      </c>
      <c r="F7" s="123" t="s">
        <v>47</v>
      </c>
      <c r="G7" s="123" t="s">
        <v>47</v>
      </c>
      <c r="H7" s="124" t="s">
        <v>47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18</v>
      </c>
      <c r="C8" s="133" t="s">
        <v>47</v>
      </c>
      <c r="D8" s="134" t="s">
        <v>47</v>
      </c>
      <c r="E8" s="138" t="s">
        <v>47</v>
      </c>
      <c r="F8" s="121" t="s">
        <v>47</v>
      </c>
      <c r="G8" s="121" t="s">
        <v>47</v>
      </c>
      <c r="H8" s="122" t="s">
        <v>47</v>
      </c>
    </row>
    <row r="9" spans="1:149" s="64" customFormat="1" ht="15" customHeight="1" x14ac:dyDescent="0.25">
      <c r="A9" s="59"/>
      <c r="B9" s="3" t="s">
        <v>10</v>
      </c>
      <c r="C9" s="135">
        <v>4083857</v>
      </c>
      <c r="D9" s="136">
        <v>4199934</v>
      </c>
      <c r="E9" s="139">
        <f t="shared" si="0"/>
        <v>2.8423375255303966</v>
      </c>
      <c r="F9" s="123">
        <v>519500</v>
      </c>
      <c r="G9" s="123">
        <v>530557</v>
      </c>
      <c r="H9" s="124">
        <f t="shared" si="1"/>
        <v>2.1283926852742923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8</v>
      </c>
      <c r="C10" s="133">
        <v>9107893</v>
      </c>
      <c r="D10" s="134">
        <v>10039100</v>
      </c>
      <c r="E10" s="138">
        <v>6.8033181601199431</v>
      </c>
      <c r="F10" s="121">
        <v>133929</v>
      </c>
      <c r="G10" s="121">
        <v>136080</v>
      </c>
      <c r="H10" s="122">
        <v>2.7589347402801252</v>
      </c>
    </row>
    <row r="11" spans="1:149" s="64" customFormat="1" ht="15" customHeight="1" x14ac:dyDescent="0.25">
      <c r="A11" s="59"/>
      <c r="B11" s="3" t="s">
        <v>11</v>
      </c>
      <c r="C11" s="135">
        <v>5026153</v>
      </c>
      <c r="D11" s="136">
        <v>5047028</v>
      </c>
      <c r="E11" s="139">
        <f t="shared" si="0"/>
        <v>0.41532758752072141</v>
      </c>
      <c r="F11" s="123">
        <v>5815</v>
      </c>
      <c r="G11" s="123">
        <v>6088</v>
      </c>
      <c r="H11" s="124">
        <f t="shared" si="1"/>
        <v>4.6947549441100733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19</v>
      </c>
      <c r="C12" s="133">
        <v>258700</v>
      </c>
      <c r="D12" s="134">
        <v>269200</v>
      </c>
      <c r="E12" s="138">
        <f t="shared" si="0"/>
        <v>4.0587553150367199</v>
      </c>
      <c r="F12" s="121">
        <v>92100</v>
      </c>
      <c r="G12" s="121">
        <v>93100</v>
      </c>
      <c r="H12" s="122">
        <f t="shared" si="1"/>
        <v>1.0857763300760013</v>
      </c>
    </row>
    <row r="13" spans="1:149" s="60" customFormat="1" ht="15" customHeight="1" x14ac:dyDescent="0.25">
      <c r="A13" s="59"/>
      <c r="B13" s="3" t="s">
        <v>48</v>
      </c>
      <c r="C13" s="135" t="s">
        <v>47</v>
      </c>
      <c r="D13" s="136" t="s">
        <v>47</v>
      </c>
      <c r="E13" s="139" t="s">
        <v>47</v>
      </c>
      <c r="F13" s="123" t="s">
        <v>47</v>
      </c>
      <c r="G13" s="123" t="s">
        <v>47</v>
      </c>
      <c r="H13" s="124" t="s">
        <v>47</v>
      </c>
    </row>
    <row r="14" spans="1:149" s="64" customFormat="1" ht="15" customHeight="1" x14ac:dyDescent="0.25">
      <c r="A14" s="59"/>
      <c r="B14" s="16" t="s">
        <v>12</v>
      </c>
      <c r="C14" s="133">
        <v>847269</v>
      </c>
      <c r="D14" s="134">
        <v>900504</v>
      </c>
      <c r="E14" s="138">
        <f t="shared" si="0"/>
        <v>6.2831284987412346</v>
      </c>
      <c r="F14" s="121">
        <v>18704</v>
      </c>
      <c r="G14" s="121">
        <v>19384</v>
      </c>
      <c r="H14" s="122">
        <f t="shared" si="1"/>
        <v>3.6355859709153151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14</v>
      </c>
      <c r="C15" s="135">
        <v>512154</v>
      </c>
      <c r="D15" s="136">
        <v>538224</v>
      </c>
      <c r="E15" s="139">
        <f t="shared" si="0"/>
        <v>5.0902658184842835</v>
      </c>
      <c r="F15" s="123">
        <v>3730</v>
      </c>
      <c r="G15" s="123">
        <v>4094</v>
      </c>
      <c r="H15" s="124">
        <f t="shared" si="1"/>
        <v>9.7587131367292272</v>
      </c>
    </row>
    <row r="16" spans="1:149" ht="15" customHeight="1" x14ac:dyDescent="0.25">
      <c r="B16" s="16" t="s">
        <v>9</v>
      </c>
      <c r="C16" s="133">
        <v>4729644</v>
      </c>
      <c r="D16" s="134">
        <v>4618581</v>
      </c>
      <c r="E16" s="138">
        <f t="shared" si="0"/>
        <v>-2.3482317062341309</v>
      </c>
      <c r="F16" s="121">
        <v>98751</v>
      </c>
      <c r="G16" s="121">
        <v>91371</v>
      </c>
      <c r="H16" s="122">
        <f t="shared" si="1"/>
        <v>-7.473342042105898</v>
      </c>
    </row>
    <row r="17" spans="1:15" ht="15" customHeight="1" x14ac:dyDescent="0.25">
      <c r="B17" s="3" t="s">
        <v>15</v>
      </c>
      <c r="C17" s="135">
        <v>2048667</v>
      </c>
      <c r="D17" s="136">
        <v>2101146</v>
      </c>
      <c r="E17" s="139">
        <f t="shared" si="0"/>
        <v>2.5616168952787461</v>
      </c>
      <c r="F17" s="123">
        <v>267474</v>
      </c>
      <c r="G17" s="123">
        <v>268660</v>
      </c>
      <c r="H17" s="124">
        <f t="shared" si="1"/>
        <v>0.443407583540818</v>
      </c>
    </row>
    <row r="18" spans="1:15" ht="15" customHeight="1" x14ac:dyDescent="0.25">
      <c r="B18" s="16" t="s">
        <v>13</v>
      </c>
      <c r="C18" s="133">
        <v>5567000</v>
      </c>
      <c r="D18" s="134">
        <v>5998000</v>
      </c>
      <c r="E18" s="138">
        <f t="shared" si="0"/>
        <v>7.7420513741692076</v>
      </c>
      <c r="F18" s="121">
        <v>219000</v>
      </c>
      <c r="G18" s="121">
        <v>213000</v>
      </c>
      <c r="H18" s="122">
        <f t="shared" si="1"/>
        <v>-2.7397260273972535</v>
      </c>
    </row>
    <row r="19" spans="1:15" ht="15" customHeight="1" x14ac:dyDescent="0.25">
      <c r="B19" s="3" t="s">
        <v>20</v>
      </c>
      <c r="C19" s="135">
        <v>22041983</v>
      </c>
      <c r="D19" s="136">
        <v>21906231</v>
      </c>
      <c r="E19" s="139">
        <f t="shared" si="0"/>
        <v>-0.61587925188038639</v>
      </c>
      <c r="F19" s="127">
        <v>54669</v>
      </c>
      <c r="G19" s="123" t="s">
        <v>47</v>
      </c>
      <c r="H19" s="124" t="s">
        <v>47</v>
      </c>
    </row>
    <row r="20" spans="1:15" ht="15" customHeight="1" thickBot="1" x14ac:dyDescent="0.3">
      <c r="B20" s="152" t="s">
        <v>21</v>
      </c>
      <c r="C20" s="160" t="s">
        <v>47</v>
      </c>
      <c r="D20" s="161" t="s">
        <v>47</v>
      </c>
      <c r="E20" s="158" t="s">
        <v>47</v>
      </c>
      <c r="F20" s="153" t="s">
        <v>47</v>
      </c>
      <c r="G20" s="153" t="s">
        <v>47</v>
      </c>
      <c r="H20" s="159" t="s">
        <v>47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51</v>
      </c>
      <c r="B22" s="300" t="s">
        <v>72</v>
      </c>
      <c r="C22" s="301"/>
      <c r="D22" s="301"/>
      <c r="E22" s="301"/>
      <c r="F22" s="301"/>
      <c r="G22" s="301"/>
      <c r="H22" s="301"/>
      <c r="I22" s="5"/>
      <c r="J22" s="5"/>
      <c r="K22" s="5"/>
      <c r="L22"/>
      <c r="M22"/>
      <c r="N22"/>
      <c r="O22"/>
    </row>
    <row r="23" spans="1:15" ht="60" customHeight="1" x14ac:dyDescent="0.25">
      <c r="A23" s="58" t="s">
        <v>5</v>
      </c>
      <c r="B23" s="250" t="s">
        <v>99</v>
      </c>
      <c r="C23" s="289"/>
      <c r="D23" s="289"/>
      <c r="E23" s="289"/>
      <c r="F23" s="258"/>
      <c r="G23" s="258"/>
      <c r="H23" s="258"/>
    </row>
    <row r="24" spans="1:15" ht="15" customHeight="1" x14ac:dyDescent="0.25">
      <c r="A24" s="88" t="s">
        <v>4</v>
      </c>
      <c r="B24" s="302" t="s">
        <v>93</v>
      </c>
      <c r="C24" s="291"/>
      <c r="D24" s="291"/>
      <c r="E24" s="291"/>
      <c r="F24" s="291"/>
      <c r="G24" s="291"/>
      <c r="H24" s="291"/>
    </row>
    <row r="25" spans="1:15" x14ac:dyDescent="0.25">
      <c r="A25" s="88" t="s">
        <v>2</v>
      </c>
      <c r="B25" s="261" t="s">
        <v>109</v>
      </c>
      <c r="C25" s="261"/>
      <c r="D25" s="261"/>
      <c r="E25" s="261"/>
      <c r="F25" s="261"/>
      <c r="G25" s="261"/>
      <c r="H25" s="261"/>
    </row>
    <row r="26" spans="1:15" x14ac:dyDescent="0.25">
      <c r="B26" s="261" t="s">
        <v>90</v>
      </c>
      <c r="C26" s="261"/>
      <c r="D26" s="261"/>
      <c r="E26" s="261"/>
      <c r="F26" s="261"/>
      <c r="G26" s="261"/>
      <c r="H26" s="261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9">
    <mergeCell ref="B26:H26"/>
    <mergeCell ref="B24:H24"/>
    <mergeCell ref="B25:H25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/>
    <hyperlink ref="B25:H25" r:id="rId1" display="http://www.observatorioemigracao.pt/np4EN/5999.html"/>
    <hyperlink ref="B26:H26" r:id="rId2" display="http://www.observatorioemigracao.pt/np4/5999.html"/>
  </hyperlinks>
  <pageMargins left="0.7" right="0.7" top="0.75" bottom="0.75" header="0.3" footer="0.3"/>
  <pageSetup paperSize="9" orientation="portrait" horizontalDpi="4294967293"/>
  <ignoredErrors>
    <ignoredError sqref="E18:E19 E9 E6 H6 E17 E11 H11 E12 H12 E14 H14 E15 H15 E16 H16 H17 H9 H18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5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305" t="s">
        <v>73</v>
      </c>
      <c r="C2" s="306"/>
      <c r="D2" s="306"/>
      <c r="E2" s="294"/>
      <c r="F2"/>
      <c r="G2"/>
      <c r="H2"/>
      <c r="I2"/>
    </row>
    <row r="3" spans="1:9" s="39" customFormat="1" ht="30" customHeight="1" x14ac:dyDescent="0.25">
      <c r="B3" s="265" t="s">
        <v>6</v>
      </c>
      <c r="C3" s="267" t="s">
        <v>31</v>
      </c>
      <c r="D3" s="285" t="s">
        <v>26</v>
      </c>
      <c r="E3" s="307"/>
      <c r="F3"/>
      <c r="G3"/>
      <c r="H3"/>
      <c r="I3"/>
    </row>
    <row r="4" spans="1:9" ht="60" customHeight="1" x14ac:dyDescent="0.25">
      <c r="B4" s="266"/>
      <c r="C4" s="268"/>
      <c r="D4" s="94" t="s">
        <v>16</v>
      </c>
      <c r="E4" s="99" t="s">
        <v>32</v>
      </c>
    </row>
    <row r="5" spans="1:9" ht="15" customHeight="1" x14ac:dyDescent="0.25">
      <c r="B5" s="89" t="s">
        <v>22</v>
      </c>
      <c r="C5" s="140" t="s">
        <v>47</v>
      </c>
      <c r="D5" s="143" t="s">
        <v>47</v>
      </c>
      <c r="E5" s="144" t="s">
        <v>47</v>
      </c>
    </row>
    <row r="6" spans="1:9" ht="15" customHeight="1" x14ac:dyDescent="0.25">
      <c r="B6" s="16" t="s">
        <v>7</v>
      </c>
      <c r="C6" s="141">
        <v>31935</v>
      </c>
      <c r="D6" s="145">
        <v>186</v>
      </c>
      <c r="E6" s="146">
        <f t="shared" ref="E6:E19" si="0">D6/C6*100</f>
        <v>0.58243306716768439</v>
      </c>
    </row>
    <row r="7" spans="1:9" ht="15" customHeight="1" x14ac:dyDescent="0.25">
      <c r="B7" s="3" t="s">
        <v>17</v>
      </c>
      <c r="C7" s="142" t="s">
        <v>47</v>
      </c>
      <c r="D7" s="147" t="s">
        <v>47</v>
      </c>
      <c r="E7" s="148" t="s">
        <v>47</v>
      </c>
    </row>
    <row r="8" spans="1:9" ht="15" customHeight="1" x14ac:dyDescent="0.25">
      <c r="B8" s="16" t="s">
        <v>18</v>
      </c>
      <c r="C8" s="141">
        <v>252178</v>
      </c>
      <c r="D8" s="145">
        <v>824</v>
      </c>
      <c r="E8" s="146">
        <f t="shared" si="0"/>
        <v>0.32675332503231846</v>
      </c>
    </row>
    <row r="9" spans="1:9" ht="15" customHeight="1" x14ac:dyDescent="0.25">
      <c r="B9" s="3" t="s">
        <v>10</v>
      </c>
      <c r="C9" s="142">
        <v>119152</v>
      </c>
      <c r="D9" s="147">
        <v>2579</v>
      </c>
      <c r="E9" s="148">
        <f t="shared" si="0"/>
        <v>2.1644621995434403</v>
      </c>
    </row>
    <row r="10" spans="1:9" ht="15" customHeight="1" x14ac:dyDescent="0.25">
      <c r="B10" s="16" t="s">
        <v>8</v>
      </c>
      <c r="C10" s="141">
        <v>110383</v>
      </c>
      <c r="D10" s="145">
        <v>756</v>
      </c>
      <c r="E10" s="146">
        <f t="shared" si="0"/>
        <v>0.68488807153275411</v>
      </c>
    </row>
    <row r="11" spans="1:9" ht="15" customHeight="1" x14ac:dyDescent="0.25">
      <c r="B11" s="3" t="s">
        <v>11</v>
      </c>
      <c r="C11" s="142">
        <v>201591</v>
      </c>
      <c r="D11" s="147">
        <v>49</v>
      </c>
      <c r="E11" s="148">
        <f t="shared" si="0"/>
        <v>2.4306640673442764E-2</v>
      </c>
    </row>
    <row r="12" spans="1:9" ht="15" customHeight="1" x14ac:dyDescent="0.25">
      <c r="B12" s="16" t="s">
        <v>19</v>
      </c>
      <c r="C12" s="141">
        <v>7141</v>
      </c>
      <c r="D12" s="145">
        <v>1089</v>
      </c>
      <c r="E12" s="146">
        <f t="shared" si="0"/>
        <v>15.249964990897633</v>
      </c>
    </row>
    <row r="13" spans="1:9" ht="15" customHeight="1" x14ac:dyDescent="0.25">
      <c r="B13" s="3" t="s">
        <v>48</v>
      </c>
      <c r="C13" s="142" t="s">
        <v>47</v>
      </c>
      <c r="D13" s="147" t="s">
        <v>47</v>
      </c>
      <c r="E13" s="148" t="s">
        <v>47</v>
      </c>
    </row>
    <row r="14" spans="1:9" ht="15" customHeight="1" x14ac:dyDescent="0.25">
      <c r="B14" s="16" t="s">
        <v>12</v>
      </c>
      <c r="C14" s="141">
        <v>28534</v>
      </c>
      <c r="D14" s="145">
        <v>73</v>
      </c>
      <c r="E14" s="146">
        <f t="shared" si="0"/>
        <v>0.25583514403869068</v>
      </c>
    </row>
    <row r="15" spans="1:9" ht="15" customHeight="1" x14ac:dyDescent="0.25">
      <c r="B15" s="3" t="s">
        <v>14</v>
      </c>
      <c r="C15" s="142">
        <v>13712</v>
      </c>
      <c r="D15" s="147">
        <v>9</v>
      </c>
      <c r="E15" s="148">
        <f t="shared" si="0"/>
        <v>6.5635939323220538E-2</v>
      </c>
    </row>
    <row r="16" spans="1:9" ht="15" customHeight="1" x14ac:dyDescent="0.25">
      <c r="B16" s="16" t="s">
        <v>9</v>
      </c>
      <c r="C16" s="141">
        <v>93760</v>
      </c>
      <c r="D16" s="145">
        <v>477</v>
      </c>
      <c r="E16" s="146">
        <f t="shared" si="0"/>
        <v>0.50874573378839583</v>
      </c>
    </row>
    <row r="17" spans="1:17" ht="15" customHeight="1" x14ac:dyDescent="0.25">
      <c r="B17" s="3" t="s">
        <v>15</v>
      </c>
      <c r="C17" s="142">
        <v>42937</v>
      </c>
      <c r="D17" s="147">
        <v>4020</v>
      </c>
      <c r="E17" s="148">
        <f t="shared" si="0"/>
        <v>9.3625544402263792</v>
      </c>
    </row>
    <row r="18" spans="1:17" ht="15" customHeight="1" x14ac:dyDescent="0.25">
      <c r="B18" s="16" t="s">
        <v>13</v>
      </c>
      <c r="C18" s="141">
        <v>149421</v>
      </c>
      <c r="D18" s="145">
        <v>672</v>
      </c>
      <c r="E18" s="146">
        <f t="shared" si="0"/>
        <v>0.44973598088622085</v>
      </c>
    </row>
    <row r="19" spans="1:17" ht="15" customHeight="1" x14ac:dyDescent="0.25">
      <c r="B19" s="3" t="s">
        <v>20</v>
      </c>
      <c r="C19" s="142">
        <v>753060</v>
      </c>
      <c r="D19" s="147">
        <v>1665</v>
      </c>
      <c r="E19" s="148">
        <f t="shared" si="0"/>
        <v>0.22109792048442353</v>
      </c>
    </row>
    <row r="20" spans="1:17" ht="15" customHeight="1" thickBot="1" x14ac:dyDescent="0.3">
      <c r="B20" s="152" t="s">
        <v>21</v>
      </c>
      <c r="C20" s="162" t="s">
        <v>47</v>
      </c>
      <c r="D20" s="163" t="s">
        <v>47</v>
      </c>
      <c r="E20" s="164" t="s">
        <v>47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49</v>
      </c>
      <c r="B22" s="246" t="s">
        <v>91</v>
      </c>
      <c r="C22" s="247"/>
      <c r="D22" s="247"/>
      <c r="E22" s="247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75" customHeight="1" x14ac:dyDescent="0.25">
      <c r="A23" s="58" t="s">
        <v>5</v>
      </c>
      <c r="B23" s="308" t="s">
        <v>100</v>
      </c>
      <c r="C23" s="247"/>
      <c r="D23" s="247"/>
      <c r="E23" s="247"/>
    </row>
    <row r="24" spans="1:17" ht="15" customHeight="1" x14ac:dyDescent="0.25">
      <c r="A24" s="88" t="s">
        <v>4</v>
      </c>
      <c r="B24" s="303" t="s">
        <v>93</v>
      </c>
      <c r="C24" s="291"/>
      <c r="D24" s="291"/>
      <c r="E24" s="291"/>
    </row>
    <row r="25" spans="1:17" ht="15" customHeight="1" x14ac:dyDescent="0.25">
      <c r="A25" s="88" t="s">
        <v>2</v>
      </c>
      <c r="B25" s="304" t="s">
        <v>109</v>
      </c>
      <c r="C25" s="261"/>
      <c r="D25" s="261"/>
      <c r="E25" s="261"/>
    </row>
    <row r="26" spans="1:17" x14ac:dyDescent="0.25">
      <c r="B26" s="304" t="s">
        <v>90</v>
      </c>
      <c r="C26" s="261"/>
      <c r="D26" s="261"/>
      <c r="E26" s="261"/>
    </row>
    <row r="27" spans="1:17" x14ac:dyDescent="0.25">
      <c r="B27" s="54"/>
      <c r="C27" s="98"/>
      <c r="D27" s="54"/>
    </row>
    <row r="28" spans="1:17" x14ac:dyDescent="0.25">
      <c r="B28" s="54"/>
      <c r="C28" s="98"/>
      <c r="D28" s="54"/>
    </row>
    <row r="29" spans="1:17" x14ac:dyDescent="0.25">
      <c r="B29" s="54"/>
      <c r="C29" s="98"/>
      <c r="D29" s="54"/>
    </row>
    <row r="30" spans="1:17" x14ac:dyDescent="0.25">
      <c r="B30" s="54"/>
      <c r="C30" s="98"/>
      <c r="D30" s="54"/>
    </row>
    <row r="31" spans="1:17" x14ac:dyDescent="0.25">
      <c r="B31" s="54"/>
      <c r="C31" s="98"/>
      <c r="D31" s="54"/>
    </row>
    <row r="32" spans="1:17" x14ac:dyDescent="0.25">
      <c r="B32" s="54"/>
      <c r="C32" s="98"/>
      <c r="D32" s="54"/>
    </row>
    <row r="33" spans="2:4" x14ac:dyDescent="0.25">
      <c r="B33" s="54"/>
      <c r="C33" s="98"/>
      <c r="D33" s="54"/>
    </row>
    <row r="34" spans="2:4" x14ac:dyDescent="0.25">
      <c r="B34" s="54"/>
      <c r="C34" s="98"/>
      <c r="D34" s="54"/>
    </row>
    <row r="35" spans="2:4" x14ac:dyDescent="0.25">
      <c r="B35" s="54"/>
      <c r="C35" s="98"/>
      <c r="D35" s="54"/>
    </row>
    <row r="36" spans="2:4" x14ac:dyDescent="0.25">
      <c r="B36" s="54"/>
      <c r="C36" s="98"/>
      <c r="D36" s="54"/>
    </row>
    <row r="37" spans="2:4" x14ac:dyDescent="0.25">
      <c r="B37" s="54"/>
      <c r="C37" s="98"/>
      <c r="D37" s="54"/>
    </row>
    <row r="38" spans="2:4" x14ac:dyDescent="0.25">
      <c r="B38" s="54"/>
      <c r="C38" s="98"/>
      <c r="D38" s="54"/>
    </row>
  </sheetData>
  <mergeCells count="9">
    <mergeCell ref="B26:E26"/>
    <mergeCell ref="B24:E24"/>
    <mergeCell ref="B25:E25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/>
    <hyperlink ref="B25:E25" r:id="rId1" display="http://www.observatorioemigracao.pt/np4EN/5999.html"/>
    <hyperlink ref="B26:E26" r:id="rId2" display="http://www.observatorioemigracao.pt/np4/5999.html"/>
  </hyperlinks>
  <pageMargins left="0.7" right="0.7" top="0.75" bottom="0.75" header="0.3" footer="0.3"/>
  <pageSetup paperSize="9" orientation="portrait" r:id="rId3"/>
  <ignoredErrors>
    <ignoredError sqref="E14:E19 E6 E8:E10 E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5</vt:i4>
      </vt:variant>
    </vt:vector>
  </HeadingPairs>
  <TitlesOfParts>
    <vt:vector size="23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Contents!Print_Titles</vt:lpstr>
      <vt:lpstr>'Table 2.1'!Print_Titles</vt:lpstr>
      <vt:lpstr>'Table 2.2'!Print_Titles</vt:lpstr>
      <vt:lpstr>'Table 2.3'!Print_Titles</vt:lpstr>
      <vt:lpstr>'Table 2.4'!Print_Titles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2018-04-16T10:06:45Z</dcterms:modified>
</cp:coreProperties>
</file>