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490" windowHeight="7530" tabRatio="935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Table 2.11" sheetId="39" r:id="rId12"/>
    <sheet name="Chart 2.1" sheetId="2" r:id="rId13"/>
    <sheet name="Chart 2.2" sheetId="40" r:id="rId14"/>
    <sheet name="Chart 2.3" sheetId="8" r:id="rId15"/>
    <sheet name="Chart 2.4" sheetId="41" r:id="rId16"/>
    <sheet name="Chart 2.5" sheetId="9" r:id="rId17"/>
    <sheet name="Chart 2.6" sheetId="37" r:id="rId18"/>
    <sheet name="Chart 2.7" sheetId="20" r:id="rId19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5" l="1"/>
  <c r="E7" i="5"/>
  <c r="E22" i="5"/>
  <c r="E21" i="5"/>
  <c r="H5" i="6" l="1"/>
  <c r="H6" i="6"/>
  <c r="E6" i="6" l="1"/>
  <c r="E10" i="5" l="1"/>
  <c r="H10" i="6"/>
  <c r="E10" i="6"/>
  <c r="E15" i="39" l="1"/>
  <c r="E14" i="39"/>
  <c r="E11" i="5"/>
  <c r="E11" i="17"/>
  <c r="H11" i="21"/>
  <c r="H11" i="18"/>
  <c r="E11" i="18"/>
  <c r="H11" i="7"/>
  <c r="G11" i="7"/>
  <c r="E11" i="7"/>
  <c r="E10" i="36"/>
  <c r="E9" i="36"/>
  <c r="E8" i="36"/>
  <c r="E7" i="36"/>
  <c r="E6" i="36"/>
  <c r="E5" i="36"/>
  <c r="E13" i="38"/>
  <c r="H13" i="16"/>
  <c r="G13" i="16"/>
  <c r="E13" i="16"/>
  <c r="H13" i="7"/>
  <c r="G13" i="7"/>
  <c r="E13" i="7"/>
  <c r="H15" i="6"/>
  <c r="E4" i="36"/>
  <c r="H20" i="39"/>
  <c r="E20" i="39"/>
  <c r="H19" i="39"/>
  <c r="E19" i="39"/>
  <c r="H18" i="39"/>
  <c r="E18" i="39"/>
  <c r="H17" i="39"/>
  <c r="E17" i="39"/>
  <c r="H16" i="39"/>
  <c r="E16" i="39"/>
  <c r="H14" i="39"/>
  <c r="H12" i="39"/>
  <c r="E12" i="39"/>
  <c r="H11" i="39"/>
  <c r="E11" i="39"/>
  <c r="H10" i="39"/>
  <c r="E10" i="39"/>
  <c r="H9" i="39"/>
  <c r="E9" i="39"/>
  <c r="H8" i="39"/>
  <c r="E8" i="39"/>
  <c r="H7" i="39"/>
  <c r="E7" i="39"/>
  <c r="H6" i="39"/>
  <c r="E6" i="39"/>
  <c r="E5" i="39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21" i="6"/>
  <c r="H20" i="6"/>
  <c r="H19" i="6"/>
  <c r="H18" i="6"/>
  <c r="H17" i="6"/>
  <c r="H16" i="6"/>
  <c r="H14" i="6"/>
  <c r="H13" i="6"/>
  <c r="H12" i="6"/>
  <c r="H9" i="6"/>
  <c r="H8" i="6"/>
  <c r="H7" i="6"/>
  <c r="E21" i="6"/>
  <c r="E20" i="6"/>
  <c r="E19" i="6"/>
  <c r="E18" i="6"/>
  <c r="E17" i="6"/>
  <c r="E16" i="6"/>
  <c r="E14" i="6"/>
  <c r="E13" i="6"/>
  <c r="E12" i="6"/>
  <c r="E11" i="6"/>
  <c r="E9" i="6"/>
  <c r="E8" i="6"/>
  <c r="E7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2" i="7"/>
  <c r="G12" i="7"/>
  <c r="H10" i="7"/>
  <c r="G10" i="7"/>
  <c r="H9" i="7"/>
  <c r="G9" i="7"/>
  <c r="H8" i="7"/>
  <c r="G8" i="7"/>
  <c r="H7" i="7"/>
  <c r="G7" i="7"/>
  <c r="H6" i="7"/>
  <c r="G6" i="7"/>
  <c r="E20" i="38"/>
  <c r="E19" i="38"/>
  <c r="E18" i="38"/>
  <c r="E17" i="38"/>
  <c r="E16" i="38"/>
  <c r="E14" i="38"/>
  <c r="E12" i="38"/>
  <c r="E11" i="38"/>
  <c r="E10" i="38"/>
  <c r="E9" i="38"/>
  <c r="E8" i="38"/>
  <c r="E7" i="38"/>
  <c r="E6" i="38"/>
  <c r="E5" i="38"/>
  <c r="E19" i="16"/>
  <c r="E18" i="16"/>
  <c r="E17" i="16"/>
  <c r="E16" i="16"/>
  <c r="E15" i="16"/>
  <c r="E14" i="16"/>
  <c r="E12" i="16"/>
  <c r="E11" i="16"/>
  <c r="E10" i="16"/>
  <c r="E9" i="16"/>
  <c r="E8" i="16"/>
  <c r="E6" i="16"/>
  <c r="E20" i="7"/>
  <c r="E19" i="7"/>
  <c r="E18" i="7"/>
  <c r="E17" i="7"/>
  <c r="E16" i="7"/>
  <c r="E15" i="7"/>
  <c r="E14" i="7"/>
  <c r="E12" i="7"/>
  <c r="E10" i="7"/>
  <c r="E9" i="7"/>
  <c r="E8" i="7"/>
  <c r="E7" i="7"/>
  <c r="E6" i="7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E9" i="5"/>
  <c r="E8" i="5"/>
  <c r="B14" i="36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<sst xmlns="http://schemas.openxmlformats.org/spreadsheetml/2006/main" count="794" uniqueCount="109">
  <si>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</si>
  <si>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</si>
  <si>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</si>
  <si>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</si>
  <si>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</si>
  <si>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</si>
  <si>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</si>
  <si>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</si>
  <si>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</si>
  <si>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</si>
  <si>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</si>
  <si>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</si>
  <si>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</si>
  <si>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</si>
  <si>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</si>
  <si>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</si>
  <si>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</si>
  <si>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</si>
  <si>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</si>
  <si>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</si>
  <si>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</si>
  <si>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</si>
  <si>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</si>
  <si>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</si>
  <si>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</si>
  <si>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</si>
  <si>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</si>
  <si>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</si>
  <si>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</si>
  <si>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</si>
  <si>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</si>
  <si>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</si>
  <si>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</si>
  <si>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</si>
  <si>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As a percentage of all registrations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</si>
  <si>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</si>
  <si>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</si>
  <si>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</si>
  <si>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</si>
  <si>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</si>
  <si>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</si>
  <si>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</si>
  <si>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</si>
  <si>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</si>
  <si>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</si>
  <si>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</si>
  <si>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</si>
  <si>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</si>
  <si>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</si>
  <si>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</si>
  <si>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Table by OEm, data from Direcção-Geral dos Assuntos Consulares e das Comunidades Portuguesas (DGACCP).</t>
  </si>
  <si>
    <t>Note</t>
  </si>
  <si>
    <t xml:space="preserve">Brazil </t>
  </si>
  <si>
    <t>Chart by OEm, data from Direcção-Geral dos Assuntos Consulares e das Comunidades Portuguesas (DGACCP).</t>
  </si>
  <si>
    <t>Notes</t>
  </si>
  <si>
    <t>Chart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</si>
  <si>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OEm,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</si>
  <si>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Table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</si>
  <si>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OEm,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</si>
  <si>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Chart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</si>
  <si>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As a percentage of all foreigners</t>
  </si>
  <si>
    <t>Chart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</si>
  <si>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</si>
  <si>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</si>
  <si>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</si>
  <si>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</si>
  <si>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</si>
  <si>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Ranking in total inflows</t>
  </si>
  <si>
    <t>7th</t>
  </si>
  <si>
    <t>6th</t>
  </si>
  <si>
    <t>Denmark</t>
  </si>
  <si>
    <t>Austria</t>
  </si>
  <si>
    <t>Table by OEm,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</si>
  <si>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2015 or last year available</t>
    </r>
  </si>
  <si>
    <t>Table by OEm,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</si>
  <si>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[BRA] 2010. [CAN] 2011. [FRA] 2013. [ITA] 2012. [LUX] 2011. [MOZ] 2007. [USA] 2014. [VEN] 2011.</t>
  </si>
  <si>
    <t>[FRA] 2012 and 2013. [ITA] 2011 and 2012. [USA] 2013 and 2014.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</si>
  <si>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2015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</si>
  <si>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2014-2015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</si>
  <si>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2015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</si>
  <si>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2014-2015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</si>
  <si>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2015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</si>
  <si>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2014-2015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</si>
  <si>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2015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</si>
  <si>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2014-2015 or last two years available</t>
    </r>
  </si>
  <si>
    <t>[CAN] 2011. [FRA] 2013. [MOZ] 2007. [USA] 2012.</t>
  </si>
  <si>
    <t>[FRA] 2012 and 2013. [USA] 2012 and 2013.</t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</si>
  <si>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2015 or last year available</t>
    </r>
  </si>
  <si>
    <r>
      <rPr>
        <b/>
        <sz val="9"/>
        <color rgb="FFC00000"/>
        <rFont val="Arial"/>
        <family val="2"/>
      </rPr>
      <t>Table 2.11</t>
    </r>
    <r>
      <rPr>
        <b/>
        <sz val="9"/>
        <rFont val="Arial"/>
        <family val="2"/>
      </rPr>
      <t xml:space="preserve"> Change in the stock of consular registrations in top destination countries, 2014-2015 or last two years available</t>
    </r>
  </si>
  <si>
    <t xml:space="preserve">[BEL] 2014. [CAN] 2014. [ITA] 2014. [NLD] 2014. </t>
  </si>
  <si>
    <t>Factbook 2016: list of tables and charts</t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</si>
  <si>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2015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</si>
  <si>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2015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</si>
  <si>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2015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</si>
  <si>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2015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</si>
  <si>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2015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</si>
  <si>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2015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</si>
  <si>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2015 or last year available</t>
    </r>
  </si>
  <si>
    <t>[BEL] 2014. [FRA] 2013. [ITA] 2014. [MOZ] 2014. [VEN] 2011.</t>
  </si>
  <si>
    <t>[AGO] Data from visas concerning permanent emigration. [BEL] 2014. [FRA] 2013. [MOZ] 2014. [VEN] 2011.</t>
  </si>
  <si>
    <t xml:space="preserve">[AGO] Data from visas concerning permanent emigration. [BEL] 2012 and 2013. [FRA] 2011 and 2012. [MOZ] 2013 and 2014. </t>
  </si>
  <si>
    <t>[BEL] 2014. [CAN] 2014.</t>
  </si>
  <si>
    <t>[BEL] 2013 and 2014. [CAN] 2011 and 2012.</t>
  </si>
  <si>
    <t>[AGO] Permanente inflows: data from visas concerning permanent emigration. [BEL] Permanent inflows: 2014. Acquisition of citizenship by Portuguese: 2014. [BRA] Migrants born in Portugal: 2010. [CAN] Migrants born in Portugal and population with Portuguese citizenship: 2011. [FRA] Permanent inflows: 2013. Migrants born in Portugal: 2013. Population with Portuguese citizenship: 2013. [ITA] Migrants born in Portugal: 2012. [LUX] Migrants born in Portugal: 2011. [MOZ] Permanent inflows: 2014. Migrants born in Portugal and population with Portuguese citizenship: 2007. [CHE] Migrants born in Portugal: 2013. [USA] Migrants born in Portugal: 2014. Population with Portuguese citizenship: 2012. [VEN] Migrants born in Portugal: 2011.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</si>
  <si>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</si>
  <si>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30 Dec 2016.</t>
  </si>
  <si>
    <t>http://www.observatorioemigracao.pt/np4/5810.html</t>
  </si>
  <si>
    <t>Registrations by migrants born in Portugal (2012)</t>
  </si>
  <si>
    <t>Registrations by migrants born in Portugal (2011-2012)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</si>
</sst>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04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17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wrapText="1" indent="4"/>
    </xf>
    <xf numFmtId="3" fontId="36" fillId="0" borderId="0" xfId="0" applyNumberFormat="1" applyFont="1" applyAlignment="1">
      <alignment vertical="center"/>
    </xf>
    <xf numFmtId="0" fontId="3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1" quotePrefix="1" applyNumberFormat="1" applyFill="1" applyAlignment="1">
      <alignment horizontal="left" vertical="center" wrapText="1"/>
    </xf>
    <xf numFmtId="0" fontId="13" fillId="0" borderId="0" xfId="1" applyFill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quotePrefix="1" applyNumberFormat="1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3" fillId="0" borderId="0" xfId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3" fillId="0" borderId="0" xfId="1" applyNumberFormat="1" applyAlignment="1">
      <alignment vertical="center"/>
    </xf>
    <xf numFmtId="0" fontId="13" fillId="0" borderId="0" xfId="1" applyAlignment="1"/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2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3" fillId="0" borderId="0" xfId="1" applyNumberFormat="1" applyAlignment="1">
      <alignment horizontal="left" vertical="center"/>
    </xf>
    <xf numFmtId="0" fontId="13" fillId="0" borderId="0" xfId="1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3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4" fillId="0" borderId="0" xfId="0" quotePrefix="1" applyFont="1" applyAlignment="1">
      <alignment horizontal="left" vertical="center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3" borderId="0" xfId="0" quotePrefix="1" applyFont="1" applyFill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</cellXfs>
  <cellStyles count="12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Italy</c:v>
                </c:pt>
                <c:pt idx="1">
                  <c:v>Norway</c:v>
                </c:pt>
                <c:pt idx="2">
                  <c:v>Venezuela</c:v>
                </c:pt>
                <c:pt idx="3">
                  <c:v>Austria</c:v>
                </c:pt>
                <c:pt idx="4">
                  <c:v>Canada</c:v>
                </c:pt>
                <c:pt idx="5">
                  <c:v>United States</c:v>
                </c:pt>
                <c:pt idx="6">
                  <c:v>Denmark</c:v>
                </c:pt>
                <c:pt idx="7">
                  <c:v>Brazil</c:v>
                </c:pt>
                <c:pt idx="8">
                  <c:v>Netherlands</c:v>
                </c:pt>
                <c:pt idx="9">
                  <c:v>Luxemburg</c:v>
                </c:pt>
                <c:pt idx="10">
                  <c:v>Belgium</c:v>
                </c:pt>
                <c:pt idx="11">
                  <c:v>Mozambique</c:v>
                </c:pt>
                <c:pt idx="12">
                  <c:v>Spain</c:v>
                </c:pt>
                <c:pt idx="13">
                  <c:v>Angola</c:v>
                </c:pt>
                <c:pt idx="14">
                  <c:v>Germany</c:v>
                </c:pt>
                <c:pt idx="15">
                  <c:v>Switzerland</c:v>
                </c:pt>
                <c:pt idx="16">
                  <c:v>France</c:v>
                </c:pt>
                <c:pt idx="17">
                  <c:v>United Kingdom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354</c:v>
                </c:pt>
                <c:pt idx="1">
                  <c:v>488</c:v>
                </c:pt>
                <c:pt idx="2">
                  <c:v>532</c:v>
                </c:pt>
                <c:pt idx="3">
                  <c:v>663</c:v>
                </c:pt>
                <c:pt idx="4">
                  <c:v>822</c:v>
                </c:pt>
                <c:pt idx="5">
                  <c:v>857</c:v>
                </c:pt>
                <c:pt idx="6">
                  <c:v>947</c:v>
                </c:pt>
                <c:pt idx="7">
                  <c:v>1294</c:v>
                </c:pt>
                <c:pt idx="8">
                  <c:v>1860</c:v>
                </c:pt>
                <c:pt idx="9">
                  <c:v>3525</c:v>
                </c:pt>
                <c:pt idx="10">
                  <c:v>3594</c:v>
                </c:pt>
                <c:pt idx="11">
                  <c:v>3971</c:v>
                </c:pt>
                <c:pt idx="12">
                  <c:v>6638</c:v>
                </c:pt>
                <c:pt idx="13">
                  <c:v>6715</c:v>
                </c:pt>
                <c:pt idx="14">
                  <c:v>9195</c:v>
                </c:pt>
                <c:pt idx="15">
                  <c:v>12325</c:v>
                </c:pt>
                <c:pt idx="16">
                  <c:v>18480</c:v>
                </c:pt>
                <c:pt idx="17">
                  <c:v>32301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4887936"/>
        <c:axId val="682804928"/>
      </c:barChart>
      <c:catAx>
        <c:axId val="614887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2804928"/>
        <c:crosses val="autoZero"/>
        <c:auto val="1"/>
        <c:lblAlgn val="ctr"/>
        <c:lblOffset val="100"/>
        <c:noMultiLvlLbl val="0"/>
      </c:catAx>
      <c:valAx>
        <c:axId val="6828049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4887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2.2'!$B$50:$B$65</c:f>
              <c:strCache>
                <c:ptCount val="16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Canada</c:v>
                </c:pt>
                <c:pt idx="4">
                  <c:v>Austria</c:v>
                </c:pt>
                <c:pt idx="5">
                  <c:v>Germany</c:v>
                </c:pt>
                <c:pt idx="6">
                  <c:v>Norway</c:v>
                </c:pt>
                <c:pt idx="7">
                  <c:v>Netherlands</c:v>
                </c:pt>
                <c:pt idx="8">
                  <c:v>Denmark</c:v>
                </c:pt>
                <c:pt idx="9">
                  <c:v>Spain</c:v>
                </c:pt>
                <c:pt idx="10">
                  <c:v>Belgium</c:v>
                </c:pt>
                <c:pt idx="11">
                  <c:v>Brazil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France</c:v>
                </c:pt>
                <c:pt idx="15">
                  <c:v>Luxemburg</c:v>
                </c:pt>
              </c:strCache>
            </c:strRef>
          </c:cat>
          <c:val>
            <c:numRef>
              <c:f>'Chart 2.2'!$C$50:$C$65</c:f>
              <c:numCache>
                <c:formatCode>0.0</c:formatCode>
                <c:ptCount val="16"/>
                <c:pt idx="0">
                  <c:v>8.1538984102276724E-2</c:v>
                </c:pt>
                <c:pt idx="1">
                  <c:v>0.13543156203738055</c:v>
                </c:pt>
                <c:pt idx="2">
                  <c:v>0.18504412189259789</c:v>
                </c:pt>
                <c:pt idx="3">
                  <c:v>0.30237596883541112</c:v>
                </c:pt>
                <c:pt idx="4">
                  <c:v>0.33373939131572855</c:v>
                </c:pt>
                <c:pt idx="5">
                  <c:v>0.55589410988022425</c:v>
                </c:pt>
                <c:pt idx="6">
                  <c:v>0.82618043916230721</c:v>
                </c:pt>
                <c:pt idx="7">
                  <c:v>1.0644812370874419</c:v>
                </c:pt>
                <c:pt idx="8">
                  <c:v>1.2407793194711949</c:v>
                </c:pt>
                <c:pt idx="9">
                  <c:v>1.4567272136745384</c:v>
                </c:pt>
                <c:pt idx="10">
                  <c:v>2.9084964675606342</c:v>
                </c:pt>
                <c:pt idx="11">
                  <c:v>3.5098188130628185</c:v>
                </c:pt>
                <c:pt idx="12">
                  <c:v>3.9001543109256485</c:v>
                </c:pt>
                <c:pt idx="13">
                  <c:v>7.5816760271402464</c:v>
                </c:pt>
                <c:pt idx="14">
                  <c:v>7.8638297872340432</c:v>
                </c:pt>
                <c:pt idx="15">
                  <c:v>14.809057681804816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6876544"/>
        <c:axId val="682806656"/>
      </c:barChart>
      <c:catAx>
        <c:axId val="61687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2806656"/>
        <c:crosses val="autoZero"/>
        <c:auto val="1"/>
        <c:lblAlgn val="ctr"/>
        <c:lblOffset val="100"/>
        <c:noMultiLvlLbl val="0"/>
      </c:catAx>
      <c:valAx>
        <c:axId val="6828066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616876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Spain</c:v>
                </c:pt>
                <c:pt idx="8">
                  <c:v>Germany</c:v>
                </c:pt>
                <c:pt idx="9">
                  <c:v>Brazil</c:v>
                </c:pt>
                <c:pt idx="10">
                  <c:v>United Kingdom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2925</c:v>
                </c:pt>
                <c:pt idx="1">
                  <c:v>3767</c:v>
                </c:pt>
                <c:pt idx="2">
                  <c:v>7023</c:v>
                </c:pt>
                <c:pt idx="3">
                  <c:v>16456</c:v>
                </c:pt>
                <c:pt idx="4">
                  <c:v>34455</c:v>
                </c:pt>
                <c:pt idx="5">
                  <c:v>37326</c:v>
                </c:pt>
                <c:pt idx="6">
                  <c:v>60897</c:v>
                </c:pt>
                <c:pt idx="7">
                  <c:v>107226</c:v>
                </c:pt>
                <c:pt idx="8">
                  <c:v>110384</c:v>
                </c:pt>
                <c:pt idx="9">
                  <c:v>137973</c:v>
                </c:pt>
                <c:pt idx="10">
                  <c:v>140000</c:v>
                </c:pt>
                <c:pt idx="11">
                  <c:v>140310</c:v>
                </c:pt>
                <c:pt idx="12">
                  <c:v>177431</c:v>
                </c:pt>
                <c:pt idx="13">
                  <c:v>216714</c:v>
                </c:pt>
                <c:pt idx="14">
                  <c:v>606897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9275520"/>
        <c:axId val="34533888"/>
      </c:barChart>
      <c:catAx>
        <c:axId val="6392755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533888"/>
        <c:crosses val="autoZero"/>
        <c:auto val="1"/>
        <c:lblAlgn val="ctr"/>
        <c:lblOffset val="100"/>
        <c:noMultiLvlLbl val="0"/>
      </c:catAx>
      <c:valAx>
        <c:axId val="34533888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639275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Norway</c:v>
                </c:pt>
                <c:pt idx="2">
                  <c:v>United States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United Kingdom</c:v>
                </c:pt>
                <c:pt idx="7">
                  <c:v>Spain</c:v>
                </c:pt>
                <c:pt idx="8">
                  <c:v>Belgium</c:v>
                </c:pt>
                <c:pt idx="9">
                  <c:v>Canada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0.12329958322528746</c:v>
                </c:pt>
                <c:pt idx="1">
                  <c:v>0.39430422491921813</c:v>
                </c:pt>
                <c:pt idx="2">
                  <c:v>0.39685778442233161</c:v>
                </c:pt>
                <c:pt idx="3">
                  <c:v>0.88426670506943394</c:v>
                </c:pt>
                <c:pt idx="4">
                  <c:v>1.1010853012273578</c:v>
                </c:pt>
                <c:pt idx="5">
                  <c:v>1.4040125473827525</c:v>
                </c:pt>
                <c:pt idx="6">
                  <c:v>1.633796242268643</c:v>
                </c:pt>
                <c:pt idx="7">
                  <c:v>1.7398536930149482</c:v>
                </c:pt>
                <c:pt idx="8">
                  <c:v>1.9046508195443543</c:v>
                </c:pt>
                <c:pt idx="9">
                  <c:v>1.944080157455113</c:v>
                </c:pt>
                <c:pt idx="10">
                  <c:v>3.2272790940170055</c:v>
                </c:pt>
                <c:pt idx="11">
                  <c:v>8.9684877548942765</c:v>
                </c:pt>
                <c:pt idx="12">
                  <c:v>10.400363714632762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4483072"/>
        <c:axId val="687685632"/>
      </c:barChart>
      <c:catAx>
        <c:axId val="684483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5632"/>
        <c:crosses val="autoZero"/>
        <c:auto val="1"/>
        <c:lblAlgn val="ctr"/>
        <c:lblOffset val="100"/>
        <c:noMultiLvlLbl val="0"/>
      </c:catAx>
      <c:valAx>
        <c:axId val="687685632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6844830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2.5'!$B$50:$B$62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Luxemburg</c:v>
                </c:pt>
                <c:pt idx="8">
                  <c:v>Spain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2.5'!$C$50:$C$62</c:f>
              <c:numCache>
                <c:formatCode>#,##0</c:formatCode>
                <c:ptCount val="13"/>
                <c:pt idx="0">
                  <c:v>3731</c:v>
                </c:pt>
                <c:pt idx="1">
                  <c:v>4279</c:v>
                </c:pt>
                <c:pt idx="2">
                  <c:v>5815</c:v>
                </c:pt>
                <c:pt idx="3">
                  <c:v>18704</c:v>
                </c:pt>
                <c:pt idx="4">
                  <c:v>23765</c:v>
                </c:pt>
                <c:pt idx="5">
                  <c:v>42794</c:v>
                </c:pt>
                <c:pt idx="6">
                  <c:v>54669</c:v>
                </c:pt>
                <c:pt idx="7">
                  <c:v>92100</c:v>
                </c:pt>
                <c:pt idx="8">
                  <c:v>98751</c:v>
                </c:pt>
                <c:pt idx="9">
                  <c:v>133929</c:v>
                </c:pt>
                <c:pt idx="10">
                  <c:v>219000</c:v>
                </c:pt>
                <c:pt idx="11">
                  <c:v>267474</c:v>
                </c:pt>
                <c:pt idx="12">
                  <c:v>519500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4870656"/>
        <c:axId val="687686784"/>
      </c:barChart>
      <c:catAx>
        <c:axId val="684870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6784"/>
        <c:crosses val="autoZero"/>
        <c:auto val="1"/>
        <c:lblAlgn val="ctr"/>
        <c:lblOffset val="100"/>
        <c:noMultiLvlLbl val="0"/>
      </c:catAx>
      <c:valAx>
        <c:axId val="687686784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4870656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2.6'!$B$50:$B$61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Spain</c:v>
                </c:pt>
                <c:pt idx="5">
                  <c:v>United Kingdom</c:v>
                </c:pt>
                <c:pt idx="6">
                  <c:v>Germany</c:v>
                </c:pt>
                <c:pt idx="7">
                  <c:v>Luxemburg</c:v>
                </c:pt>
                <c:pt idx="8">
                  <c:v>Canada</c:v>
                </c:pt>
                <c:pt idx="9">
                  <c:v>United States</c:v>
                </c:pt>
                <c:pt idx="10">
                  <c:v>France</c:v>
                </c:pt>
                <c:pt idx="11">
                  <c:v>Switzerland</c:v>
                </c:pt>
              </c:strCache>
            </c:strRef>
          </c:cat>
          <c:val>
            <c:numRef>
              <c:f>'Chart 2.6'!$C$50:$C$61</c:f>
              <c:numCache>
                <c:formatCode>#,##0</c:formatCode>
                <c:ptCount val="12"/>
                <c:pt idx="0">
                  <c:v>7</c:v>
                </c:pt>
                <c:pt idx="1">
                  <c:v>36</c:v>
                </c:pt>
                <c:pt idx="2">
                  <c:v>42</c:v>
                </c:pt>
                <c:pt idx="3">
                  <c:v>112</c:v>
                </c:pt>
                <c:pt idx="4">
                  <c:v>341</c:v>
                </c:pt>
                <c:pt idx="5">
                  <c:v>422</c:v>
                </c:pt>
                <c:pt idx="6">
                  <c:v>698</c:v>
                </c:pt>
                <c:pt idx="7">
                  <c:v>1168</c:v>
                </c:pt>
                <c:pt idx="8">
                  <c:v>1484</c:v>
                </c:pt>
                <c:pt idx="9">
                  <c:v>1690</c:v>
                </c:pt>
                <c:pt idx="10">
                  <c:v>3109</c:v>
                </c:pt>
                <c:pt idx="11">
                  <c:v>3537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8059392"/>
        <c:axId val="687688512"/>
      </c:barChart>
      <c:catAx>
        <c:axId val="688059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88512"/>
        <c:crosses val="autoZero"/>
        <c:auto val="1"/>
        <c:lblAlgn val="ctr"/>
        <c:lblOffset val="100"/>
        <c:noMultiLvlLbl val="0"/>
      </c:catAx>
      <c:valAx>
        <c:axId val="68768851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8059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2.7'!$B$49:$B$64</c:f>
              <c:strCache>
                <c:ptCount val="16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Mozambique</c:v>
                </c:pt>
                <c:pt idx="4">
                  <c:v>Spain</c:v>
                </c:pt>
                <c:pt idx="5">
                  <c:v>Belgium</c:v>
                </c:pt>
                <c:pt idx="6">
                  <c:v>Luxemburg</c:v>
                </c:pt>
                <c:pt idx="7">
                  <c:v>Angola</c:v>
                </c:pt>
                <c:pt idx="8">
                  <c:v>Venezuela</c:v>
                </c:pt>
                <c:pt idx="9">
                  <c:v>Germany</c:v>
                </c:pt>
                <c:pt idx="10">
                  <c:v>United States</c:v>
                </c:pt>
                <c:pt idx="11">
                  <c:v>United Kingdom</c:v>
                </c:pt>
                <c:pt idx="12">
                  <c:v>Canada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2.7'!$C$49:$C$64</c:f>
              <c:numCache>
                <c:formatCode>#,##0</c:formatCode>
                <c:ptCount val="16"/>
                <c:pt idx="0">
                  <c:v>5775</c:v>
                </c:pt>
                <c:pt idx="1">
                  <c:v>11673</c:v>
                </c:pt>
                <c:pt idx="2">
                  <c:v>23409</c:v>
                </c:pt>
                <c:pt idx="3">
                  <c:v>29360</c:v>
                </c:pt>
                <c:pt idx="4">
                  <c:v>56104</c:v>
                </c:pt>
                <c:pt idx="5">
                  <c:v>61376</c:v>
                </c:pt>
                <c:pt idx="6">
                  <c:v>126602</c:v>
                </c:pt>
                <c:pt idx="7">
                  <c:v>134473</c:v>
                </c:pt>
                <c:pt idx="8">
                  <c:v>172266</c:v>
                </c:pt>
                <c:pt idx="9">
                  <c:v>182762</c:v>
                </c:pt>
                <c:pt idx="10">
                  <c:v>194728</c:v>
                </c:pt>
                <c:pt idx="11">
                  <c:v>202072</c:v>
                </c:pt>
                <c:pt idx="12">
                  <c:v>238369</c:v>
                </c:pt>
                <c:pt idx="13">
                  <c:v>314081</c:v>
                </c:pt>
                <c:pt idx="14">
                  <c:v>670760</c:v>
                </c:pt>
                <c:pt idx="15">
                  <c:v>1346472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874944"/>
        <c:axId val="687690240"/>
      </c:barChart>
      <c:catAx>
        <c:axId val="689874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690240"/>
        <c:crosses val="autoZero"/>
        <c:auto val="1"/>
        <c:lblAlgn val="ctr"/>
        <c:lblOffset val="100"/>
        <c:noMultiLvlLbl val="0"/>
      </c:catAx>
      <c:valAx>
        <c:axId val="687690240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9874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4824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810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810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810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5810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5810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5810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observatorioemigracao.pt/np4/5810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5810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810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810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810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58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23" t="s">
        <v>1</v>
      </c>
      <c r="C1" s="224"/>
      <c r="D1" s="224"/>
      <c r="E1" s="169"/>
      <c r="F1" s="169"/>
      <c r="G1" s="169"/>
      <c r="H1" s="170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25" t="s">
        <v>90</v>
      </c>
      <c r="C2" s="226"/>
      <c r="D2" s="226"/>
      <c r="E2" s="227"/>
      <c r="F2" s="227"/>
      <c r="G2" s="227"/>
      <c r="H2" s="228"/>
    </row>
    <row r="3" spans="1:13" s="70" customFormat="1" ht="30" customHeight="1" x14ac:dyDescent="0.25">
      <c r="B3" s="229" t="s">
        <v>43</v>
      </c>
      <c r="C3" s="230"/>
      <c r="D3" s="230"/>
      <c r="E3" s="230"/>
      <c r="F3" s="230"/>
      <c r="G3" s="230"/>
      <c r="H3" s="170"/>
    </row>
    <row r="4" spans="1:13" s="70" customFormat="1" ht="15" customHeight="1" x14ac:dyDescent="0.25">
      <c r="A4" s="96"/>
      <c r="B4" s="217" t="str">
        <f>'Table 2.1'!B2</f>
        <v>Table 2.1 Main indicators of Portuguese emigration to top destination countries, 2015 or last year available</v>
      </c>
      <c r="C4" s="216"/>
      <c r="D4" s="216"/>
      <c r="E4" s="217" t="str">
        <f>'Chart 2.1'!B2</f>
        <v>Chart 2.1 Portuguese permanent inflows in top destination countries, 2015 or last year available</v>
      </c>
      <c r="F4" s="218"/>
      <c r="G4" s="218"/>
      <c r="H4" s="173"/>
    </row>
    <row r="5" spans="1:13" s="70" customFormat="1" ht="15" customHeight="1" x14ac:dyDescent="0.25">
      <c r="A5" s="96"/>
      <c r="B5" s="217" t="str">
        <f>'Table 2.2'!B2</f>
        <v>Table 2.2 Portuguese permanent inflows in top destination countries, 2015 or last year available</v>
      </c>
      <c r="C5" s="216"/>
      <c r="D5" s="216"/>
      <c r="E5" s="217" t="str">
        <f>'Chart 2.2'!B2</f>
        <v>Chart 2.2 Portuguese permanent inflows as a percentage of all permanent inflows in top destination countries, 2015 or last year available</v>
      </c>
      <c r="F5" s="218"/>
      <c r="G5" s="218"/>
      <c r="H5" s="173"/>
    </row>
    <row r="6" spans="1:13" s="70" customFormat="1" ht="15" customHeight="1" x14ac:dyDescent="0.25">
      <c r="A6" s="96"/>
      <c r="B6" s="217" t="str">
        <f>'Table 2.3'!B2:H2</f>
        <v>Table 2.3 Change in Portuguese permanent inflows in top destination countries, 2014-2015 or last two years available</v>
      </c>
      <c r="C6" s="216"/>
      <c r="D6" s="216"/>
      <c r="E6" s="217" t="str">
        <f>'Chart 2.3'!B2</f>
        <v>Chart 2.3 Stock of migrants born in Portugal in top destination countries, 2015 or last year available</v>
      </c>
      <c r="F6" s="218"/>
      <c r="G6" s="218"/>
      <c r="H6" s="173"/>
    </row>
    <row r="7" spans="1:13" s="70" customFormat="1" ht="15" customHeight="1" x14ac:dyDescent="0.25">
      <c r="A7" s="96"/>
      <c r="B7" s="217" t="str">
        <f>'Table 2.4'!B2:H2</f>
        <v>Table 2.4 Stock of migrants born in Portugal in top destination countries, 2015 or last year available</v>
      </c>
      <c r="C7" s="216"/>
      <c r="D7" s="216"/>
      <c r="E7" s="217" t="str">
        <f>'Chart 2.4'!B2</f>
        <v>Chart 2.4 Stock of migrants born in Portugal as a percentage of all foreign-born in top destination countries, 2015 or last year available</v>
      </c>
      <c r="F7" s="218"/>
      <c r="G7" s="218"/>
      <c r="H7" s="172"/>
    </row>
    <row r="8" spans="1:13" s="71" customFormat="1" ht="15" customHeight="1" x14ac:dyDescent="0.2">
      <c r="A8" s="96"/>
      <c r="B8" s="215" t="str">
        <f>'Table 2.5'!B2</f>
        <v>Table 2.5 Change in the stock of migrants born in Portugal in top destination countries, 2014-2015 or last two years available</v>
      </c>
      <c r="C8" s="216"/>
      <c r="D8" s="216"/>
      <c r="E8" s="217" t="str">
        <f>'Chart 2.5'!B2</f>
        <v>Chart 2.5 Population with Portuguese citizenship in top destination countries, 2015 or last year available</v>
      </c>
      <c r="F8" s="218"/>
      <c r="G8" s="218"/>
      <c r="H8" s="171"/>
    </row>
    <row r="9" spans="1:13" s="70" customFormat="1" ht="15" customHeight="1" x14ac:dyDescent="0.25">
      <c r="A9" s="96"/>
      <c r="B9" s="215" t="str">
        <f>'Table 2.6'!B2</f>
        <v>Table 2.6 Population with Portuguese citizenship in top destination countries, 2015 or last year available</v>
      </c>
      <c r="C9" s="216"/>
      <c r="D9" s="216"/>
      <c r="E9" s="217" t="str">
        <f>'Chart 2.6'!B2</f>
        <v>Chart 2.6 Acquisition of citizenship by Portuguese in top destination countries, 2015 or last year available</v>
      </c>
      <c r="F9" s="218"/>
      <c r="G9" s="218"/>
      <c r="H9" s="172"/>
    </row>
    <row r="10" spans="1:13" s="71" customFormat="1" ht="15" customHeight="1" x14ac:dyDescent="0.2">
      <c r="A10" s="96"/>
      <c r="B10" s="215" t="str">
        <f>'Table 2.7'!B2</f>
        <v>Table 2.7 Change in the population with Portuguese citizenship in top destination countries, 2014-2015 or last two years available</v>
      </c>
      <c r="C10" s="216"/>
      <c r="D10" s="216"/>
      <c r="E10" s="217" t="str">
        <f>'Chart 2.7'!B2</f>
        <v>Chart 2.7 Stock of consular registrations in top destination countries, 2015 or last year available</v>
      </c>
      <c r="F10" s="218"/>
      <c r="G10" s="218"/>
      <c r="H10" s="172"/>
    </row>
    <row r="11" spans="1:13" s="71" customFormat="1" ht="15" customHeight="1" x14ac:dyDescent="0.2">
      <c r="A11" s="96"/>
      <c r="B11" s="215" t="str">
        <f>'Table 2.8'!B2</f>
        <v>Table 2.8 Acquisition of citizenship by Portuguese in top destination countries, 2015 or last year available</v>
      </c>
      <c r="C11" s="216"/>
      <c r="D11" s="216"/>
      <c r="E11" s="217"/>
      <c r="F11" s="218"/>
      <c r="G11" s="218"/>
      <c r="H11" s="172"/>
    </row>
    <row r="12" spans="1:13" s="71" customFormat="1" ht="15" customHeight="1" x14ac:dyDescent="0.2">
      <c r="A12" s="96"/>
      <c r="B12" s="215" t="str">
        <f>'Table 2.9'!B2</f>
        <v>Table 2.9 Change in the acquisition of citizenship by Portuguese in top destination countries, 2014-2015 or last two years available</v>
      </c>
      <c r="C12" s="216"/>
      <c r="D12" s="216"/>
      <c r="E12" s="167"/>
      <c r="F12" s="168"/>
      <c r="G12" s="168"/>
      <c r="H12" s="172"/>
    </row>
    <row r="13" spans="1:13" s="71" customFormat="1" ht="15" customHeight="1" x14ac:dyDescent="0.2">
      <c r="A13" s="96"/>
      <c r="B13" s="215" t="str">
        <f>'Table 2.10'!B2</f>
        <v>Table 2.10 Stock of consular registrations in top destination countries, 2015 or last year available</v>
      </c>
      <c r="C13" s="216"/>
      <c r="D13" s="216"/>
      <c r="E13" s="167"/>
      <c r="F13" s="168"/>
      <c r="G13" s="168"/>
      <c r="H13" s="172"/>
    </row>
    <row r="14" spans="1:13" ht="15" customHeight="1" x14ac:dyDescent="0.25">
      <c r="A14" s="97"/>
      <c r="B14" s="215" t="str">
        <f>'Table 2.11'!B2</f>
        <v>Table 2.11 Change in the stock of consular registrations in top destination countries, 2014-2015 or last two years available</v>
      </c>
      <c r="C14" s="216"/>
      <c r="D14" s="216"/>
      <c r="E14" s="217"/>
      <c r="F14" s="218"/>
      <c r="G14" s="218"/>
      <c r="H14" s="172"/>
    </row>
    <row r="15" spans="1:13" ht="30" customHeight="1" x14ac:dyDescent="0.25">
      <c r="B15" s="174"/>
      <c r="C15" s="175"/>
      <c r="D15" s="175"/>
      <c r="E15" s="70"/>
      <c r="F15" s="70"/>
      <c r="G15" s="70"/>
      <c r="H15" s="170"/>
    </row>
    <row r="16" spans="1:13" ht="15" customHeight="1" x14ac:dyDescent="0.25">
      <c r="A16" s="114" t="s">
        <v>4</v>
      </c>
      <c r="B16" s="219" t="s">
        <v>105</v>
      </c>
      <c r="C16" s="220"/>
      <c r="D16" s="220"/>
      <c r="E16" s="220"/>
      <c r="F16" s="220"/>
      <c r="G16" s="220"/>
      <c r="H16" s="170"/>
    </row>
    <row r="17" spans="1:8" ht="15" customHeight="1" x14ac:dyDescent="0.25">
      <c r="A17" s="114" t="s">
        <v>2</v>
      </c>
      <c r="B17" s="213" t="s">
        <v>106</v>
      </c>
      <c r="C17" s="214"/>
      <c r="D17" s="214"/>
      <c r="E17" s="215"/>
      <c r="F17" s="216"/>
      <c r="G17" s="216"/>
      <c r="H17" s="170"/>
    </row>
    <row r="18" spans="1:8" ht="30" customHeight="1" x14ac:dyDescent="0.25">
      <c r="B18" s="86"/>
      <c r="C18" s="87"/>
      <c r="D18" s="87"/>
      <c r="E18" s="61"/>
      <c r="F18" s="61"/>
      <c r="G18" s="61"/>
    </row>
    <row r="19" spans="1:8" ht="90" customHeight="1" x14ac:dyDescent="0.25">
      <c r="B19" s="221" t="s">
        <v>104</v>
      </c>
      <c r="C19" s="222"/>
      <c r="D19" s="191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</sheetData>
  <mergeCells count="27">
    <mergeCell ref="B19:C19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  <mergeCell ref="B17:D17"/>
    <mergeCell ref="E17:G17"/>
    <mergeCell ref="B8:D8"/>
    <mergeCell ref="E8:G8"/>
    <mergeCell ref="B12:D12"/>
    <mergeCell ref="E14:G14"/>
    <mergeCell ref="B16:G16"/>
    <mergeCell ref="B11:D11"/>
    <mergeCell ref="E11:G11"/>
    <mergeCell ref="B13:D13"/>
    <mergeCell ref="B14:D14"/>
  </mergeCells>
  <hyperlinks>
    <hyperlink ref="B4:D4" location="'Table 2.1'!B2" display="'Table 2.1'!B2"/>
    <hyperlink ref="B5:D5" location="'Table 2.2'!B2" display="'Table 2.2'!B2"/>
    <hyperlink ref="B6:D6" location="'Table 2.3'!B2" display="'Table 2.3'!B2"/>
    <hyperlink ref="B7:D7" location="'Table 2.4'!B2" display="'Table 2.4'!B2"/>
    <hyperlink ref="E4:G4" location="'Chart 2.1'!B2" display="'Chart 2.1'!B2"/>
    <hyperlink ref="B8:D8" location="'Table 2.5'!B2" display="'Table 2.5'!B2"/>
    <hyperlink ref="B9:D9" location="'Table 2.6'!B2" display="'Table 2.6'!B2"/>
    <hyperlink ref="B10:D10" location="'Table 2.7'!B2" display="'Table 2.7'!B2"/>
    <hyperlink ref="B11:D11" location="'Table 2.8'!B2" display="'Table 2.8'!B2"/>
    <hyperlink ref="B12:D12" location="'Table 2.9'!B2" display="'Table 2.9'!B2"/>
    <hyperlink ref="B13:D13" location="'Table 2.10'!B2" display="'Table 2.10'!B2"/>
    <hyperlink ref="B14:D14" location="'Table 2.11'!B2" display="'Table 2.11'!B2"/>
    <hyperlink ref="E5:G10" location="'Chart 2.1'!B2" display="'Chart 2.1'!B2"/>
    <hyperlink ref="E5:G5" location="'Chart 2.2'!B2" display="'Chart 2.2'!B2"/>
    <hyperlink ref="E6:G6" location="'Chart 2.3'!B2" display="'Chart 2.3'!B2"/>
    <hyperlink ref="E7:G7" location="'Chart 2.4'!B2" display="'Chart 2.4'!B2"/>
    <hyperlink ref="E8:G8" location="'Chart 2.5'!B2" display="'Chart 2.5'!B2"/>
    <hyperlink ref="E9:G9" location="'Chart 2.6'!B2" display="'Chart 2.6'!B2"/>
    <hyperlink ref="E10:G10" location="'Chart 2.7'!B2" display="'Chart 2.7'!B2"/>
    <hyperlink ref="B17" r:id="rId1" display="http://www.observatorioemigracao.pt/np4/4824.html"/>
    <hyperlink ref="B17:D17" r:id="rId2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291" t="s">
        <v>84</v>
      </c>
      <c r="C2" s="292"/>
      <c r="D2" s="295"/>
      <c r="E2" s="280"/>
      <c r="F2" s="280"/>
      <c r="G2" s="280"/>
      <c r="H2" s="280"/>
    </row>
    <row r="3" spans="1:136" s="39" customFormat="1" ht="30" customHeight="1" x14ac:dyDescent="0.25">
      <c r="B3" s="250" t="s">
        <v>6</v>
      </c>
      <c r="C3" s="256" t="s">
        <v>31</v>
      </c>
      <c r="D3" s="257"/>
      <c r="E3" s="258"/>
      <c r="F3" s="256" t="s">
        <v>26</v>
      </c>
      <c r="G3" s="257"/>
      <c r="H3" s="257"/>
    </row>
    <row r="4" spans="1:136" s="64" customFormat="1" ht="45" customHeight="1" x14ac:dyDescent="0.25">
      <c r="A4" s="38"/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22</v>
      </c>
      <c r="C5" s="125" t="s">
        <v>48</v>
      </c>
      <c r="D5" s="119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</row>
    <row r="6" spans="1:136" s="64" customFormat="1" ht="15" customHeight="1" x14ac:dyDescent="0.25">
      <c r="A6" s="38"/>
      <c r="B6" s="16" t="s">
        <v>7</v>
      </c>
      <c r="C6" s="126">
        <v>34801</v>
      </c>
      <c r="D6" s="121">
        <v>18726</v>
      </c>
      <c r="E6" s="138">
        <f t="shared" ref="E6:E19" si="0">(D6/C6*100)-100</f>
        <v>-46.19120140225855</v>
      </c>
      <c r="F6" s="121">
        <v>185</v>
      </c>
      <c r="G6" s="121">
        <v>112</v>
      </c>
      <c r="H6" s="122">
        <f t="shared" ref="H6:H19" si="1">(G6/F6*100)-100</f>
        <v>-39.459459459459453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7" t="s">
        <v>48</v>
      </c>
      <c r="D7" s="123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</row>
    <row r="8" spans="1:136" s="64" customFormat="1" ht="15" customHeight="1" x14ac:dyDescent="0.25">
      <c r="A8" s="38"/>
      <c r="B8" s="16" t="s">
        <v>18</v>
      </c>
      <c r="C8" s="126">
        <v>131093</v>
      </c>
      <c r="D8" s="121">
        <v>268359</v>
      </c>
      <c r="E8" s="138">
        <f t="shared" si="0"/>
        <v>104.70887080164465</v>
      </c>
      <c r="F8" s="121">
        <v>865</v>
      </c>
      <c r="G8" s="121">
        <v>1484</v>
      </c>
      <c r="H8" s="122">
        <f t="shared" si="1"/>
        <v>71.560693641618514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7">
        <v>105613</v>
      </c>
      <c r="D9" s="123">
        <v>113608</v>
      </c>
      <c r="E9" s="139">
        <f t="shared" si="0"/>
        <v>7.570090803215507</v>
      </c>
      <c r="F9" s="123">
        <v>3345</v>
      </c>
      <c r="G9" s="123">
        <v>3109</v>
      </c>
      <c r="H9" s="124">
        <f t="shared" si="1"/>
        <v>-7.0553064275037372</v>
      </c>
    </row>
    <row r="10" spans="1:136" s="64" customFormat="1" ht="15" customHeight="1" x14ac:dyDescent="0.25">
      <c r="A10" s="38"/>
      <c r="B10" s="16" t="s">
        <v>8</v>
      </c>
      <c r="C10" s="126">
        <v>108422</v>
      </c>
      <c r="D10" s="121">
        <v>107181</v>
      </c>
      <c r="E10" s="138">
        <f t="shared" si="0"/>
        <v>-1.1446016491118058</v>
      </c>
      <c r="F10" s="121">
        <v>578</v>
      </c>
      <c r="G10" s="121">
        <v>698</v>
      </c>
      <c r="H10" s="122">
        <f t="shared" si="1"/>
        <v>20.761245674740493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7">
        <v>129887</v>
      </c>
      <c r="D11" s="123">
        <v>178035</v>
      </c>
      <c r="E11" s="139">
        <f t="shared" si="0"/>
        <v>37.069144718101114</v>
      </c>
      <c r="F11" s="123">
        <v>33</v>
      </c>
      <c r="G11" s="123">
        <v>36</v>
      </c>
      <c r="H11" s="124">
        <f t="shared" si="1"/>
        <v>9.0909090909090793</v>
      </c>
    </row>
    <row r="12" spans="1:136" s="64" customFormat="1" ht="15" customHeight="1" x14ac:dyDescent="0.25">
      <c r="A12" s="38"/>
      <c r="B12" s="16" t="s">
        <v>19</v>
      </c>
      <c r="C12" s="126">
        <v>4991</v>
      </c>
      <c r="D12" s="121">
        <v>5306</v>
      </c>
      <c r="E12" s="138">
        <f t="shared" si="0"/>
        <v>6.3113604488078465</v>
      </c>
      <c r="F12" s="121">
        <v>1211</v>
      </c>
      <c r="G12" s="121">
        <v>1168</v>
      </c>
      <c r="H12" s="122">
        <f t="shared" si="1"/>
        <v>-3.550784475639972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49</v>
      </c>
      <c r="C13" s="127" t="s">
        <v>48</v>
      </c>
      <c r="D13" s="123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6">
        <v>32675</v>
      </c>
      <c r="D14" s="121">
        <v>27877</v>
      </c>
      <c r="E14" s="138">
        <f t="shared" si="0"/>
        <v>-14.684009181331291</v>
      </c>
      <c r="F14" s="121">
        <v>59</v>
      </c>
      <c r="G14" s="121">
        <v>42</v>
      </c>
      <c r="H14" s="122">
        <f t="shared" si="1"/>
        <v>-28.813559322033896</v>
      </c>
    </row>
    <row r="15" spans="1:136" s="64" customFormat="1" ht="15" customHeight="1" x14ac:dyDescent="0.25">
      <c r="A15" s="38"/>
      <c r="B15" s="3" t="s">
        <v>14</v>
      </c>
      <c r="C15" s="127">
        <v>15336</v>
      </c>
      <c r="D15" s="123">
        <v>12432</v>
      </c>
      <c r="E15" s="139">
        <f t="shared" si="0"/>
        <v>-18.935837245696391</v>
      </c>
      <c r="F15" s="123">
        <v>23</v>
      </c>
      <c r="G15" s="123">
        <v>7</v>
      </c>
      <c r="H15" s="124">
        <f t="shared" si="1"/>
        <v>-69.565217391304344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6">
        <v>93714</v>
      </c>
      <c r="D16" s="121">
        <v>78000</v>
      </c>
      <c r="E16" s="138">
        <f t="shared" si="0"/>
        <v>-16.768038926947952</v>
      </c>
      <c r="F16" s="121">
        <v>496</v>
      </c>
      <c r="G16" s="121">
        <v>341</v>
      </c>
      <c r="H16" s="122">
        <f t="shared" si="1"/>
        <v>-31.25</v>
      </c>
    </row>
    <row r="17" spans="1:136" s="64" customFormat="1" ht="15" customHeight="1" x14ac:dyDescent="0.25">
      <c r="A17" s="38"/>
      <c r="B17" s="3" t="s">
        <v>15</v>
      </c>
      <c r="C17" s="127">
        <v>32836</v>
      </c>
      <c r="D17" s="123">
        <v>40689</v>
      </c>
      <c r="E17" s="139">
        <f t="shared" si="0"/>
        <v>23.915824095504917</v>
      </c>
      <c r="F17" s="123">
        <v>2447</v>
      </c>
      <c r="G17" s="123">
        <v>3537</v>
      </c>
      <c r="H17" s="124">
        <f t="shared" si="1"/>
        <v>44.544340008173265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6">
        <v>125653</v>
      </c>
      <c r="D18" s="121">
        <v>118053</v>
      </c>
      <c r="E18" s="138">
        <f t="shared" si="0"/>
        <v>-6.0484031419862561</v>
      </c>
      <c r="F18" s="121">
        <v>318</v>
      </c>
      <c r="G18" s="121">
        <v>422</v>
      </c>
      <c r="H18" s="122">
        <f t="shared" si="1"/>
        <v>32.704402515723274</v>
      </c>
    </row>
    <row r="19" spans="1:136" s="64" customFormat="1" ht="15" customHeight="1" x14ac:dyDescent="0.25">
      <c r="A19" s="38"/>
      <c r="B19" s="3" t="s">
        <v>20</v>
      </c>
      <c r="C19" s="127">
        <v>653416</v>
      </c>
      <c r="D19" s="123">
        <v>730259</v>
      </c>
      <c r="E19" s="139">
        <f t="shared" si="0"/>
        <v>11.760195648713847</v>
      </c>
      <c r="F19" s="123">
        <v>1587</v>
      </c>
      <c r="G19" s="123">
        <v>1690</v>
      </c>
      <c r="H19" s="124">
        <f t="shared" si="1"/>
        <v>6.4902331442974202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2" t="s">
        <v>21</v>
      </c>
      <c r="C20" s="156" t="s">
        <v>48</v>
      </c>
      <c r="D20" s="153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51</v>
      </c>
      <c r="B22" s="231" t="s">
        <v>102</v>
      </c>
      <c r="C22" s="232"/>
      <c r="D22" s="232"/>
      <c r="E22" s="232"/>
      <c r="F22" s="232"/>
      <c r="G22" s="232"/>
      <c r="H22" s="232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31" t="s">
        <v>63</v>
      </c>
      <c r="C23" s="231"/>
      <c r="D23" s="231"/>
      <c r="E23" s="231"/>
      <c r="F23" s="232"/>
      <c r="G23" s="232"/>
      <c r="H23" s="232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4</v>
      </c>
      <c r="B24" s="288" t="s">
        <v>105</v>
      </c>
      <c r="C24" s="277"/>
      <c r="D24" s="277"/>
      <c r="E24" s="277"/>
      <c r="F24" s="277"/>
      <c r="G24" s="277"/>
      <c r="H24" s="277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290" t="s">
        <v>106</v>
      </c>
      <c r="C25" s="246"/>
      <c r="D25" s="246"/>
      <c r="E25" s="246"/>
      <c r="F25" s="246"/>
      <c r="G25" s="246"/>
      <c r="H25" s="246"/>
    </row>
    <row r="26" spans="1:136" x14ac:dyDescent="0.25">
      <c r="B26"/>
      <c r="C26"/>
      <c r="D26"/>
      <c r="E26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8"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9" orientation="portrait" r:id="rId2"/>
  <ignoredErrors>
    <ignoredError sqref="E14:E19 H14:H19 H6 E6 E8:E12 H8:H10 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6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5" width="16.7109375" style="38" customWidth="1"/>
    <col min="6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E1" s="78" t="s">
        <v>3</v>
      </c>
    </row>
    <row r="2" spans="1:138" s="39" customFormat="1" ht="45" customHeight="1" thickBot="1" x14ac:dyDescent="0.3">
      <c r="B2" s="291" t="s">
        <v>87</v>
      </c>
      <c r="C2" s="292"/>
      <c r="D2" s="295"/>
      <c r="E2" s="280"/>
    </row>
    <row r="3" spans="1:138" s="39" customFormat="1" ht="30" customHeight="1" x14ac:dyDescent="0.25">
      <c r="B3" s="250" t="s">
        <v>6</v>
      </c>
      <c r="C3" s="252" t="s">
        <v>33</v>
      </c>
      <c r="D3" s="270" t="s">
        <v>107</v>
      </c>
      <c r="E3" s="296"/>
    </row>
    <row r="4" spans="1:138" s="64" customFormat="1" ht="45" customHeight="1" x14ac:dyDescent="0.25">
      <c r="A4" s="38"/>
      <c r="B4" s="251"/>
      <c r="C4" s="253"/>
      <c r="D4" s="94" t="s">
        <v>16</v>
      </c>
      <c r="E4" s="99" t="s">
        <v>34</v>
      </c>
      <c r="F4" s="38"/>
      <c r="G4"/>
      <c r="H4"/>
      <c r="I4"/>
      <c r="J4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40">
        <v>134473</v>
      </c>
      <c r="D5" s="119">
        <v>38994</v>
      </c>
      <c r="E5" s="212">
        <f>D5/C5*100</f>
        <v>28.997642649453791</v>
      </c>
      <c r="G5"/>
      <c r="H5"/>
      <c r="I5"/>
      <c r="J5"/>
    </row>
    <row r="6" spans="1:138" s="64" customFormat="1" ht="15" customHeight="1" x14ac:dyDescent="0.25">
      <c r="A6" s="38"/>
      <c r="B6" s="16" t="s">
        <v>7</v>
      </c>
      <c r="C6" s="141">
        <v>61376</v>
      </c>
      <c r="D6" s="121">
        <v>33039</v>
      </c>
      <c r="E6" s="149">
        <f t="shared" ref="E6:E20" si="0">D6/C6*100</f>
        <v>53.830487486965581</v>
      </c>
      <c r="F6" s="38"/>
      <c r="G6"/>
      <c r="H6"/>
      <c r="I6"/>
      <c r="J6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42">
        <v>670760</v>
      </c>
      <c r="D7" s="123">
        <v>425396</v>
      </c>
      <c r="E7" s="150">
        <f t="shared" si="0"/>
        <v>63.420001192676963</v>
      </c>
      <c r="G7"/>
      <c r="H7"/>
      <c r="I7"/>
      <c r="J7"/>
    </row>
    <row r="8" spans="1:138" s="64" customFormat="1" ht="15" customHeight="1" x14ac:dyDescent="0.25">
      <c r="A8" s="38"/>
      <c r="B8" s="16" t="s">
        <v>18</v>
      </c>
      <c r="C8" s="141">
        <v>238369</v>
      </c>
      <c r="D8" s="121">
        <v>103653</v>
      </c>
      <c r="E8" s="149">
        <f t="shared" si="0"/>
        <v>43.484261795787205</v>
      </c>
      <c r="F8" s="38"/>
      <c r="G8"/>
      <c r="H8"/>
      <c r="I8"/>
      <c r="J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42">
        <v>1346472</v>
      </c>
      <c r="D9" s="123">
        <v>817138</v>
      </c>
      <c r="E9" s="150">
        <f t="shared" si="0"/>
        <v>60.687336981385428</v>
      </c>
      <c r="G9"/>
      <c r="H9"/>
      <c r="I9"/>
      <c r="J9"/>
    </row>
    <row r="10" spans="1:138" s="64" customFormat="1" ht="15" customHeight="1" x14ac:dyDescent="0.25">
      <c r="A10" s="38"/>
      <c r="B10" s="16" t="s">
        <v>8</v>
      </c>
      <c r="C10" s="141">
        <v>182762</v>
      </c>
      <c r="D10" s="121">
        <v>117327</v>
      </c>
      <c r="E10" s="149">
        <f t="shared" si="0"/>
        <v>64.196605421258241</v>
      </c>
      <c r="F10" s="38"/>
      <c r="G10"/>
      <c r="H10"/>
      <c r="I10"/>
      <c r="J1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42">
        <v>11673</v>
      </c>
      <c r="D11" s="123">
        <v>1434</v>
      </c>
      <c r="E11" s="150">
        <f t="shared" si="0"/>
        <v>12.284759701876125</v>
      </c>
      <c r="G11"/>
      <c r="H11"/>
      <c r="I11"/>
      <c r="J11"/>
    </row>
    <row r="12" spans="1:138" s="64" customFormat="1" ht="15" customHeight="1" x14ac:dyDescent="0.25">
      <c r="A12" s="38"/>
      <c r="B12" s="16" t="s">
        <v>19</v>
      </c>
      <c r="C12" s="141">
        <v>126602</v>
      </c>
      <c r="D12" s="121">
        <v>60502</v>
      </c>
      <c r="E12" s="149">
        <f t="shared" si="0"/>
        <v>47.789134452852245</v>
      </c>
      <c r="F12" s="38"/>
      <c r="G12"/>
      <c r="H12"/>
      <c r="I12"/>
      <c r="J1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49</v>
      </c>
      <c r="C13" s="142">
        <v>29360</v>
      </c>
      <c r="D13" s="123">
        <v>10631</v>
      </c>
      <c r="E13" s="150">
        <f t="shared" si="0"/>
        <v>36.209128065395099</v>
      </c>
      <c r="F13" s="38"/>
      <c r="G13"/>
      <c r="H13"/>
      <c r="I13"/>
      <c r="J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41">
        <v>23409</v>
      </c>
      <c r="D14" s="121">
        <v>11936</v>
      </c>
      <c r="E14" s="149">
        <f t="shared" si="0"/>
        <v>50.988935879362643</v>
      </c>
      <c r="G14"/>
      <c r="H14"/>
      <c r="I14"/>
    </row>
    <row r="15" spans="1:138" s="64" customFormat="1" ht="15" customHeight="1" x14ac:dyDescent="0.25">
      <c r="A15" s="38"/>
      <c r="B15" s="3" t="s">
        <v>14</v>
      </c>
      <c r="C15" s="142">
        <v>5775</v>
      </c>
      <c r="D15" s="123" t="s">
        <v>48</v>
      </c>
      <c r="E15" s="150" t="s">
        <v>48</v>
      </c>
      <c r="F15" s="38"/>
      <c r="G15"/>
      <c r="H15"/>
      <c r="I15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41">
        <v>56104</v>
      </c>
      <c r="D16" s="121">
        <v>47959</v>
      </c>
      <c r="E16" s="149">
        <f t="shared" si="0"/>
        <v>85.48231855126194</v>
      </c>
      <c r="G16"/>
      <c r="H16"/>
      <c r="I16"/>
    </row>
    <row r="17" spans="1:138" s="64" customFormat="1" ht="15" customHeight="1" x14ac:dyDescent="0.25">
      <c r="A17" s="38"/>
      <c r="B17" s="3" t="s">
        <v>15</v>
      </c>
      <c r="C17" s="142">
        <v>314081</v>
      </c>
      <c r="D17" s="123">
        <v>210327</v>
      </c>
      <c r="E17" s="150">
        <f t="shared" si="0"/>
        <v>66.965846389943991</v>
      </c>
      <c r="F17" s="38"/>
      <c r="G17"/>
      <c r="H17"/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41">
        <v>202072</v>
      </c>
      <c r="D18" s="121">
        <v>100542</v>
      </c>
      <c r="E18" s="149">
        <f t="shared" si="0"/>
        <v>49.755532681420483</v>
      </c>
      <c r="G18"/>
      <c r="H18"/>
      <c r="I18"/>
    </row>
    <row r="19" spans="1:138" s="64" customFormat="1" ht="15" customHeight="1" x14ac:dyDescent="0.25">
      <c r="A19" s="38"/>
      <c r="B19" s="3" t="s">
        <v>20</v>
      </c>
      <c r="C19" s="142">
        <v>194728</v>
      </c>
      <c r="D19" s="123">
        <v>168484</v>
      </c>
      <c r="E19" s="150">
        <f t="shared" si="0"/>
        <v>86.522739410870557</v>
      </c>
      <c r="F19" s="38"/>
      <c r="G19"/>
      <c r="H19"/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2" t="s">
        <v>21</v>
      </c>
      <c r="C20" s="162">
        <v>172266</v>
      </c>
      <c r="D20" s="153">
        <v>96509</v>
      </c>
      <c r="E20" s="165">
        <f t="shared" si="0"/>
        <v>56.023243124005894</v>
      </c>
      <c r="G20"/>
      <c r="H20"/>
      <c r="I20"/>
    </row>
    <row r="21" spans="1:138" s="64" customFormat="1" ht="15" customHeight="1" x14ac:dyDescent="0.25">
      <c r="A21" s="38"/>
      <c r="B21" s="4"/>
      <c r="C21" s="5"/>
      <c r="D21" s="5"/>
      <c r="E21" s="5"/>
      <c r="F21" s="38"/>
      <c r="G21"/>
      <c r="H2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30" customHeight="1" x14ac:dyDescent="0.25">
      <c r="A22" s="58" t="s">
        <v>5</v>
      </c>
      <c r="B22" s="297" t="s">
        <v>50</v>
      </c>
      <c r="C22" s="243"/>
      <c r="D22" s="243"/>
      <c r="E22" s="243"/>
      <c r="G22"/>
      <c r="H22"/>
      <c r="I22"/>
    </row>
    <row r="23" spans="1:138" s="64" customFormat="1" ht="15" customHeight="1" x14ac:dyDescent="0.25">
      <c r="A23" s="88" t="s">
        <v>4</v>
      </c>
      <c r="B23" s="288" t="s">
        <v>105</v>
      </c>
      <c r="C23" s="277"/>
      <c r="D23" s="277"/>
      <c r="E23" s="277"/>
      <c r="F23" s="38"/>
      <c r="G23"/>
      <c r="H23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290" t="s">
        <v>106</v>
      </c>
      <c r="C24" s="246"/>
      <c r="D24" s="246"/>
      <c r="E24" s="246"/>
    </row>
    <row r="25" spans="1:138" x14ac:dyDescent="0.25">
      <c r="B25" s="95"/>
      <c r="C25" s="95"/>
      <c r="D25" s="9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</row>
  </sheetData>
  <mergeCells count="7">
    <mergeCell ref="B23:E23"/>
    <mergeCell ref="B24:E24"/>
    <mergeCell ref="D3:E3"/>
    <mergeCell ref="B2:E2"/>
    <mergeCell ref="B3:B4"/>
    <mergeCell ref="C3:C4"/>
    <mergeCell ref="B22:E22"/>
  </mergeCells>
  <hyperlinks>
    <hyperlink ref="E1" location="Contents!A1" display="[contents Ç]"/>
    <hyperlink ref="B24:E24" r:id="rId1" display="http://www.observatorioemigracao.pt/np4/5810.html"/>
  </hyperlinks>
  <pageMargins left="0.7" right="0.7" top="0.75" bottom="0.75" header="0.3" footer="0.3"/>
  <pageSetup paperSize="9" orientation="portrait"/>
  <ignoredErrors>
    <ignoredError sqref="E13:E14 E5:E12 E16:E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7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8" s="39" customFormat="1" ht="30" customHeight="1" thickBot="1" x14ac:dyDescent="0.3">
      <c r="B2" s="291" t="s">
        <v>88</v>
      </c>
      <c r="C2" s="292"/>
      <c r="D2" s="295"/>
      <c r="E2" s="280"/>
      <c r="F2" s="280"/>
      <c r="G2" s="280"/>
      <c r="H2" s="280"/>
    </row>
    <row r="3" spans="1:138" s="39" customFormat="1" ht="30" customHeight="1" x14ac:dyDescent="0.25">
      <c r="B3" s="250" t="s">
        <v>6</v>
      </c>
      <c r="C3" s="256" t="s">
        <v>33</v>
      </c>
      <c r="D3" s="257"/>
      <c r="E3" s="258"/>
      <c r="F3" s="256" t="s">
        <v>108</v>
      </c>
      <c r="G3" s="298"/>
      <c r="H3" s="298"/>
    </row>
    <row r="4" spans="1:138" s="64" customFormat="1" ht="45" customHeight="1" x14ac:dyDescent="0.25">
      <c r="A4" s="38"/>
      <c r="B4" s="251"/>
      <c r="C4" s="100">
        <v>2014</v>
      </c>
      <c r="D4" s="101">
        <v>2015</v>
      </c>
      <c r="E4" s="102" t="s">
        <v>35</v>
      </c>
      <c r="F4" s="100">
        <v>2011</v>
      </c>
      <c r="G4" s="101">
        <v>2012</v>
      </c>
      <c r="H4" s="101" t="s">
        <v>35</v>
      </c>
      <c r="I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22</v>
      </c>
      <c r="C5" s="151">
        <v>126356</v>
      </c>
      <c r="D5" s="119">
        <v>134473</v>
      </c>
      <c r="E5" s="137">
        <f>(D5/C5*100)-100</f>
        <v>6.4239133875716163</v>
      </c>
      <c r="F5" s="119" t="s">
        <v>48</v>
      </c>
      <c r="G5" s="119">
        <v>38994</v>
      </c>
      <c r="H5" s="120" t="s">
        <v>48</v>
      </c>
      <c r="I5"/>
      <c r="J5"/>
      <c r="K5"/>
      <c r="L5"/>
      <c r="M5"/>
    </row>
    <row r="6" spans="1:138" s="64" customFormat="1" ht="15" customHeight="1" x14ac:dyDescent="0.25">
      <c r="A6" s="38"/>
      <c r="B6" s="16" t="s">
        <v>7</v>
      </c>
      <c r="C6" s="126">
        <v>58020</v>
      </c>
      <c r="D6" s="121">
        <v>61376</v>
      </c>
      <c r="E6" s="138">
        <f t="shared" ref="E6:E20" si="0">(D6/C6*100)-100</f>
        <v>5.7842123405722248</v>
      </c>
      <c r="F6" s="121">
        <v>31698</v>
      </c>
      <c r="G6" s="121">
        <v>33039</v>
      </c>
      <c r="H6" s="122">
        <f t="shared" ref="H6" si="1">(G6/F6*100)-100</f>
        <v>4.2305508233958022</v>
      </c>
      <c r="I6"/>
      <c r="J6"/>
      <c r="K6"/>
      <c r="L6"/>
      <c r="M6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17</v>
      </c>
      <c r="C7" s="127">
        <v>644903</v>
      </c>
      <c r="D7" s="123">
        <v>670760</v>
      </c>
      <c r="E7" s="139">
        <f t="shared" si="0"/>
        <v>4.0094401793758152</v>
      </c>
      <c r="F7" s="123">
        <v>425449</v>
      </c>
      <c r="G7" s="123">
        <v>425396</v>
      </c>
      <c r="H7" s="124">
        <f t="shared" ref="H7:H20" si="2">(G7/F7*100)-100</f>
        <v>-1.2457427329721327E-2</v>
      </c>
      <c r="I7"/>
      <c r="J7"/>
      <c r="K7"/>
      <c r="L7"/>
      <c r="M7"/>
    </row>
    <row r="8" spans="1:138" s="64" customFormat="1" ht="15" customHeight="1" x14ac:dyDescent="0.25">
      <c r="A8" s="38"/>
      <c r="B8" s="16" t="s">
        <v>18</v>
      </c>
      <c r="C8" s="126">
        <v>246432</v>
      </c>
      <c r="D8" s="121">
        <v>238369</v>
      </c>
      <c r="E8" s="138">
        <f t="shared" si="0"/>
        <v>-3.2718965069471437</v>
      </c>
      <c r="F8" s="121">
        <v>101519</v>
      </c>
      <c r="G8" s="121">
        <v>103653</v>
      </c>
      <c r="H8" s="122">
        <f t="shared" si="2"/>
        <v>2.1020695633329609</v>
      </c>
      <c r="I8"/>
      <c r="J8"/>
      <c r="K8"/>
      <c r="L8"/>
      <c r="M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10</v>
      </c>
      <c r="C9" s="127">
        <v>1122564</v>
      </c>
      <c r="D9" s="123">
        <v>1346472</v>
      </c>
      <c r="E9" s="139">
        <f t="shared" si="0"/>
        <v>19.946123339070198</v>
      </c>
      <c r="F9" s="123">
        <v>801180</v>
      </c>
      <c r="G9" s="123">
        <v>817138</v>
      </c>
      <c r="H9" s="124">
        <f t="shared" si="2"/>
        <v>1.9918120771861538</v>
      </c>
      <c r="I9"/>
      <c r="J9"/>
      <c r="K9"/>
      <c r="L9"/>
      <c r="M9"/>
    </row>
    <row r="10" spans="1:138" s="64" customFormat="1" ht="15" customHeight="1" x14ac:dyDescent="0.25">
      <c r="A10" s="38"/>
      <c r="B10" s="16" t="s">
        <v>8</v>
      </c>
      <c r="C10" s="126">
        <v>164799</v>
      </c>
      <c r="D10" s="121">
        <v>182762</v>
      </c>
      <c r="E10" s="138">
        <f t="shared" si="0"/>
        <v>10.899944781218338</v>
      </c>
      <c r="F10" s="121">
        <v>115605</v>
      </c>
      <c r="G10" s="121">
        <v>117327</v>
      </c>
      <c r="H10" s="122">
        <f t="shared" si="2"/>
        <v>1.4895549500454166</v>
      </c>
      <c r="I10"/>
      <c r="J10"/>
      <c r="K10"/>
      <c r="L10"/>
      <c r="M1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11</v>
      </c>
      <c r="C11" s="127">
        <v>11258</v>
      </c>
      <c r="D11" s="123">
        <v>11673</v>
      </c>
      <c r="E11" s="139">
        <f t="shared" si="0"/>
        <v>3.6862675430804757</v>
      </c>
      <c r="F11" s="123">
        <v>1133</v>
      </c>
      <c r="G11" s="123">
        <v>1434</v>
      </c>
      <c r="H11" s="124">
        <f t="shared" si="2"/>
        <v>26.566637246248902</v>
      </c>
      <c r="I11"/>
      <c r="J11"/>
      <c r="K11"/>
      <c r="L11"/>
      <c r="M11"/>
    </row>
    <row r="12" spans="1:138" s="64" customFormat="1" ht="15" customHeight="1" x14ac:dyDescent="0.25">
      <c r="A12" s="38"/>
      <c r="B12" s="16" t="s">
        <v>19</v>
      </c>
      <c r="C12" s="126">
        <v>121127</v>
      </c>
      <c r="D12" s="121">
        <v>126602</v>
      </c>
      <c r="E12" s="138">
        <f t="shared" si="0"/>
        <v>4.5200492045538851</v>
      </c>
      <c r="F12" s="121">
        <v>58860</v>
      </c>
      <c r="G12" s="121">
        <v>60502</v>
      </c>
      <c r="H12" s="122">
        <f t="shared" si="2"/>
        <v>2.7896704043492946</v>
      </c>
      <c r="I12"/>
      <c r="J12"/>
      <c r="K12"/>
      <c r="L12"/>
      <c r="M1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49</v>
      </c>
      <c r="C13" s="127">
        <v>24779</v>
      </c>
      <c r="D13" s="123">
        <v>29360</v>
      </c>
      <c r="E13" s="139">
        <v>9.7427525040815368</v>
      </c>
      <c r="F13" s="123">
        <v>9224</v>
      </c>
      <c r="G13" s="123">
        <v>10631</v>
      </c>
      <c r="H13" s="124">
        <v>15.253686036426714</v>
      </c>
      <c r="I13"/>
      <c r="J13"/>
      <c r="K13"/>
      <c r="L13"/>
      <c r="M1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12</v>
      </c>
      <c r="C14" s="126">
        <v>22621</v>
      </c>
      <c r="D14" s="121">
        <v>23409</v>
      </c>
      <c r="E14" s="138">
        <f t="shared" si="0"/>
        <v>3.4834887935988803</v>
      </c>
      <c r="F14" s="121">
        <v>10809</v>
      </c>
      <c r="G14" s="121">
        <v>11936</v>
      </c>
      <c r="H14" s="122">
        <f t="shared" si="2"/>
        <v>10.426496438153393</v>
      </c>
      <c r="I14"/>
    </row>
    <row r="15" spans="1:138" s="64" customFormat="1" ht="15" customHeight="1" x14ac:dyDescent="0.25">
      <c r="A15" s="38"/>
      <c r="B15" s="3" t="s">
        <v>14</v>
      </c>
      <c r="C15" s="127">
        <v>5001</v>
      </c>
      <c r="D15" s="123">
        <v>5775</v>
      </c>
      <c r="E15" s="139">
        <f>(D15/C15*100)-100</f>
        <v>15.47690461907618</v>
      </c>
      <c r="F15" s="123" t="s">
        <v>48</v>
      </c>
      <c r="G15" s="123" t="s">
        <v>48</v>
      </c>
      <c r="H15" s="124" t="s">
        <v>48</v>
      </c>
      <c r="I15"/>
      <c r="J15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9</v>
      </c>
      <c r="C16" s="126">
        <v>53600</v>
      </c>
      <c r="D16" s="121">
        <v>56104</v>
      </c>
      <c r="E16" s="138">
        <f t="shared" si="0"/>
        <v>4.6716417910447774</v>
      </c>
      <c r="F16" s="121">
        <v>44586</v>
      </c>
      <c r="G16" s="121">
        <v>47959</v>
      </c>
      <c r="H16" s="122">
        <f t="shared" si="2"/>
        <v>7.565154981384282</v>
      </c>
      <c r="I16"/>
    </row>
    <row r="17" spans="1:138" s="64" customFormat="1" ht="15" customHeight="1" x14ac:dyDescent="0.25">
      <c r="A17" s="38"/>
      <c r="B17" s="3" t="s">
        <v>15</v>
      </c>
      <c r="C17" s="127">
        <v>305128</v>
      </c>
      <c r="D17" s="123">
        <v>314081</v>
      </c>
      <c r="E17" s="139">
        <f t="shared" si="0"/>
        <v>2.9341784431451572</v>
      </c>
      <c r="F17" s="123">
        <v>204989</v>
      </c>
      <c r="G17" s="123">
        <v>210327</v>
      </c>
      <c r="H17" s="124">
        <f t="shared" si="2"/>
        <v>2.6040421681163366</v>
      </c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13</v>
      </c>
      <c r="C18" s="126">
        <v>181244</v>
      </c>
      <c r="D18" s="121">
        <v>202072</v>
      </c>
      <c r="E18" s="138">
        <f t="shared" si="0"/>
        <v>11.491690759418248</v>
      </c>
      <c r="F18" s="121">
        <v>96327</v>
      </c>
      <c r="G18" s="121">
        <v>100542</v>
      </c>
      <c r="H18" s="122">
        <f t="shared" si="2"/>
        <v>4.3757202030583358</v>
      </c>
      <c r="I18"/>
    </row>
    <row r="19" spans="1:138" s="64" customFormat="1" ht="15" customHeight="1" x14ac:dyDescent="0.25">
      <c r="A19" s="38"/>
      <c r="B19" s="3" t="s">
        <v>20</v>
      </c>
      <c r="C19" s="127">
        <v>200070</v>
      </c>
      <c r="D19" s="123">
        <v>194728</v>
      </c>
      <c r="E19" s="139">
        <f t="shared" si="0"/>
        <v>-2.6700654770830141</v>
      </c>
      <c r="F19" s="123">
        <v>167173</v>
      </c>
      <c r="G19" s="123">
        <v>168484</v>
      </c>
      <c r="H19" s="124">
        <f t="shared" si="2"/>
        <v>0.78421754709192726</v>
      </c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2" t="s">
        <v>21</v>
      </c>
      <c r="C20" s="156">
        <v>170267</v>
      </c>
      <c r="D20" s="153">
        <v>172266</v>
      </c>
      <c r="E20" s="158">
        <f t="shared" si="0"/>
        <v>1.1740384220077829</v>
      </c>
      <c r="F20" s="153">
        <v>80029</v>
      </c>
      <c r="G20" s="153">
        <v>96509</v>
      </c>
      <c r="H20" s="159">
        <f t="shared" si="2"/>
        <v>20.592535205987829</v>
      </c>
      <c r="I20"/>
    </row>
    <row r="21" spans="1:138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15" customHeight="1" x14ac:dyDescent="0.25">
      <c r="A22" s="58" t="s">
        <v>5</v>
      </c>
      <c r="B22" s="299" t="s">
        <v>50</v>
      </c>
      <c r="C22" s="243"/>
      <c r="D22" s="243"/>
      <c r="E22" s="243"/>
      <c r="F22" s="243"/>
      <c r="G22" s="243"/>
      <c r="H22" s="243"/>
      <c r="I22"/>
    </row>
    <row r="23" spans="1:138" s="64" customFormat="1" ht="15" customHeight="1" x14ac:dyDescent="0.25">
      <c r="A23" s="88" t="s">
        <v>4</v>
      </c>
      <c r="B23" s="288" t="s">
        <v>105</v>
      </c>
      <c r="C23" s="277"/>
      <c r="D23" s="277"/>
      <c r="E23" s="277"/>
      <c r="F23" s="277"/>
      <c r="G23" s="277"/>
      <c r="H23" s="277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290" t="s">
        <v>106</v>
      </c>
      <c r="C24" s="246"/>
      <c r="D24" s="246"/>
      <c r="E24" s="246"/>
      <c r="F24" s="246"/>
      <c r="G24" s="246"/>
      <c r="H24" s="246"/>
    </row>
    <row r="25" spans="1:138" x14ac:dyDescent="0.25">
      <c r="B25"/>
      <c r="C25"/>
      <c r="D2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</row>
  </sheetData>
  <mergeCells count="7">
    <mergeCell ref="B23:H23"/>
    <mergeCell ref="B24:H24"/>
    <mergeCell ref="F3:H3"/>
    <mergeCell ref="B2:H2"/>
    <mergeCell ref="B3:B4"/>
    <mergeCell ref="C3:E3"/>
    <mergeCell ref="B22:H22"/>
  </mergeCells>
  <hyperlinks>
    <hyperlink ref="H1" location="Contents!A1" display="[contents Ç]"/>
    <hyperlink ref="B24" r:id="rId1" display="http://www.observatorioemigracao.pt/np4/1269"/>
    <hyperlink ref="B24:H24" r:id="rId2" display="http://www.observatorioemigracao.pt/np4/5810.html"/>
  </hyperlinks>
  <pageMargins left="0.7" right="0.7" top="0.75" bottom="0.75" header="0.3" footer="0.3"/>
  <pageSetup paperSize="9" orientation="portrait"/>
  <ignoredErrors>
    <ignoredError sqref="E14 H14 H6:H12 E5:E12 E16:E20 H16:H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91</v>
      </c>
      <c r="C2" s="220"/>
      <c r="D2" s="220"/>
      <c r="E2" s="220"/>
      <c r="F2" s="220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51</v>
      </c>
      <c r="B33" s="286" t="s">
        <v>99</v>
      </c>
      <c r="C33" s="243"/>
      <c r="D33" s="243"/>
      <c r="E33" s="243"/>
      <c r="F33" s="243"/>
      <c r="G33" s="180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74" t="s">
        <v>55</v>
      </c>
      <c r="C34" s="243"/>
      <c r="D34" s="243"/>
      <c r="E34" s="243"/>
      <c r="F34" s="243"/>
    </row>
    <row r="35" spans="1:17" s="1" customFormat="1" ht="15" customHeight="1" x14ac:dyDescent="0.25">
      <c r="A35" s="88" t="s">
        <v>4</v>
      </c>
      <c r="B35" s="238" t="s">
        <v>105</v>
      </c>
      <c r="C35" s="220"/>
      <c r="D35" s="220"/>
      <c r="E35" s="220"/>
      <c r="F35" s="220"/>
    </row>
    <row r="36" spans="1:17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17" s="31" customFormat="1" ht="15" customHeight="1" x14ac:dyDescent="0.25"/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4" s="31" customFormat="1" ht="12" customHeight="1" x14ac:dyDescent="0.25"/>
    <row r="50" spans="1:14" s="31" customFormat="1" ht="12" customHeight="1" x14ac:dyDescent="0.25">
      <c r="B50" s="16" t="s">
        <v>11</v>
      </c>
      <c r="C50" s="121">
        <v>354</v>
      </c>
    </row>
    <row r="51" spans="1:14" s="31" customFormat="1" ht="12" customHeight="1" x14ac:dyDescent="0.25">
      <c r="B51" s="16" t="s">
        <v>14</v>
      </c>
      <c r="C51" s="121">
        <v>488</v>
      </c>
    </row>
    <row r="52" spans="1:14" s="31" customFormat="1" ht="12" customHeight="1" x14ac:dyDescent="0.25">
      <c r="B52" s="16" t="s">
        <v>21</v>
      </c>
      <c r="C52" s="121">
        <v>532</v>
      </c>
    </row>
    <row r="53" spans="1:14" s="31" customFormat="1" ht="12" customHeight="1" x14ac:dyDescent="0.25">
      <c r="B53" s="16" t="s">
        <v>71</v>
      </c>
      <c r="C53" s="121">
        <v>663</v>
      </c>
    </row>
    <row r="54" spans="1:14" ht="12" customHeight="1" x14ac:dyDescent="0.25">
      <c r="B54" s="16" t="s">
        <v>18</v>
      </c>
      <c r="C54" s="121">
        <v>822</v>
      </c>
    </row>
    <row r="55" spans="1:14" ht="12" customHeight="1" x14ac:dyDescent="0.25">
      <c r="B55" s="16" t="s">
        <v>20</v>
      </c>
      <c r="C55" s="121">
        <v>857</v>
      </c>
    </row>
    <row r="56" spans="1:14" ht="12" customHeight="1" x14ac:dyDescent="0.25">
      <c r="B56" s="16" t="s">
        <v>70</v>
      </c>
      <c r="C56" s="121">
        <v>947</v>
      </c>
    </row>
    <row r="57" spans="1:14" ht="12" customHeight="1" x14ac:dyDescent="0.25">
      <c r="B57" s="16" t="s">
        <v>17</v>
      </c>
      <c r="C57" s="121">
        <v>1294</v>
      </c>
    </row>
    <row r="58" spans="1:14" ht="12" customHeight="1" x14ac:dyDescent="0.25">
      <c r="B58" s="16" t="s">
        <v>12</v>
      </c>
      <c r="C58" s="121">
        <v>1860</v>
      </c>
    </row>
    <row r="59" spans="1:14" ht="12" customHeight="1" x14ac:dyDescent="0.25">
      <c r="B59" s="183" t="s">
        <v>19</v>
      </c>
      <c r="C59" s="182">
        <v>3525</v>
      </c>
    </row>
    <row r="60" spans="1:14" ht="12" customHeight="1" x14ac:dyDescent="0.25">
      <c r="B60" s="16" t="s">
        <v>7</v>
      </c>
      <c r="C60" s="121">
        <v>3594</v>
      </c>
    </row>
    <row r="61" spans="1:14" ht="12" customHeight="1" x14ac:dyDescent="0.25">
      <c r="A61" s="30"/>
      <c r="B61" s="16" t="s">
        <v>49</v>
      </c>
      <c r="C61" s="121">
        <v>3971</v>
      </c>
      <c r="D61" s="30"/>
      <c r="E61" s="30"/>
      <c r="F61" s="30"/>
      <c r="G61" s="30"/>
    </row>
    <row r="62" spans="1:14" ht="12" customHeight="1" x14ac:dyDescent="0.25">
      <c r="A62" s="30"/>
      <c r="B62" s="16" t="s">
        <v>9</v>
      </c>
      <c r="C62" s="121">
        <v>6638</v>
      </c>
      <c r="E62" s="30"/>
      <c r="F62" s="30"/>
      <c r="G62" s="30"/>
    </row>
    <row r="63" spans="1:14" ht="12" customHeight="1" x14ac:dyDescent="0.25">
      <c r="A63" s="26"/>
      <c r="B63" s="16" t="s">
        <v>22</v>
      </c>
      <c r="C63" s="121">
        <v>6715</v>
      </c>
      <c r="D63" s="27"/>
      <c r="E63" s="27"/>
      <c r="F63" s="27"/>
      <c r="G63" s="27"/>
      <c r="H63" s="9"/>
      <c r="I63" s="9"/>
      <c r="J63" s="7"/>
      <c r="K63" s="7"/>
      <c r="L63" s="7"/>
      <c r="M63" s="6"/>
      <c r="N63" s="6"/>
    </row>
    <row r="64" spans="1:14" ht="12" customHeight="1" x14ac:dyDescent="0.25">
      <c r="A64" s="26"/>
      <c r="B64" s="16" t="s">
        <v>8</v>
      </c>
      <c r="C64" s="121">
        <v>9195</v>
      </c>
      <c r="D64" s="27"/>
      <c r="E64" s="27"/>
      <c r="F64" s="27"/>
      <c r="G64" s="27"/>
      <c r="H64" s="9"/>
      <c r="I64" s="9"/>
      <c r="J64" s="6"/>
      <c r="K64" s="6"/>
      <c r="L64" s="6"/>
      <c r="M64" s="6"/>
      <c r="N64" s="6"/>
    </row>
    <row r="65" spans="1:14" ht="12" customHeight="1" x14ac:dyDescent="0.25">
      <c r="A65" s="26"/>
      <c r="B65" s="16" t="s">
        <v>15</v>
      </c>
      <c r="C65" s="121">
        <v>12325</v>
      </c>
      <c r="D65" s="29"/>
      <c r="E65" s="29"/>
      <c r="F65" s="29"/>
      <c r="G65" s="29"/>
      <c r="H65" s="9"/>
      <c r="I65" s="9"/>
      <c r="J65" s="6"/>
      <c r="K65" s="6"/>
      <c r="L65" s="6"/>
      <c r="M65" s="6"/>
      <c r="N65" s="6"/>
    </row>
    <row r="66" spans="1:14" ht="12" customHeight="1" x14ac:dyDescent="0.25">
      <c r="A66" s="26"/>
      <c r="B66" s="16" t="s">
        <v>10</v>
      </c>
      <c r="C66" s="121">
        <v>18480</v>
      </c>
      <c r="D66" s="27"/>
      <c r="E66" s="27"/>
      <c r="F66" s="27"/>
      <c r="G66" s="27"/>
      <c r="H66" s="9"/>
      <c r="I66" s="9"/>
      <c r="J66" s="6"/>
      <c r="K66" s="6"/>
      <c r="L66" s="6"/>
      <c r="M66" s="6"/>
      <c r="N66" s="6"/>
    </row>
    <row r="67" spans="1:14" s="30" customFormat="1" ht="12" customHeight="1" x14ac:dyDescent="0.25">
      <c r="B67" s="16" t="s">
        <v>13</v>
      </c>
      <c r="C67" s="121">
        <v>32301</v>
      </c>
      <c r="D67" s="23"/>
    </row>
    <row r="68" spans="1:14" s="30" customFormat="1" ht="12" customHeight="1" x14ac:dyDescent="0.25">
      <c r="B68" s="35"/>
      <c r="C68" s="24"/>
      <c r="D68" s="23"/>
    </row>
    <row r="69" spans="1:14" s="30" customFormat="1" ht="12" customHeight="1" x14ac:dyDescent="0.25">
      <c r="D69" s="23"/>
      <c r="E69" s="23"/>
      <c r="F69" s="23"/>
    </row>
    <row r="70" spans="1:14" s="30" customFormat="1" ht="12" customHeight="1" x14ac:dyDescent="0.25">
      <c r="B70" s="2"/>
      <c r="C70" s="2"/>
    </row>
  </sheetData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92</v>
      </c>
      <c r="C2" s="220"/>
      <c r="D2" s="220"/>
      <c r="E2" s="220"/>
      <c r="F2" s="220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51</v>
      </c>
      <c r="B33" s="286" t="s">
        <v>98</v>
      </c>
      <c r="C33" s="243"/>
      <c r="D33" s="243"/>
      <c r="E33" s="243"/>
      <c r="F33" s="243"/>
      <c r="G33" s="192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74" t="s">
        <v>56</v>
      </c>
      <c r="C34" s="243"/>
      <c r="D34" s="243"/>
      <c r="E34" s="243"/>
      <c r="F34" s="243"/>
    </row>
    <row r="35" spans="1:17" s="1" customFormat="1" ht="15" customHeight="1" x14ac:dyDescent="0.25">
      <c r="A35" s="88" t="s">
        <v>4</v>
      </c>
      <c r="B35" s="238" t="s">
        <v>105</v>
      </c>
      <c r="C35" s="220"/>
      <c r="D35" s="220"/>
      <c r="E35" s="220"/>
      <c r="F35" s="220"/>
    </row>
    <row r="36" spans="1:17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6" t="s">
        <v>20</v>
      </c>
      <c r="C50" s="178">
        <v>8.1538984102276724E-2</v>
      </c>
    </row>
    <row r="51" spans="1:14" ht="12" customHeight="1" x14ac:dyDescent="0.2">
      <c r="B51" s="176" t="s">
        <v>11</v>
      </c>
      <c r="C51" s="178">
        <v>0.13543156203738055</v>
      </c>
      <c r="E51" s="206"/>
      <c r="F51" s="206"/>
    </row>
    <row r="52" spans="1:14" ht="12" customHeight="1" x14ac:dyDescent="0.2">
      <c r="B52" s="176" t="s">
        <v>21</v>
      </c>
      <c r="C52" s="178">
        <v>0.18504412189259789</v>
      </c>
      <c r="E52" s="208"/>
      <c r="F52" s="208"/>
    </row>
    <row r="53" spans="1:14" ht="12" customHeight="1" x14ac:dyDescent="0.2">
      <c r="B53" s="176" t="s">
        <v>18</v>
      </c>
      <c r="C53" s="178">
        <v>0.30237596883541112</v>
      </c>
      <c r="E53" s="206"/>
      <c r="F53" s="206"/>
    </row>
    <row r="54" spans="1:14" ht="12" customHeight="1" x14ac:dyDescent="0.2">
      <c r="B54" s="176" t="s">
        <v>71</v>
      </c>
      <c r="C54" s="178">
        <v>0.33373939131572855</v>
      </c>
      <c r="E54" s="208"/>
      <c r="F54" s="208"/>
    </row>
    <row r="55" spans="1:14" ht="12" customHeight="1" x14ac:dyDescent="0.2">
      <c r="B55" s="176" t="s">
        <v>8</v>
      </c>
      <c r="C55" s="178">
        <v>0.55589410988022425</v>
      </c>
      <c r="E55" s="208"/>
      <c r="F55" s="208"/>
    </row>
    <row r="56" spans="1:14" ht="12" customHeight="1" x14ac:dyDescent="0.2">
      <c r="B56" s="176" t="s">
        <v>14</v>
      </c>
      <c r="C56" s="178">
        <v>0.82618043916230721</v>
      </c>
      <c r="E56" s="208"/>
      <c r="F56" s="208"/>
    </row>
    <row r="57" spans="1:14" ht="12" customHeight="1" x14ac:dyDescent="0.2">
      <c r="B57" s="176" t="s">
        <v>12</v>
      </c>
      <c r="C57" s="178">
        <v>1.0644812370874419</v>
      </c>
      <c r="E57" s="209"/>
      <c r="F57" s="209"/>
    </row>
    <row r="58" spans="1:14" ht="12" customHeight="1" x14ac:dyDescent="0.2">
      <c r="B58" s="176" t="s">
        <v>70</v>
      </c>
      <c r="C58" s="178">
        <v>1.2407793194711949</v>
      </c>
      <c r="E58" s="208"/>
      <c r="F58" s="208"/>
    </row>
    <row r="59" spans="1:14" ht="12" customHeight="1" x14ac:dyDescent="0.2">
      <c r="B59" s="176" t="s">
        <v>9</v>
      </c>
      <c r="C59" s="178">
        <v>1.4567272136745384</v>
      </c>
      <c r="E59" s="208"/>
      <c r="F59" s="208"/>
    </row>
    <row r="60" spans="1:14" ht="12" customHeight="1" x14ac:dyDescent="0.2">
      <c r="B60" s="176" t="s">
        <v>7</v>
      </c>
      <c r="C60" s="178">
        <v>2.9084964675606342</v>
      </c>
      <c r="E60" s="209"/>
      <c r="F60" s="209"/>
    </row>
    <row r="61" spans="1:14" ht="12" customHeight="1" x14ac:dyDescent="0.2">
      <c r="B61" s="176" t="s">
        <v>17</v>
      </c>
      <c r="C61" s="178">
        <v>3.5098188130628185</v>
      </c>
      <c r="E61" s="208"/>
      <c r="F61" s="208"/>
    </row>
    <row r="62" spans="1:14" ht="12" customHeight="1" x14ac:dyDescent="0.2">
      <c r="A62" s="48"/>
      <c r="B62" s="176" t="s">
        <v>13</v>
      </c>
      <c r="C62" s="178">
        <v>3.9001543109256485</v>
      </c>
      <c r="D62" s="48"/>
      <c r="E62" s="208"/>
      <c r="F62" s="208"/>
      <c r="G62" s="48"/>
      <c r="H62" s="48"/>
      <c r="I62" s="48"/>
    </row>
    <row r="63" spans="1:14" ht="12" customHeight="1" x14ac:dyDescent="0.2">
      <c r="A63" s="48"/>
      <c r="B63" s="176" t="s">
        <v>15</v>
      </c>
      <c r="C63" s="178">
        <v>7.5816760271402464</v>
      </c>
      <c r="D63" s="48"/>
      <c r="E63" s="206"/>
      <c r="F63" s="206"/>
      <c r="G63" s="48"/>
      <c r="H63" s="48"/>
      <c r="I63" s="48"/>
    </row>
    <row r="64" spans="1:14" ht="12" customHeight="1" x14ac:dyDescent="0.2">
      <c r="A64" s="26"/>
      <c r="B64" s="176" t="s">
        <v>10</v>
      </c>
      <c r="C64" s="178">
        <v>7.8638297872340432</v>
      </c>
      <c r="D64" s="46"/>
      <c r="E64" s="206"/>
      <c r="F64" s="20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19</v>
      </c>
      <c r="C65" s="178">
        <v>14.809057681804816</v>
      </c>
      <c r="D65" s="46"/>
      <c r="E65" s="208"/>
      <c r="F65" s="208"/>
      <c r="G65" s="46"/>
      <c r="H65" s="46"/>
      <c r="I65" s="46"/>
    </row>
    <row r="66" spans="1:9" ht="12" customHeight="1" x14ac:dyDescent="0.2">
      <c r="A66" s="26"/>
      <c r="B66" s="176" t="s">
        <v>22</v>
      </c>
      <c r="C66" s="178" t="s">
        <v>48</v>
      </c>
      <c r="D66" s="47"/>
      <c r="E66" s="208"/>
      <c r="F66" s="208"/>
      <c r="G66" s="47"/>
      <c r="H66" s="47"/>
      <c r="I66" s="47"/>
    </row>
    <row r="67" spans="1:9" ht="12" customHeight="1" x14ac:dyDescent="0.2">
      <c r="A67" s="26"/>
      <c r="B67" s="176" t="s">
        <v>49</v>
      </c>
      <c r="C67" s="178" t="s">
        <v>48</v>
      </c>
      <c r="D67" s="46"/>
      <c r="E67" s="208"/>
      <c r="F67" s="208"/>
      <c r="G67" s="46"/>
      <c r="H67" s="46"/>
      <c r="I67" s="46"/>
    </row>
    <row r="68" spans="1:9" s="48" customFormat="1" ht="12" customHeight="1" x14ac:dyDescent="0.25">
      <c r="B68" s="33"/>
      <c r="C68" s="107"/>
      <c r="D68" s="106"/>
      <c r="E68" s="208"/>
      <c r="F68" s="208"/>
    </row>
    <row r="69" spans="1:9" s="48" customFormat="1" ht="12" customHeight="1" x14ac:dyDescent="0.25">
      <c r="B69" s="34"/>
      <c r="C69" s="105"/>
      <c r="D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ref="E51:F67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93</v>
      </c>
      <c r="C2" s="301"/>
      <c r="D2" s="301"/>
      <c r="E2" s="301"/>
      <c r="F2" s="30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51</v>
      </c>
      <c r="B33" s="286" t="s">
        <v>75</v>
      </c>
      <c r="C33" s="243"/>
      <c r="D33" s="243"/>
      <c r="E33" s="243"/>
      <c r="F33" s="243"/>
      <c r="G33" s="180"/>
      <c r="H33" s="179"/>
      <c r="I33" s="179"/>
    </row>
    <row r="34" spans="1:9" s="1" customFormat="1" ht="90" customHeight="1" x14ac:dyDescent="0.25">
      <c r="A34" s="58" t="s">
        <v>5</v>
      </c>
      <c r="B34" s="274" t="s">
        <v>59</v>
      </c>
      <c r="C34" s="243"/>
      <c r="D34" s="243"/>
      <c r="E34" s="243"/>
      <c r="F34" s="243"/>
    </row>
    <row r="35" spans="1:9" s="1" customFormat="1" ht="15" customHeight="1" x14ac:dyDescent="0.25">
      <c r="A35" s="88" t="s">
        <v>4</v>
      </c>
      <c r="B35" s="238" t="s">
        <v>105</v>
      </c>
      <c r="C35" s="220"/>
      <c r="D35" s="220"/>
      <c r="E35" s="220"/>
      <c r="F35" s="220"/>
    </row>
    <row r="36" spans="1:9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6" t="s">
        <v>14</v>
      </c>
      <c r="C50" s="177">
        <v>2925</v>
      </c>
      <c r="E50" s="210"/>
      <c r="F50" s="210"/>
    </row>
    <row r="51" spans="1:14" ht="12" customHeight="1" x14ac:dyDescent="0.2">
      <c r="B51" s="176" t="s">
        <v>49</v>
      </c>
      <c r="C51" s="177">
        <v>3767</v>
      </c>
      <c r="E51" s="210"/>
      <c r="F51" s="210"/>
    </row>
    <row r="52" spans="1:14" ht="12" customHeight="1" x14ac:dyDescent="0.2">
      <c r="B52" s="176" t="s">
        <v>11</v>
      </c>
      <c r="C52" s="177">
        <v>7023</v>
      </c>
      <c r="E52" s="210"/>
      <c r="F52" s="210"/>
    </row>
    <row r="53" spans="1:14" ht="12" customHeight="1" x14ac:dyDescent="0.2">
      <c r="B53" s="176" t="s">
        <v>12</v>
      </c>
      <c r="C53" s="177">
        <v>16456</v>
      </c>
      <c r="E53" s="210"/>
      <c r="F53" s="210"/>
    </row>
    <row r="54" spans="1:14" ht="12" customHeight="1" x14ac:dyDescent="0.2">
      <c r="B54" s="176" t="s">
        <v>7</v>
      </c>
      <c r="C54" s="177">
        <v>34455</v>
      </c>
      <c r="E54" s="210"/>
      <c r="F54" s="210"/>
    </row>
    <row r="55" spans="1:14" ht="12" customHeight="1" x14ac:dyDescent="0.2">
      <c r="B55" s="176" t="s">
        <v>21</v>
      </c>
      <c r="C55" s="177">
        <v>37326</v>
      </c>
      <c r="E55" s="210"/>
      <c r="F55" s="210"/>
    </row>
    <row r="56" spans="1:14" ht="12" customHeight="1" x14ac:dyDescent="0.2">
      <c r="B56" s="176" t="s">
        <v>19</v>
      </c>
      <c r="C56" s="177">
        <v>60897</v>
      </c>
      <c r="E56" s="207"/>
      <c r="F56" s="207"/>
    </row>
    <row r="57" spans="1:14" ht="12" customHeight="1" x14ac:dyDescent="0.2">
      <c r="B57" s="176" t="s">
        <v>9</v>
      </c>
      <c r="C57" s="177">
        <v>107226</v>
      </c>
      <c r="E57" s="210"/>
      <c r="F57" s="210"/>
    </row>
    <row r="58" spans="1:14" ht="12" customHeight="1" x14ac:dyDescent="0.2">
      <c r="B58" s="176" t="s">
        <v>8</v>
      </c>
      <c r="C58" s="177">
        <v>110384</v>
      </c>
      <c r="E58" s="211"/>
      <c r="F58" s="211"/>
    </row>
    <row r="59" spans="1:14" ht="12" customHeight="1" x14ac:dyDescent="0.2">
      <c r="B59" s="176" t="s">
        <v>17</v>
      </c>
      <c r="C59" s="177">
        <v>137973</v>
      </c>
      <c r="E59" s="210"/>
      <c r="F59" s="210"/>
    </row>
    <row r="60" spans="1:14" ht="12" customHeight="1" x14ac:dyDescent="0.2">
      <c r="B60" s="176" t="s">
        <v>13</v>
      </c>
      <c r="C60" s="177">
        <v>140000</v>
      </c>
      <c r="E60" s="210"/>
      <c r="F60" s="210"/>
    </row>
    <row r="61" spans="1:14" ht="12" customHeight="1" x14ac:dyDescent="0.2">
      <c r="A61" s="30"/>
      <c r="B61" s="176" t="s">
        <v>18</v>
      </c>
      <c r="C61" s="177">
        <v>140310</v>
      </c>
      <c r="D61" s="30"/>
      <c r="E61" s="207"/>
      <c r="F61" s="207"/>
      <c r="G61" s="30"/>
      <c r="H61" s="30"/>
      <c r="I61" s="30"/>
    </row>
    <row r="62" spans="1:14" ht="12" customHeight="1" x14ac:dyDescent="0.2">
      <c r="A62" s="30"/>
      <c r="B62" s="176" t="s">
        <v>20</v>
      </c>
      <c r="C62" s="177">
        <v>177431</v>
      </c>
      <c r="D62" s="30"/>
      <c r="E62" s="210"/>
      <c r="F62" s="21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6" t="s">
        <v>15</v>
      </c>
      <c r="C63" s="177">
        <v>216714</v>
      </c>
      <c r="D63" s="27"/>
      <c r="E63" s="207"/>
      <c r="F63" s="207"/>
      <c r="G63" s="27"/>
      <c r="H63" s="27"/>
      <c r="I63" s="27"/>
    </row>
    <row r="64" spans="1:14" ht="12" customHeight="1" x14ac:dyDescent="0.2">
      <c r="A64" s="26"/>
      <c r="B64" s="176" t="s">
        <v>10</v>
      </c>
      <c r="C64" s="177">
        <v>606897</v>
      </c>
      <c r="D64" s="27"/>
      <c r="E64" s="211"/>
      <c r="F64" s="211"/>
      <c r="G64" s="27"/>
      <c r="H64" s="27"/>
      <c r="I64" s="27"/>
    </row>
    <row r="65" spans="1:9" ht="12" customHeight="1" x14ac:dyDescent="0.2">
      <c r="A65" s="26"/>
      <c r="B65" s="176" t="s">
        <v>22</v>
      </c>
      <c r="C65" s="177" t="s">
        <v>48</v>
      </c>
      <c r="D65" s="29"/>
      <c r="E65" s="210"/>
      <c r="F65" s="210"/>
      <c r="G65" s="29"/>
      <c r="H65" s="29"/>
      <c r="I65" s="29"/>
    </row>
    <row r="66" spans="1:9" s="30" customFormat="1" ht="12" customHeight="1" x14ac:dyDescent="0.25">
      <c r="A66" s="26"/>
      <c r="B66" s="35"/>
      <c r="C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94</v>
      </c>
      <c r="C2" s="301"/>
      <c r="D2" s="301"/>
      <c r="E2" s="301"/>
      <c r="F2" s="301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51</v>
      </c>
      <c r="B33" s="286" t="s">
        <v>75</v>
      </c>
      <c r="C33" s="243"/>
      <c r="D33" s="243"/>
      <c r="E33" s="243"/>
      <c r="F33" s="243"/>
    </row>
    <row r="34" spans="1:6" s="1" customFormat="1" ht="90" customHeight="1" x14ac:dyDescent="0.25">
      <c r="A34" s="58" t="s">
        <v>5</v>
      </c>
      <c r="B34" s="274" t="s">
        <v>59</v>
      </c>
      <c r="C34" s="243"/>
      <c r="D34" s="243"/>
      <c r="E34" s="243"/>
      <c r="F34" s="243"/>
    </row>
    <row r="35" spans="1:6" s="1" customFormat="1" ht="15" customHeight="1" x14ac:dyDescent="0.25">
      <c r="A35" s="88" t="s">
        <v>4</v>
      </c>
      <c r="B35" s="238" t="s">
        <v>105</v>
      </c>
      <c r="C35" s="220"/>
      <c r="D35" s="220"/>
      <c r="E35" s="220"/>
      <c r="F35" s="220"/>
    </row>
    <row r="36" spans="1:6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6" t="s">
        <v>11</v>
      </c>
      <c r="C50" s="178">
        <v>0.12329958322528746</v>
      </c>
      <c r="F50" s="208"/>
      <c r="G50" s="208"/>
    </row>
    <row r="51" spans="1:14" ht="12" customHeight="1" x14ac:dyDescent="0.2">
      <c r="B51" s="176" t="s">
        <v>14</v>
      </c>
      <c r="C51" s="178">
        <v>0.39430422491921813</v>
      </c>
      <c r="F51" s="208"/>
      <c r="G51" s="208"/>
    </row>
    <row r="52" spans="1:14" ht="12" customHeight="1" x14ac:dyDescent="0.2">
      <c r="B52" s="176" t="s">
        <v>20</v>
      </c>
      <c r="C52" s="178">
        <v>0.39685778442233161</v>
      </c>
      <c r="F52" s="208"/>
      <c r="G52" s="208"/>
    </row>
    <row r="53" spans="1:14" ht="12" customHeight="1" x14ac:dyDescent="0.2">
      <c r="B53" s="176" t="s">
        <v>12</v>
      </c>
      <c r="C53" s="178">
        <v>0.88426670506943394</v>
      </c>
      <c r="F53" s="206"/>
      <c r="G53" s="206"/>
    </row>
    <row r="54" spans="1:14" ht="12" customHeight="1" x14ac:dyDescent="0.2">
      <c r="B54" s="176" t="s">
        <v>49</v>
      </c>
      <c r="C54" s="178">
        <v>1.1010853012273578</v>
      </c>
      <c r="F54" s="208"/>
      <c r="G54" s="208"/>
    </row>
    <row r="55" spans="1:14" ht="12" customHeight="1" x14ac:dyDescent="0.2">
      <c r="B55" s="176" t="s">
        <v>8</v>
      </c>
      <c r="C55" s="178">
        <v>1.4040125473827525</v>
      </c>
      <c r="F55" s="208"/>
      <c r="G55" s="208"/>
    </row>
    <row r="56" spans="1:14" ht="12" customHeight="1" x14ac:dyDescent="0.2">
      <c r="B56" s="176" t="s">
        <v>13</v>
      </c>
      <c r="C56" s="178">
        <v>1.633796242268643</v>
      </c>
      <c r="F56" s="208"/>
      <c r="G56" s="208"/>
    </row>
    <row r="57" spans="1:14" ht="12" customHeight="1" x14ac:dyDescent="0.2">
      <c r="B57" s="176" t="s">
        <v>9</v>
      </c>
      <c r="C57" s="178">
        <v>1.7398536930149482</v>
      </c>
      <c r="F57" s="206"/>
      <c r="G57" s="206"/>
    </row>
    <row r="58" spans="1:14" ht="12" customHeight="1" x14ac:dyDescent="0.2">
      <c r="B58" s="176" t="s">
        <v>7</v>
      </c>
      <c r="C58" s="178">
        <v>1.9046508195443543</v>
      </c>
      <c r="F58" s="209"/>
      <c r="G58" s="209"/>
    </row>
    <row r="59" spans="1:14" ht="12" customHeight="1" x14ac:dyDescent="0.2">
      <c r="B59" s="176" t="s">
        <v>18</v>
      </c>
      <c r="C59" s="178">
        <v>1.944080157455113</v>
      </c>
      <c r="F59" s="208"/>
      <c r="G59" s="208"/>
    </row>
    <row r="60" spans="1:14" ht="12" customHeight="1" x14ac:dyDescent="0.2">
      <c r="B60" s="176" t="s">
        <v>21</v>
      </c>
      <c r="C60" s="178">
        <v>3.2272790940170055</v>
      </c>
      <c r="F60" s="208"/>
      <c r="G60" s="208"/>
    </row>
    <row r="61" spans="1:14" ht="12" customHeight="1" x14ac:dyDescent="0.2">
      <c r="A61" s="48"/>
      <c r="B61" s="176" t="s">
        <v>15</v>
      </c>
      <c r="C61" s="178">
        <v>8.9684877548942765</v>
      </c>
      <c r="D61" s="48"/>
      <c r="E61" s="48"/>
      <c r="F61" s="206"/>
      <c r="G61" s="206"/>
      <c r="H61" s="48"/>
      <c r="I61" s="48"/>
    </row>
    <row r="62" spans="1:14" ht="12" customHeight="1" x14ac:dyDescent="0.2">
      <c r="A62" s="48"/>
      <c r="B62" s="176" t="s">
        <v>10</v>
      </c>
      <c r="C62" s="178">
        <v>10.400363714632762</v>
      </c>
      <c r="D62" s="48"/>
      <c r="E62" s="48"/>
      <c r="F62" s="209"/>
      <c r="G62" s="209"/>
      <c r="H62" s="48"/>
      <c r="I62" s="48"/>
    </row>
    <row r="63" spans="1:14" ht="12" customHeight="1" x14ac:dyDescent="0.2">
      <c r="A63" s="26"/>
      <c r="B63" s="176" t="s">
        <v>17</v>
      </c>
      <c r="C63" s="178">
        <v>23.283831446073883</v>
      </c>
      <c r="D63" s="46"/>
      <c r="E63" s="46"/>
      <c r="F63" s="208"/>
      <c r="G63" s="208"/>
      <c r="H63" s="46"/>
      <c r="I63" s="46"/>
      <c r="L63" s="7"/>
      <c r="M63" s="7"/>
      <c r="N63" s="7"/>
    </row>
    <row r="64" spans="1:14" ht="12" customHeight="1" x14ac:dyDescent="0.2">
      <c r="A64" s="26"/>
      <c r="B64" s="176" t="s">
        <v>19</v>
      </c>
      <c r="C64" s="178">
        <v>29.6823973250407</v>
      </c>
      <c r="D64" s="46"/>
      <c r="E64" s="46"/>
      <c r="F64" s="208"/>
      <c r="G64" s="208"/>
      <c r="H64" s="46"/>
      <c r="I64" s="46"/>
    </row>
    <row r="65" spans="1:9" ht="12" customHeight="1" x14ac:dyDescent="0.2">
      <c r="A65" s="26"/>
      <c r="B65" s="176" t="s">
        <v>22</v>
      </c>
      <c r="C65" s="178" t="s">
        <v>48</v>
      </c>
      <c r="D65" s="47"/>
      <c r="E65" s="47"/>
      <c r="F65" s="208"/>
      <c r="G65" s="208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ref="F51:G65">
    <sortCondition ref="G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00" t="s">
        <v>95</v>
      </c>
      <c r="C2" s="301"/>
      <c r="D2" s="301"/>
      <c r="E2" s="301"/>
      <c r="F2" s="301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51</v>
      </c>
      <c r="B33" s="286" t="s">
        <v>85</v>
      </c>
      <c r="C33" s="243"/>
      <c r="D33" s="243"/>
      <c r="E33" s="243"/>
      <c r="F33" s="243"/>
      <c r="G33" s="180"/>
      <c r="H33" s="180"/>
    </row>
    <row r="34" spans="1:8" s="1" customFormat="1" ht="60" customHeight="1" x14ac:dyDescent="0.25">
      <c r="A34" s="58" t="s">
        <v>5</v>
      </c>
      <c r="B34" s="274" t="s">
        <v>62</v>
      </c>
      <c r="C34" s="243"/>
      <c r="D34" s="243"/>
      <c r="E34" s="243"/>
      <c r="F34" s="243"/>
      <c r="G34"/>
    </row>
    <row r="35" spans="1:8" s="1" customFormat="1" ht="15" customHeight="1" x14ac:dyDescent="0.25">
      <c r="A35" s="88" t="s">
        <v>4</v>
      </c>
      <c r="B35" s="238" t="s">
        <v>105</v>
      </c>
      <c r="C35" s="220"/>
      <c r="D35" s="220"/>
      <c r="E35" s="220"/>
      <c r="F35" s="220"/>
    </row>
    <row r="36" spans="1:8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4" ht="12" customHeight="1" x14ac:dyDescent="0.2">
      <c r="B50" s="176" t="s">
        <v>14</v>
      </c>
      <c r="C50" s="177">
        <v>3731</v>
      </c>
    </row>
    <row r="51" spans="1:14" ht="12" customHeight="1" x14ac:dyDescent="0.2">
      <c r="B51" s="176" t="s">
        <v>49</v>
      </c>
      <c r="C51" s="177">
        <v>4279</v>
      </c>
    </row>
    <row r="52" spans="1:14" ht="12" customHeight="1" x14ac:dyDescent="0.2">
      <c r="B52" s="176" t="s">
        <v>11</v>
      </c>
      <c r="C52" s="177">
        <v>5815</v>
      </c>
    </row>
    <row r="53" spans="1:14" ht="12" customHeight="1" x14ac:dyDescent="0.2">
      <c r="B53" s="176" t="s">
        <v>12</v>
      </c>
      <c r="C53" s="177">
        <v>18704</v>
      </c>
    </row>
    <row r="54" spans="1:14" ht="12" customHeight="1" x14ac:dyDescent="0.2">
      <c r="B54" s="176" t="s">
        <v>18</v>
      </c>
      <c r="C54" s="177">
        <v>23765</v>
      </c>
    </row>
    <row r="55" spans="1:14" ht="12" customHeight="1" x14ac:dyDescent="0.2">
      <c r="B55" s="176" t="s">
        <v>7</v>
      </c>
      <c r="C55" s="177">
        <v>42794</v>
      </c>
    </row>
    <row r="56" spans="1:14" ht="12" customHeight="1" x14ac:dyDescent="0.2">
      <c r="B56" s="176" t="s">
        <v>20</v>
      </c>
      <c r="C56" s="177">
        <v>54669</v>
      </c>
    </row>
    <row r="57" spans="1:14" ht="12" customHeight="1" x14ac:dyDescent="0.2">
      <c r="B57" s="176" t="s">
        <v>19</v>
      </c>
      <c r="C57" s="177">
        <v>92100</v>
      </c>
      <c r="E57" s="46"/>
      <c r="F57" s="46"/>
    </row>
    <row r="58" spans="1:14" ht="12" customHeight="1" x14ac:dyDescent="0.2">
      <c r="B58" s="176" t="s">
        <v>9</v>
      </c>
      <c r="C58" s="177">
        <v>98751</v>
      </c>
    </row>
    <row r="59" spans="1:14" ht="12" customHeight="1" x14ac:dyDescent="0.2">
      <c r="B59" s="176" t="s">
        <v>8</v>
      </c>
      <c r="C59" s="177">
        <v>133929</v>
      </c>
    </row>
    <row r="60" spans="1:14" ht="12" customHeight="1" x14ac:dyDescent="0.2">
      <c r="B60" s="176" t="s">
        <v>13</v>
      </c>
      <c r="C60" s="177">
        <v>219000</v>
      </c>
    </row>
    <row r="61" spans="1:14" ht="12" customHeight="1" x14ac:dyDescent="0.2">
      <c r="B61" s="176" t="s">
        <v>15</v>
      </c>
      <c r="C61" s="177">
        <v>267474</v>
      </c>
      <c r="E61" s="205"/>
      <c r="F61" s="205"/>
    </row>
    <row r="62" spans="1:14" ht="12" customHeight="1" x14ac:dyDescent="0.2">
      <c r="A62" s="30"/>
      <c r="B62" s="176" t="s">
        <v>10</v>
      </c>
      <c r="C62" s="177">
        <v>519500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6" t="s">
        <v>22</v>
      </c>
      <c r="C63" s="177" t="s">
        <v>48</v>
      </c>
      <c r="D63" s="30"/>
      <c r="E63" s="76"/>
      <c r="F63" s="76"/>
      <c r="G63" s="30"/>
      <c r="H63" s="30"/>
      <c r="I63" s="30"/>
    </row>
    <row r="64" spans="1:14" ht="12" customHeight="1" x14ac:dyDescent="0.2">
      <c r="A64" s="26"/>
      <c r="B64" s="176" t="s">
        <v>52</v>
      </c>
      <c r="C64" s="177" t="s">
        <v>48</v>
      </c>
      <c r="D64" s="27"/>
      <c r="E64" s="76"/>
      <c r="F64" s="76"/>
      <c r="G64" s="27"/>
      <c r="H64" s="27"/>
      <c r="I64" s="27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48</v>
      </c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B66" s="34"/>
      <c r="C66" s="29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302" t="s">
        <v>96</v>
      </c>
      <c r="C2" s="303"/>
      <c r="D2" s="303"/>
      <c r="E2" s="303"/>
      <c r="F2" s="303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51</v>
      </c>
      <c r="B33" s="286" t="s">
        <v>89</v>
      </c>
      <c r="C33" s="243"/>
      <c r="D33" s="243"/>
      <c r="E33" s="243"/>
      <c r="F33" s="243"/>
    </row>
    <row r="34" spans="1:6" s="1" customFormat="1" ht="60" customHeight="1" x14ac:dyDescent="0.25">
      <c r="A34" s="58" t="s">
        <v>5</v>
      </c>
      <c r="B34" s="274" t="s">
        <v>61</v>
      </c>
      <c r="C34" s="243"/>
      <c r="D34" s="243"/>
      <c r="E34" s="243"/>
      <c r="F34" s="243"/>
    </row>
    <row r="35" spans="1:6" s="1" customFormat="1" ht="15" customHeight="1" x14ac:dyDescent="0.25">
      <c r="A35" s="88" t="s">
        <v>4</v>
      </c>
      <c r="B35" s="238" t="s">
        <v>105</v>
      </c>
      <c r="C35" s="220"/>
      <c r="D35" s="220"/>
      <c r="E35" s="220"/>
      <c r="F35" s="220"/>
    </row>
    <row r="36" spans="1:6" s="1" customFormat="1" ht="15" customHeight="1" x14ac:dyDescent="0.25">
      <c r="A36" s="88" t="s">
        <v>2</v>
      </c>
      <c r="B36" s="239" t="s">
        <v>106</v>
      </c>
      <c r="C36" s="246"/>
      <c r="D36" s="246"/>
      <c r="E36" s="246"/>
      <c r="F36" s="246"/>
    </row>
    <row r="37" spans="1:6" ht="15" customHeight="1" x14ac:dyDescent="0.25">
      <c r="A37" s="74"/>
      <c r="B37" s="74"/>
      <c r="C37" s="74"/>
      <c r="D37" s="74"/>
      <c r="E37" s="74"/>
      <c r="F37" s="74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6" t="s">
        <v>14</v>
      </c>
      <c r="C50" s="177">
        <v>7</v>
      </c>
    </row>
    <row r="51" spans="1:14" ht="12" customHeight="1" x14ac:dyDescent="0.2">
      <c r="B51" s="176" t="s">
        <v>11</v>
      </c>
      <c r="C51" s="177">
        <v>36</v>
      </c>
    </row>
    <row r="52" spans="1:14" ht="12" customHeight="1" x14ac:dyDescent="0.2">
      <c r="B52" s="176" t="s">
        <v>12</v>
      </c>
      <c r="C52" s="177">
        <v>42</v>
      </c>
    </row>
    <row r="53" spans="1:14" ht="12" customHeight="1" x14ac:dyDescent="0.2">
      <c r="B53" s="176" t="s">
        <v>7</v>
      </c>
      <c r="C53" s="177">
        <v>112</v>
      </c>
    </row>
    <row r="54" spans="1:14" ht="12" customHeight="1" x14ac:dyDescent="0.2">
      <c r="B54" s="184" t="s">
        <v>9</v>
      </c>
      <c r="C54" s="185">
        <v>341</v>
      </c>
    </row>
    <row r="55" spans="1:14" ht="12" customHeight="1" x14ac:dyDescent="0.2">
      <c r="B55" s="176" t="s">
        <v>13</v>
      </c>
      <c r="C55" s="177">
        <v>422</v>
      </c>
    </row>
    <row r="56" spans="1:14" ht="12" customHeight="1" x14ac:dyDescent="0.2">
      <c r="B56" s="176" t="s">
        <v>8</v>
      </c>
      <c r="C56" s="177">
        <v>698</v>
      </c>
      <c r="E56" s="205"/>
      <c r="F56" s="205"/>
    </row>
    <row r="57" spans="1:14" ht="12" customHeight="1" x14ac:dyDescent="0.2">
      <c r="B57" s="176" t="s">
        <v>19</v>
      </c>
      <c r="C57" s="177">
        <v>1168</v>
      </c>
    </row>
    <row r="58" spans="1:14" ht="12" customHeight="1" x14ac:dyDescent="0.2">
      <c r="B58" s="176" t="s">
        <v>18</v>
      </c>
      <c r="C58" s="177">
        <v>1484</v>
      </c>
    </row>
    <row r="59" spans="1:14" ht="12" customHeight="1" x14ac:dyDescent="0.2">
      <c r="B59" s="176" t="s">
        <v>20</v>
      </c>
      <c r="C59" s="177">
        <v>1690</v>
      </c>
    </row>
    <row r="60" spans="1:14" ht="12" customHeight="1" x14ac:dyDescent="0.2">
      <c r="B60" s="176" t="s">
        <v>10</v>
      </c>
      <c r="C60" s="177">
        <v>3109</v>
      </c>
      <c r="E60" s="46"/>
      <c r="F60" s="46"/>
    </row>
    <row r="61" spans="1:14" ht="12" customHeight="1" x14ac:dyDescent="0.2">
      <c r="B61" s="176" t="s">
        <v>15</v>
      </c>
      <c r="C61" s="177">
        <v>3537</v>
      </c>
    </row>
    <row r="62" spans="1:14" ht="12" customHeight="1" x14ac:dyDescent="0.2">
      <c r="A62" s="48"/>
      <c r="B62" s="176" t="s">
        <v>22</v>
      </c>
      <c r="C62" s="177" t="s">
        <v>48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6" t="s">
        <v>17</v>
      </c>
      <c r="C63" s="177" t="s">
        <v>48</v>
      </c>
      <c r="D63" s="48"/>
      <c r="G63" s="48"/>
      <c r="H63" s="48"/>
      <c r="I63" s="48"/>
    </row>
    <row r="64" spans="1:14" ht="12" customHeight="1" x14ac:dyDescent="0.2">
      <c r="A64" s="26"/>
      <c r="B64" s="176" t="s">
        <v>49</v>
      </c>
      <c r="C64" s="177" t="s">
        <v>48</v>
      </c>
      <c r="D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48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ref="E51:F65">
    <sortCondition ref="F50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:F36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00" t="s">
        <v>97</v>
      </c>
      <c r="C2" s="301"/>
      <c r="D2" s="301"/>
      <c r="E2" s="301"/>
      <c r="F2" s="301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1" customFormat="1" ht="15" customHeight="1" x14ac:dyDescent="0.25">
      <c r="A33" s="58" t="s">
        <v>5</v>
      </c>
      <c r="B33" s="236" t="s">
        <v>53</v>
      </c>
      <c r="C33" s="243"/>
      <c r="D33" s="243"/>
      <c r="E33" s="243"/>
      <c r="F33" s="243"/>
    </row>
    <row r="34" spans="1:6" s="1" customFormat="1" ht="15" customHeight="1" x14ac:dyDescent="0.25">
      <c r="A34" s="88" t="s">
        <v>4</v>
      </c>
      <c r="B34" s="238" t="s">
        <v>105</v>
      </c>
      <c r="C34" s="220"/>
      <c r="D34" s="220"/>
      <c r="E34" s="220"/>
      <c r="F34" s="220"/>
    </row>
    <row r="35" spans="1:6" s="1" customFormat="1" ht="15" customHeight="1" x14ac:dyDescent="0.25">
      <c r="A35" s="88" t="s">
        <v>2</v>
      </c>
      <c r="B35" s="239" t="s">
        <v>106</v>
      </c>
      <c r="C35" s="246"/>
      <c r="D35" s="246"/>
      <c r="E35" s="246"/>
      <c r="F35" s="246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9" spans="1:14" ht="12" customHeight="1" x14ac:dyDescent="0.25">
      <c r="B49" s="176" t="s">
        <v>14</v>
      </c>
      <c r="C49" s="177">
        <v>5775</v>
      </c>
      <c r="E49"/>
      <c r="F49"/>
      <c r="G49"/>
    </row>
    <row r="50" spans="1:14" ht="12" customHeight="1" x14ac:dyDescent="0.25">
      <c r="B50" s="176" t="s">
        <v>11</v>
      </c>
      <c r="C50" s="177">
        <v>11673</v>
      </c>
      <c r="E50"/>
      <c r="F50"/>
      <c r="G50"/>
    </row>
    <row r="51" spans="1:14" ht="12" customHeight="1" x14ac:dyDescent="0.25">
      <c r="B51" s="176" t="s">
        <v>12</v>
      </c>
      <c r="C51" s="177">
        <v>23409</v>
      </c>
      <c r="E51"/>
      <c r="F51"/>
      <c r="G51"/>
    </row>
    <row r="52" spans="1:14" ht="12" customHeight="1" x14ac:dyDescent="0.25">
      <c r="B52" s="176" t="s">
        <v>49</v>
      </c>
      <c r="C52" s="177">
        <v>29360</v>
      </c>
      <c r="E52"/>
      <c r="F52"/>
      <c r="G52"/>
    </row>
    <row r="53" spans="1:14" ht="12" customHeight="1" x14ac:dyDescent="0.25">
      <c r="B53" s="176" t="s">
        <v>9</v>
      </c>
      <c r="C53" s="177">
        <v>56104</v>
      </c>
      <c r="E53"/>
      <c r="F53"/>
      <c r="G53"/>
    </row>
    <row r="54" spans="1:14" ht="12" customHeight="1" x14ac:dyDescent="0.25">
      <c r="B54" s="176" t="s">
        <v>7</v>
      </c>
      <c r="C54" s="177">
        <v>61376</v>
      </c>
      <c r="E54"/>
      <c r="F54"/>
      <c r="G54"/>
    </row>
    <row r="55" spans="1:14" ht="12" customHeight="1" x14ac:dyDescent="0.25">
      <c r="B55" s="176" t="s">
        <v>19</v>
      </c>
      <c r="C55" s="177">
        <v>126602</v>
      </c>
      <c r="E55"/>
      <c r="F55"/>
      <c r="G55"/>
    </row>
    <row r="56" spans="1:14" ht="12" customHeight="1" x14ac:dyDescent="0.25">
      <c r="B56" s="176" t="s">
        <v>22</v>
      </c>
      <c r="C56" s="177">
        <v>134473</v>
      </c>
      <c r="E56"/>
      <c r="F56"/>
      <c r="G56"/>
    </row>
    <row r="57" spans="1:14" ht="12" customHeight="1" x14ac:dyDescent="0.25">
      <c r="B57" s="176" t="s">
        <v>21</v>
      </c>
      <c r="C57" s="177">
        <v>172266</v>
      </c>
      <c r="E57"/>
      <c r="F57"/>
      <c r="G57"/>
    </row>
    <row r="58" spans="1:14" ht="12" customHeight="1" x14ac:dyDescent="0.25">
      <c r="B58" s="176" t="s">
        <v>8</v>
      </c>
      <c r="C58" s="177">
        <v>182762</v>
      </c>
      <c r="E58"/>
      <c r="F58"/>
      <c r="G58"/>
    </row>
    <row r="59" spans="1:14" ht="12" customHeight="1" x14ac:dyDescent="0.25">
      <c r="B59" s="176" t="s">
        <v>20</v>
      </c>
      <c r="C59" s="177">
        <v>194728</v>
      </c>
      <c r="E59"/>
      <c r="F59"/>
      <c r="G59"/>
    </row>
    <row r="60" spans="1:14" ht="12" customHeight="1" x14ac:dyDescent="0.25">
      <c r="B60" s="176" t="s">
        <v>13</v>
      </c>
      <c r="C60" s="177">
        <v>202072</v>
      </c>
      <c r="E60"/>
      <c r="F60"/>
      <c r="G60"/>
    </row>
    <row r="61" spans="1:14" ht="12" customHeight="1" x14ac:dyDescent="0.25">
      <c r="A61" s="48"/>
      <c r="B61" s="176" t="s">
        <v>18</v>
      </c>
      <c r="C61" s="177">
        <v>238369</v>
      </c>
      <c r="D61" s="48"/>
      <c r="E61"/>
      <c r="F61"/>
      <c r="G61"/>
      <c r="H61" s="48"/>
      <c r="I61" s="48"/>
    </row>
    <row r="62" spans="1:14" ht="12" customHeight="1" x14ac:dyDescent="0.25">
      <c r="A62" s="48"/>
      <c r="B62" s="176" t="s">
        <v>15</v>
      </c>
      <c r="C62" s="177">
        <v>314081</v>
      </c>
      <c r="D62" s="48"/>
      <c r="E62"/>
      <c r="F62"/>
      <c r="G62"/>
      <c r="H62" s="48"/>
      <c r="I62" s="48"/>
    </row>
    <row r="63" spans="1:14" ht="12" customHeight="1" x14ac:dyDescent="0.25">
      <c r="A63" s="26"/>
      <c r="B63" s="176" t="s">
        <v>17</v>
      </c>
      <c r="C63" s="177">
        <v>670760</v>
      </c>
      <c r="D63" s="46"/>
      <c r="E63"/>
      <c r="F63"/>
      <c r="G63"/>
      <c r="H63" s="46"/>
      <c r="I63" s="46"/>
      <c r="L63" s="7"/>
      <c r="M63" s="7"/>
      <c r="N63" s="7"/>
    </row>
    <row r="64" spans="1:14" ht="12" customHeight="1" x14ac:dyDescent="0.25">
      <c r="A64" s="26"/>
      <c r="B64" s="176" t="s">
        <v>10</v>
      </c>
      <c r="C64" s="177">
        <v>1346472</v>
      </c>
      <c r="D64" s="46"/>
      <c r="E64"/>
      <c r="F64"/>
      <c r="G64"/>
      <c r="H64" s="46"/>
      <c r="I64" s="46"/>
    </row>
    <row r="65" spans="1:9" ht="12" customHeight="1" x14ac:dyDescent="0.25">
      <c r="A65" s="26"/>
      <c r="B65" s="34"/>
      <c r="C65" s="47"/>
      <c r="D65" s="47"/>
      <c r="E65"/>
      <c r="F65"/>
      <c r="G65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42"/>
      <c r="D67" s="41"/>
      <c r="E67" s="41"/>
      <c r="F67" s="41"/>
    </row>
    <row r="68" spans="1:9" s="48" customFormat="1" ht="12" customHeight="1" x14ac:dyDescent="0.25">
      <c r="B68" s="34"/>
      <c r="C68" s="40"/>
      <c r="D68" s="41"/>
      <c r="E68" s="41"/>
      <c r="F68" s="41"/>
    </row>
    <row r="69" spans="1:9" s="48" customFormat="1" ht="12" customHeight="1" x14ac:dyDescent="0.25">
      <c r="B69" s="35"/>
      <c r="C69" s="42"/>
      <c r="D69" s="41"/>
      <c r="E69" s="41"/>
      <c r="F69" s="41"/>
    </row>
    <row r="70" spans="1:9" s="48" customFormat="1" ht="12" customHeight="1" x14ac:dyDescent="0.25"/>
  </sheetData>
  <sortState ref="E49:F64">
    <sortCondition ref="F49:F64"/>
  </sortState>
  <mergeCells count="4">
    <mergeCell ref="B2:F2"/>
    <mergeCell ref="B33:F33"/>
    <mergeCell ref="B34:F34"/>
    <mergeCell ref="B35:F35"/>
  </mergeCells>
  <hyperlinks>
    <hyperlink ref="F1" location="Contents!A1" display="[contents Ç]"/>
    <hyperlink ref="B35:F35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5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5" ht="30" customHeight="1" thickBot="1" x14ac:dyDescent="0.3">
      <c r="B2" s="233" t="s">
        <v>77</v>
      </c>
      <c r="C2" s="234"/>
      <c r="D2" s="234"/>
      <c r="E2" s="234"/>
      <c r="F2" s="234"/>
      <c r="G2" s="234"/>
    </row>
    <row r="3" spans="1:15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5" ht="15" customHeight="1" x14ac:dyDescent="0.25">
      <c r="B4" s="3" t="s">
        <v>22</v>
      </c>
      <c r="C4" s="119">
        <v>6715</v>
      </c>
      <c r="D4" s="119" t="s">
        <v>48</v>
      </c>
      <c r="E4" s="119" t="s">
        <v>48</v>
      </c>
      <c r="F4" s="119" t="s">
        <v>48</v>
      </c>
      <c r="G4" s="119">
        <v>134473</v>
      </c>
      <c r="N4" s="1"/>
      <c r="O4" s="1"/>
    </row>
    <row r="5" spans="1:15" s="198" customFormat="1" ht="15" customHeight="1" x14ac:dyDescent="0.25">
      <c r="B5" s="183" t="s">
        <v>71</v>
      </c>
      <c r="C5" s="182">
        <v>663</v>
      </c>
      <c r="D5" s="182" t="s">
        <v>48</v>
      </c>
      <c r="E5" s="182" t="s">
        <v>48</v>
      </c>
      <c r="F5" s="182" t="s">
        <v>48</v>
      </c>
      <c r="G5" s="182" t="s">
        <v>48</v>
      </c>
      <c r="I5"/>
      <c r="J5"/>
      <c r="K5"/>
      <c r="L5"/>
      <c r="M5"/>
    </row>
    <row r="6" spans="1:15" ht="15" customHeight="1" x14ac:dyDescent="0.25">
      <c r="B6" s="3" t="s">
        <v>7</v>
      </c>
      <c r="C6" s="123">
        <v>3594</v>
      </c>
      <c r="D6" s="123">
        <v>34455</v>
      </c>
      <c r="E6" s="123">
        <v>42794</v>
      </c>
      <c r="F6" s="123">
        <v>112</v>
      </c>
      <c r="G6" s="123">
        <v>61376</v>
      </c>
    </row>
    <row r="7" spans="1:15" ht="15" customHeight="1" x14ac:dyDescent="0.25">
      <c r="B7" s="183" t="s">
        <v>17</v>
      </c>
      <c r="C7" s="121">
        <v>1294</v>
      </c>
      <c r="D7" s="121">
        <v>137973</v>
      </c>
      <c r="E7" s="121" t="s">
        <v>48</v>
      </c>
      <c r="F7" s="121" t="s">
        <v>48</v>
      </c>
      <c r="G7" s="121">
        <v>670760</v>
      </c>
    </row>
    <row r="8" spans="1:15" ht="15" customHeight="1" x14ac:dyDescent="0.25">
      <c r="B8" s="3" t="s">
        <v>18</v>
      </c>
      <c r="C8" s="123">
        <v>822</v>
      </c>
      <c r="D8" s="123">
        <v>140310</v>
      </c>
      <c r="E8" s="123">
        <v>23765</v>
      </c>
      <c r="F8" s="123">
        <v>1484</v>
      </c>
      <c r="G8" s="123">
        <v>238369</v>
      </c>
    </row>
    <row r="9" spans="1:15" s="198" customFormat="1" ht="15" customHeight="1" x14ac:dyDescent="0.25">
      <c r="B9" s="16" t="s">
        <v>70</v>
      </c>
      <c r="C9" s="121">
        <v>947</v>
      </c>
      <c r="D9" s="121" t="s">
        <v>48</v>
      </c>
      <c r="E9" s="121" t="s">
        <v>48</v>
      </c>
      <c r="F9" s="121" t="s">
        <v>48</v>
      </c>
      <c r="G9" s="121" t="s">
        <v>48</v>
      </c>
      <c r="I9"/>
      <c r="J9"/>
      <c r="K9"/>
      <c r="L9"/>
      <c r="M9"/>
      <c r="N9"/>
      <c r="O9"/>
    </row>
    <row r="10" spans="1:15" ht="15" customHeight="1" x14ac:dyDescent="0.25">
      <c r="B10" s="3" t="s">
        <v>10</v>
      </c>
      <c r="C10" s="123">
        <v>18480</v>
      </c>
      <c r="D10" s="123">
        <v>606897</v>
      </c>
      <c r="E10" s="123">
        <v>519500</v>
      </c>
      <c r="F10" s="123">
        <v>3109</v>
      </c>
      <c r="G10" s="123">
        <v>1346472</v>
      </c>
    </row>
    <row r="11" spans="1:15" ht="15" customHeight="1" x14ac:dyDescent="0.25">
      <c r="B11" s="16" t="s">
        <v>8</v>
      </c>
      <c r="C11" s="121">
        <v>9195</v>
      </c>
      <c r="D11" s="121">
        <v>110384</v>
      </c>
      <c r="E11" s="121">
        <v>133929</v>
      </c>
      <c r="F11" s="121">
        <v>698</v>
      </c>
      <c r="G11" s="121">
        <v>182762</v>
      </c>
    </row>
    <row r="12" spans="1:15" ht="15" customHeight="1" x14ac:dyDescent="0.25">
      <c r="B12" s="3" t="s">
        <v>11</v>
      </c>
      <c r="C12" s="123">
        <v>354</v>
      </c>
      <c r="D12" s="123">
        <v>7023</v>
      </c>
      <c r="E12" s="123">
        <v>5815</v>
      </c>
      <c r="F12" s="123">
        <v>36</v>
      </c>
      <c r="G12" s="123">
        <v>11673</v>
      </c>
    </row>
    <row r="13" spans="1:15" ht="15" customHeight="1" x14ac:dyDescent="0.25">
      <c r="B13" s="16" t="s">
        <v>19</v>
      </c>
      <c r="C13" s="121">
        <v>3525</v>
      </c>
      <c r="D13" s="121">
        <v>60897</v>
      </c>
      <c r="E13" s="121">
        <v>92100</v>
      </c>
      <c r="F13" s="121">
        <v>1168</v>
      </c>
      <c r="G13" s="121">
        <v>126602</v>
      </c>
    </row>
    <row r="14" spans="1:15" ht="15" customHeight="1" x14ac:dyDescent="0.25">
      <c r="B14" s="3" t="s">
        <v>49</v>
      </c>
      <c r="C14" s="123">
        <v>3971</v>
      </c>
      <c r="D14" s="123">
        <v>3767</v>
      </c>
      <c r="E14" s="123">
        <v>4279</v>
      </c>
      <c r="F14" s="123" t="s">
        <v>48</v>
      </c>
      <c r="G14" s="123">
        <v>29360</v>
      </c>
    </row>
    <row r="15" spans="1:15" ht="15" customHeight="1" x14ac:dyDescent="0.25">
      <c r="B15" s="16" t="s">
        <v>12</v>
      </c>
      <c r="C15" s="121">
        <v>1860</v>
      </c>
      <c r="D15" s="121">
        <v>16456</v>
      </c>
      <c r="E15" s="121">
        <v>18704</v>
      </c>
      <c r="F15" s="121">
        <v>42</v>
      </c>
      <c r="G15" s="121">
        <v>23409</v>
      </c>
    </row>
    <row r="16" spans="1:15" ht="15" customHeight="1" x14ac:dyDescent="0.25">
      <c r="B16" s="3" t="s">
        <v>14</v>
      </c>
      <c r="C16" s="123">
        <v>488</v>
      </c>
      <c r="D16" s="123">
        <v>2925</v>
      </c>
      <c r="E16" s="123">
        <v>3731</v>
      </c>
      <c r="F16" s="123">
        <v>7</v>
      </c>
      <c r="G16" s="123">
        <v>5775</v>
      </c>
    </row>
    <row r="17" spans="1:17" ht="15" customHeight="1" x14ac:dyDescent="0.25">
      <c r="B17" s="16" t="s">
        <v>9</v>
      </c>
      <c r="C17" s="121">
        <v>6638</v>
      </c>
      <c r="D17" s="121">
        <v>107226</v>
      </c>
      <c r="E17" s="121">
        <v>98751</v>
      </c>
      <c r="F17" s="121">
        <v>341</v>
      </c>
      <c r="G17" s="121">
        <v>56104</v>
      </c>
    </row>
    <row r="18" spans="1:17" ht="15" customHeight="1" x14ac:dyDescent="0.25">
      <c r="B18" s="3" t="s">
        <v>15</v>
      </c>
      <c r="C18" s="123">
        <v>12325</v>
      </c>
      <c r="D18" s="123">
        <v>216714</v>
      </c>
      <c r="E18" s="123">
        <v>267474</v>
      </c>
      <c r="F18" s="123">
        <v>3537</v>
      </c>
      <c r="G18" s="123">
        <v>314081</v>
      </c>
    </row>
    <row r="19" spans="1:17" ht="15" customHeight="1" x14ac:dyDescent="0.25">
      <c r="B19" s="16" t="s">
        <v>13</v>
      </c>
      <c r="C19" s="121">
        <v>32301</v>
      </c>
      <c r="D19" s="121">
        <v>140000</v>
      </c>
      <c r="E19" s="121">
        <v>219000</v>
      </c>
      <c r="F19" s="121">
        <v>422</v>
      </c>
      <c r="G19" s="121">
        <v>202072</v>
      </c>
    </row>
    <row r="20" spans="1:17" ht="15" customHeight="1" x14ac:dyDescent="0.25">
      <c r="A20" s="190"/>
      <c r="B20" s="3" t="s">
        <v>20</v>
      </c>
      <c r="C20" s="123">
        <v>857</v>
      </c>
      <c r="D20" s="123">
        <v>177431</v>
      </c>
      <c r="E20" s="123">
        <v>54669</v>
      </c>
      <c r="F20" s="123">
        <v>1690</v>
      </c>
      <c r="G20" s="123">
        <v>194728</v>
      </c>
    </row>
    <row r="21" spans="1:17" ht="15" customHeight="1" thickBot="1" x14ac:dyDescent="0.3">
      <c r="A21" s="190"/>
      <c r="B21" s="152" t="s">
        <v>21</v>
      </c>
      <c r="C21" s="153">
        <v>532</v>
      </c>
      <c r="D21" s="153">
        <v>37326</v>
      </c>
      <c r="E21" s="153" t="s">
        <v>48</v>
      </c>
      <c r="F21" s="153" t="s">
        <v>48</v>
      </c>
      <c r="G21" s="153">
        <v>172266</v>
      </c>
    </row>
    <row r="22" spans="1:17" ht="15" customHeight="1" x14ac:dyDescent="0.25">
      <c r="A22" s="190"/>
      <c r="B22" s="4"/>
      <c r="C22" s="4"/>
      <c r="D22" s="4"/>
      <c r="E22" s="5"/>
      <c r="F22" s="5"/>
      <c r="G22" s="5"/>
    </row>
    <row r="23" spans="1:17" ht="90" customHeight="1" x14ac:dyDescent="0.25">
      <c r="A23" s="58" t="s">
        <v>51</v>
      </c>
      <c r="B23" s="231" t="s">
        <v>103</v>
      </c>
      <c r="C23" s="231"/>
      <c r="D23" s="231"/>
      <c r="E23" s="231"/>
      <c r="F23" s="231"/>
      <c r="G23" s="231"/>
      <c r="I23" s="231"/>
      <c r="J23" s="232"/>
      <c r="K23" s="232"/>
      <c r="L23" s="232"/>
      <c r="P23"/>
      <c r="Q23"/>
    </row>
    <row r="24" spans="1:17" ht="105" customHeight="1" x14ac:dyDescent="0.25">
      <c r="A24" s="58" t="s">
        <v>5</v>
      </c>
      <c r="B24" s="235" t="s">
        <v>74</v>
      </c>
      <c r="C24" s="236"/>
      <c r="D24" s="236"/>
      <c r="E24" s="236"/>
      <c r="F24" s="236"/>
      <c r="G24" s="236"/>
      <c r="H24" s="113"/>
    </row>
    <row r="25" spans="1:17" ht="15" customHeight="1" x14ac:dyDescent="0.25">
      <c r="A25" s="88" t="s">
        <v>4</v>
      </c>
      <c r="B25" s="237" t="s">
        <v>105</v>
      </c>
      <c r="C25" s="238"/>
      <c r="D25" s="238"/>
      <c r="E25" s="238"/>
      <c r="F25" s="238"/>
      <c r="G25" s="238"/>
    </row>
    <row r="26" spans="1:17" ht="15" customHeight="1" x14ac:dyDescent="0.25">
      <c r="A26" s="88" t="s">
        <v>2</v>
      </c>
      <c r="B26" s="239" t="s">
        <v>106</v>
      </c>
      <c r="C26" s="239"/>
      <c r="D26" s="239"/>
      <c r="E26" s="239"/>
      <c r="F26" s="239"/>
      <c r="G26" s="239"/>
    </row>
    <row r="27" spans="1:17" ht="15" customHeight="1" x14ac:dyDescent="0.25">
      <c r="A27" s="190"/>
      <c r="B27" s="190"/>
      <c r="C27" s="190"/>
      <c r="D27" s="190"/>
    </row>
    <row r="28" spans="1:17" ht="15" customHeight="1" x14ac:dyDescent="0.25">
      <c r="A28" s="190"/>
      <c r="B28" s="190"/>
      <c r="C28" s="190"/>
      <c r="D28" s="190"/>
    </row>
    <row r="29" spans="1:17" ht="15" customHeight="1" x14ac:dyDescent="0.25">
      <c r="A29" s="190"/>
      <c r="B29" s="190"/>
      <c r="C29" s="190"/>
      <c r="D29" s="190"/>
    </row>
    <row r="30" spans="1:17" ht="15" customHeight="1" x14ac:dyDescent="0.25">
      <c r="A30" s="190"/>
      <c r="B30" s="190"/>
      <c r="C30" s="190"/>
      <c r="D30" s="190"/>
    </row>
    <row r="31" spans="1:17" ht="15" customHeight="1" x14ac:dyDescent="0.25">
      <c r="A31" s="190"/>
      <c r="B31" s="190"/>
      <c r="C31" s="190"/>
      <c r="D31" s="190"/>
    </row>
    <row r="32" spans="1:17" ht="15" customHeight="1" x14ac:dyDescent="0.25">
      <c r="A32" s="190"/>
      <c r="B32" s="190"/>
      <c r="C32" s="190"/>
      <c r="D32" s="190"/>
    </row>
    <row r="33" spans="1:4" ht="15" customHeight="1" x14ac:dyDescent="0.25">
      <c r="A33" s="190"/>
      <c r="B33" s="190"/>
      <c r="C33" s="190"/>
      <c r="D33" s="190"/>
    </row>
    <row r="34" spans="1:4" ht="15" customHeight="1" x14ac:dyDescent="0.25">
      <c r="A34" s="190"/>
      <c r="B34" s="190"/>
      <c r="C34" s="190"/>
      <c r="D34" s="190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6">
    <mergeCell ref="I23:L23"/>
    <mergeCell ref="B2:G2"/>
    <mergeCell ref="B24:G24"/>
    <mergeCell ref="B25:G25"/>
    <mergeCell ref="B26:G26"/>
    <mergeCell ref="B23:G23"/>
  </mergeCells>
  <hyperlinks>
    <hyperlink ref="G1" location="Contents!A1" display="[contents Ç]"/>
    <hyperlink ref="B26" r:id="rId1" display="http://www.observatorioemigracao.pt/np4/4924.html"/>
    <hyperlink ref="B26:G26" r:id="rId2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8" ht="30" customHeight="1" thickBot="1" x14ac:dyDescent="0.3">
      <c r="B2" s="240" t="s">
        <v>73</v>
      </c>
      <c r="C2" s="241"/>
      <c r="D2" s="241"/>
      <c r="E2" s="241"/>
      <c r="F2" s="242"/>
    </row>
    <row r="3" spans="1:8" ht="30" customHeight="1" x14ac:dyDescent="0.25">
      <c r="B3" s="250" t="s">
        <v>6</v>
      </c>
      <c r="C3" s="252" t="s">
        <v>28</v>
      </c>
      <c r="D3" s="247" t="s">
        <v>29</v>
      </c>
      <c r="E3" s="248"/>
      <c r="F3" s="249"/>
    </row>
    <row r="4" spans="1:8" ht="45" customHeight="1" x14ac:dyDescent="0.25">
      <c r="B4" s="251"/>
      <c r="C4" s="253"/>
      <c r="D4" s="90" t="s">
        <v>16</v>
      </c>
      <c r="E4" s="104" t="s">
        <v>30</v>
      </c>
      <c r="F4" s="186" t="s">
        <v>67</v>
      </c>
    </row>
    <row r="5" spans="1:8" ht="15" customHeight="1" x14ac:dyDescent="0.25">
      <c r="B5" s="3" t="s">
        <v>22</v>
      </c>
      <c r="C5" s="142" t="s">
        <v>48</v>
      </c>
      <c r="D5" s="123">
        <v>6715</v>
      </c>
      <c r="E5" s="150" t="s">
        <v>48</v>
      </c>
      <c r="F5" s="150" t="s">
        <v>48</v>
      </c>
      <c r="H5" s="193"/>
    </row>
    <row r="6" spans="1:8" s="197" customFormat="1" ht="15" customHeight="1" x14ac:dyDescent="0.25">
      <c r="B6" s="183" t="s">
        <v>71</v>
      </c>
      <c r="C6" s="199">
        <v>198658</v>
      </c>
      <c r="D6" s="182">
        <v>663</v>
      </c>
      <c r="E6" s="200">
        <f>D6/C6*100</f>
        <v>0.33373939131572855</v>
      </c>
      <c r="F6" s="196"/>
    </row>
    <row r="7" spans="1:8" ht="15" customHeight="1" x14ac:dyDescent="0.25">
      <c r="B7" s="3" t="s">
        <v>7</v>
      </c>
      <c r="C7" s="142">
        <v>123569</v>
      </c>
      <c r="D7" s="123">
        <v>3594</v>
      </c>
      <c r="E7" s="150">
        <f>D7/C7*100</f>
        <v>2.9084964675606342</v>
      </c>
      <c r="F7" s="187" t="s">
        <v>48</v>
      </c>
      <c r="H7" s="193"/>
    </row>
    <row r="8" spans="1:8" ht="15" customHeight="1" x14ac:dyDescent="0.25">
      <c r="B8" s="183" t="s">
        <v>17</v>
      </c>
      <c r="C8" s="199">
        <v>36868</v>
      </c>
      <c r="D8" s="182">
        <v>1294</v>
      </c>
      <c r="E8" s="200">
        <f t="shared" ref="E8:E20" si="0">D8/C8*100</f>
        <v>3.5098188130628185</v>
      </c>
      <c r="F8" s="196" t="s">
        <v>68</v>
      </c>
      <c r="H8" s="193"/>
    </row>
    <row r="9" spans="1:8" ht="15" customHeight="1" x14ac:dyDescent="0.25">
      <c r="B9" s="3" t="s">
        <v>18</v>
      </c>
      <c r="C9" s="142">
        <v>271847</v>
      </c>
      <c r="D9" s="123">
        <v>822</v>
      </c>
      <c r="E9" s="150">
        <f t="shared" si="0"/>
        <v>0.30237596883541112</v>
      </c>
      <c r="F9" s="187" t="s">
        <v>48</v>
      </c>
      <c r="H9" s="193"/>
    </row>
    <row r="10" spans="1:8" s="195" customFormat="1" ht="15" customHeight="1" x14ac:dyDescent="0.25">
      <c r="B10" s="16" t="s">
        <v>70</v>
      </c>
      <c r="C10" s="141">
        <v>76323</v>
      </c>
      <c r="D10" s="121">
        <v>947</v>
      </c>
      <c r="E10" s="149">
        <f t="shared" si="0"/>
        <v>1.2407793194711949</v>
      </c>
      <c r="F10" s="196"/>
    </row>
    <row r="11" spans="1:8" ht="15" customHeight="1" x14ac:dyDescent="0.25">
      <c r="B11" s="3" t="s">
        <v>10</v>
      </c>
      <c r="C11" s="142">
        <v>235000</v>
      </c>
      <c r="D11" s="123">
        <v>18480</v>
      </c>
      <c r="E11" s="150">
        <f t="shared" si="0"/>
        <v>7.8638297872340432</v>
      </c>
      <c r="F11" s="187" t="s">
        <v>45</v>
      </c>
      <c r="H11" s="193"/>
    </row>
    <row r="12" spans="1:8" ht="15" customHeight="1" x14ac:dyDescent="0.25">
      <c r="B12" s="16" t="s">
        <v>8</v>
      </c>
      <c r="C12" s="141">
        <v>1654092</v>
      </c>
      <c r="D12" s="121">
        <v>9195</v>
      </c>
      <c r="E12" s="149">
        <f t="shared" si="0"/>
        <v>0.55589410988022425</v>
      </c>
      <c r="F12" s="196" t="s">
        <v>48</v>
      </c>
      <c r="H12" s="193"/>
    </row>
    <row r="13" spans="1:8" ht="15" customHeight="1" x14ac:dyDescent="0.25">
      <c r="B13" s="3" t="s">
        <v>11</v>
      </c>
      <c r="C13" s="142">
        <v>280078</v>
      </c>
      <c r="D13" s="123">
        <v>354</v>
      </c>
      <c r="E13" s="150">
        <f t="shared" si="0"/>
        <v>0.12639336184919914</v>
      </c>
      <c r="F13" s="187" t="s">
        <v>48</v>
      </c>
      <c r="H13" s="193"/>
    </row>
    <row r="14" spans="1:8" ht="15" customHeight="1" x14ac:dyDescent="0.25">
      <c r="B14" s="16" t="s">
        <v>19</v>
      </c>
      <c r="C14" s="141">
        <v>23803</v>
      </c>
      <c r="D14" s="121">
        <v>3525</v>
      </c>
      <c r="E14" s="149">
        <f t="shared" si="0"/>
        <v>14.809057681804816</v>
      </c>
      <c r="F14" s="188" t="s">
        <v>47</v>
      </c>
      <c r="H14" s="193"/>
    </row>
    <row r="15" spans="1:8" ht="15" customHeight="1" x14ac:dyDescent="0.25">
      <c r="B15" s="3" t="s">
        <v>49</v>
      </c>
      <c r="C15" s="142" t="s">
        <v>48</v>
      </c>
      <c r="D15" s="123">
        <v>3971</v>
      </c>
      <c r="E15" s="150" t="s">
        <v>48</v>
      </c>
      <c r="F15" s="187" t="s">
        <v>48</v>
      </c>
      <c r="H15" s="193"/>
    </row>
    <row r="16" spans="1:8" ht="15" customHeight="1" x14ac:dyDescent="0.25">
      <c r="B16" s="16" t="s">
        <v>12</v>
      </c>
      <c r="C16" s="141">
        <v>174733</v>
      </c>
      <c r="D16" s="121">
        <v>1860</v>
      </c>
      <c r="E16" s="149">
        <f t="shared" si="0"/>
        <v>1.0644812370874419</v>
      </c>
      <c r="F16" s="188" t="s">
        <v>48</v>
      </c>
      <c r="H16" s="193"/>
    </row>
    <row r="17" spans="1:15" ht="15" customHeight="1" x14ac:dyDescent="0.25">
      <c r="A17" s="59"/>
      <c r="B17" s="3" t="s">
        <v>14</v>
      </c>
      <c r="C17" s="142">
        <v>59067</v>
      </c>
      <c r="D17" s="123">
        <v>488</v>
      </c>
      <c r="E17" s="150">
        <f t="shared" si="0"/>
        <v>0.82618043916230721</v>
      </c>
      <c r="F17" s="187" t="s">
        <v>48</v>
      </c>
      <c r="H17" s="193"/>
    </row>
    <row r="18" spans="1:15" ht="15" customHeight="1" x14ac:dyDescent="0.25">
      <c r="B18" s="16" t="s">
        <v>9</v>
      </c>
      <c r="C18" s="141">
        <v>455679</v>
      </c>
      <c r="D18" s="121">
        <v>6638</v>
      </c>
      <c r="E18" s="149">
        <f t="shared" si="0"/>
        <v>1.4567272136745384</v>
      </c>
      <c r="F18" s="188" t="s">
        <v>48</v>
      </c>
      <c r="H18" s="193"/>
    </row>
    <row r="19" spans="1:15" ht="15" customHeight="1" x14ac:dyDescent="0.25">
      <c r="B19" s="3" t="s">
        <v>15</v>
      </c>
      <c r="C19" s="142">
        <v>162563</v>
      </c>
      <c r="D19" s="123">
        <v>12325</v>
      </c>
      <c r="E19" s="150">
        <f t="shared" si="0"/>
        <v>7.5816760271402464</v>
      </c>
      <c r="F19" s="187" t="s">
        <v>47</v>
      </c>
      <c r="H19" s="193"/>
    </row>
    <row r="20" spans="1:15" ht="15" customHeight="1" x14ac:dyDescent="0.25">
      <c r="B20" s="16" t="s">
        <v>13</v>
      </c>
      <c r="C20" s="141">
        <v>828198</v>
      </c>
      <c r="D20" s="121">
        <v>32301</v>
      </c>
      <c r="E20" s="149">
        <f t="shared" si="0"/>
        <v>3.9001543109256485</v>
      </c>
      <c r="F20" s="188" t="s">
        <v>69</v>
      </c>
      <c r="H20" s="193"/>
    </row>
    <row r="21" spans="1:15" ht="15" customHeight="1" x14ac:dyDescent="0.25">
      <c r="B21" s="3" t="s">
        <v>20</v>
      </c>
      <c r="C21" s="142">
        <v>1051031</v>
      </c>
      <c r="D21" s="123">
        <v>857</v>
      </c>
      <c r="E21" s="150">
        <f>D21/C21*100</f>
        <v>8.1538984102276724E-2</v>
      </c>
      <c r="F21" s="187" t="s">
        <v>48</v>
      </c>
      <c r="H21" s="193"/>
    </row>
    <row r="22" spans="1:15" ht="15" customHeight="1" thickBot="1" x14ac:dyDescent="0.3">
      <c r="B22" s="152" t="s">
        <v>21</v>
      </c>
      <c r="C22" s="162">
        <v>287499</v>
      </c>
      <c r="D22" s="153">
        <v>532</v>
      </c>
      <c r="E22" s="165">
        <f>D22/C22*100</f>
        <v>0.18504412189259789</v>
      </c>
      <c r="F22" s="189" t="s">
        <v>48</v>
      </c>
    </row>
    <row r="23" spans="1:15" ht="15" customHeight="1" x14ac:dyDescent="0.25">
      <c r="B23" s="4"/>
      <c r="C23" s="5"/>
      <c r="D23" s="5"/>
      <c r="E23" s="5"/>
    </row>
    <row r="24" spans="1:15" ht="30" customHeight="1" x14ac:dyDescent="0.25">
      <c r="A24" s="58" t="s">
        <v>51</v>
      </c>
      <c r="B24" s="231" t="s">
        <v>99</v>
      </c>
      <c r="C24" s="232"/>
      <c r="D24" s="232"/>
      <c r="E24" s="232"/>
      <c r="F24" s="243"/>
      <c r="G24" s="4"/>
      <c r="H24" s="4"/>
      <c r="I24" s="5"/>
      <c r="J24" s="5"/>
      <c r="K24" s="5"/>
      <c r="L24"/>
      <c r="M24"/>
      <c r="N24"/>
      <c r="O24"/>
    </row>
    <row r="25" spans="1:15" ht="105" customHeight="1" x14ac:dyDescent="0.25">
      <c r="A25" s="58" t="s">
        <v>5</v>
      </c>
      <c r="B25" s="244" t="s">
        <v>72</v>
      </c>
      <c r="C25" s="245"/>
      <c r="D25" s="245"/>
      <c r="E25" s="245"/>
      <c r="F25" s="243"/>
    </row>
    <row r="26" spans="1:15" ht="15" customHeight="1" x14ac:dyDescent="0.25">
      <c r="A26" s="88" t="s">
        <v>4</v>
      </c>
      <c r="B26" s="237" t="s">
        <v>105</v>
      </c>
      <c r="C26" s="220"/>
      <c r="D26" s="220"/>
      <c r="E26" s="220"/>
      <c r="F26" s="220"/>
    </row>
    <row r="27" spans="1:15" ht="15" customHeight="1" x14ac:dyDescent="0.25">
      <c r="A27" s="88" t="s">
        <v>2</v>
      </c>
      <c r="B27" s="239" t="s">
        <v>106</v>
      </c>
      <c r="C27" s="246"/>
      <c r="D27" s="246"/>
      <c r="E27" s="246"/>
      <c r="F27" s="246"/>
    </row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ref="C37:D52">
    <sortCondition descending="1" ref="D36"/>
  </sortState>
  <mergeCells count="8">
    <mergeCell ref="B2:F2"/>
    <mergeCell ref="B24:F24"/>
    <mergeCell ref="B25:F25"/>
    <mergeCell ref="B26:F26"/>
    <mergeCell ref="B27:F27"/>
    <mergeCell ref="D3:F3"/>
    <mergeCell ref="B3:B4"/>
    <mergeCell ref="C3:C4"/>
  </mergeCells>
  <hyperlinks>
    <hyperlink ref="F1" location="Contents!A1" display="[contents Ç]"/>
    <hyperlink ref="B27:F27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10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10" ht="30" customHeight="1" thickBot="1" x14ac:dyDescent="0.3">
      <c r="B2" s="233" t="s">
        <v>78</v>
      </c>
      <c r="C2" s="234"/>
      <c r="D2" s="234"/>
      <c r="E2" s="234"/>
      <c r="F2" s="234"/>
      <c r="G2" s="234"/>
      <c r="H2" s="234"/>
    </row>
    <row r="3" spans="1:10" ht="30" customHeight="1" x14ac:dyDescent="0.25">
      <c r="B3" s="250" t="s">
        <v>6</v>
      </c>
      <c r="C3" s="256" t="s">
        <v>28</v>
      </c>
      <c r="D3" s="257"/>
      <c r="E3" s="258"/>
      <c r="F3" s="256" t="s">
        <v>29</v>
      </c>
      <c r="G3" s="257"/>
      <c r="H3" s="257"/>
    </row>
    <row r="4" spans="1:10" ht="45" customHeight="1" x14ac:dyDescent="0.25"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</row>
    <row r="5" spans="1:10" ht="15" customHeight="1" x14ac:dyDescent="0.25">
      <c r="B5" s="89" t="s">
        <v>22</v>
      </c>
      <c r="C5" s="151" t="s">
        <v>48</v>
      </c>
      <c r="D5" s="181" t="s">
        <v>48</v>
      </c>
      <c r="E5" s="137" t="s">
        <v>48</v>
      </c>
      <c r="F5" s="119">
        <v>5098</v>
      </c>
      <c r="G5" s="119">
        <v>6715</v>
      </c>
      <c r="H5" s="120">
        <f>(G5/F5*100)-100</f>
        <v>31.718320910160855</v>
      </c>
    </row>
    <row r="6" spans="1:10" s="197" customFormat="1" ht="15" customHeight="1" x14ac:dyDescent="0.25">
      <c r="B6" s="183" t="s">
        <v>71</v>
      </c>
      <c r="C6" s="201">
        <v>154260</v>
      </c>
      <c r="D6" s="182">
        <v>198658</v>
      </c>
      <c r="E6" s="138">
        <f>(D6/C6*100)-100</f>
        <v>28.781278361208336</v>
      </c>
      <c r="F6" s="182">
        <v>581</v>
      </c>
      <c r="G6" s="182">
        <v>663</v>
      </c>
      <c r="H6" s="122">
        <f>(G6/F6*100)-100</f>
        <v>14.11359724612737</v>
      </c>
      <c r="J6"/>
    </row>
    <row r="7" spans="1:10" ht="15" customHeight="1" x14ac:dyDescent="0.25">
      <c r="B7" s="3" t="s">
        <v>7</v>
      </c>
      <c r="C7" s="127">
        <v>117595</v>
      </c>
      <c r="D7" s="123">
        <v>123569</v>
      </c>
      <c r="E7" s="139">
        <f>(D7/C7*100)-100</f>
        <v>5.0801479654747084</v>
      </c>
      <c r="F7" s="123">
        <v>4332</v>
      </c>
      <c r="G7" s="123">
        <v>3594</v>
      </c>
      <c r="H7" s="124">
        <f>(G7/F7*100)-100</f>
        <v>-17.036011080332415</v>
      </c>
    </row>
    <row r="8" spans="1:10" ht="15" customHeight="1" x14ac:dyDescent="0.25">
      <c r="B8" s="16" t="s">
        <v>17</v>
      </c>
      <c r="C8" s="126">
        <v>46740</v>
      </c>
      <c r="D8" s="121">
        <v>36868</v>
      </c>
      <c r="E8" s="138">
        <f>(D8/C8*100)-100</f>
        <v>-21.121095421480533</v>
      </c>
      <c r="F8" s="121">
        <v>1921</v>
      </c>
      <c r="G8" s="121">
        <v>1294</v>
      </c>
      <c r="H8" s="122">
        <f t="shared" ref="H8:H21" si="0">(G8/F8*100)-100</f>
        <v>-32.639250390421665</v>
      </c>
    </row>
    <row r="9" spans="1:10" ht="15" customHeight="1" x14ac:dyDescent="0.25">
      <c r="B9" s="3" t="s">
        <v>18</v>
      </c>
      <c r="C9" s="127">
        <v>260282</v>
      </c>
      <c r="D9" s="123">
        <v>271847</v>
      </c>
      <c r="E9" s="139">
        <f>(D9/C9*100)-100</f>
        <v>4.443257697420492</v>
      </c>
      <c r="F9" s="123">
        <v>637</v>
      </c>
      <c r="G9" s="123">
        <v>822</v>
      </c>
      <c r="H9" s="124">
        <f>(G9/F9*100)-100</f>
        <v>29.042386185243316</v>
      </c>
    </row>
    <row r="10" spans="1:10" s="195" customFormat="1" ht="15" customHeight="1" x14ac:dyDescent="0.25">
      <c r="B10" s="16" t="s">
        <v>70</v>
      </c>
      <c r="C10" s="126">
        <v>65547</v>
      </c>
      <c r="D10" s="121">
        <v>76323</v>
      </c>
      <c r="E10" s="138">
        <f>(D10/C10*100)-100</f>
        <v>16.440111675591567</v>
      </c>
      <c r="F10" s="121">
        <v>638</v>
      </c>
      <c r="G10" s="121">
        <v>947</v>
      </c>
      <c r="H10" s="122">
        <f>(G10/F10*100)-100</f>
        <v>48.432601880877741</v>
      </c>
      <c r="J10"/>
    </row>
    <row r="11" spans="1:10" ht="15" customHeight="1" x14ac:dyDescent="0.25">
      <c r="B11" s="3" t="s">
        <v>10</v>
      </c>
      <c r="C11" s="127">
        <v>229600</v>
      </c>
      <c r="D11" s="123">
        <v>235000</v>
      </c>
      <c r="E11" s="139">
        <f t="shared" ref="E11:E21" si="1">(D11/C11*100)-100</f>
        <v>2.3519163763066331</v>
      </c>
      <c r="F11" s="123">
        <v>18370</v>
      </c>
      <c r="G11" s="123">
        <v>18480</v>
      </c>
      <c r="H11" s="124" t="s">
        <v>48</v>
      </c>
    </row>
    <row r="12" spans="1:10" ht="15" customHeight="1" x14ac:dyDescent="0.25">
      <c r="B12" s="16" t="s">
        <v>8</v>
      </c>
      <c r="C12" s="126">
        <v>1145953</v>
      </c>
      <c r="D12" s="121">
        <v>1654092</v>
      </c>
      <c r="E12" s="138">
        <f t="shared" si="1"/>
        <v>44.342045441654221</v>
      </c>
      <c r="F12" s="121">
        <v>10121</v>
      </c>
      <c r="G12" s="121">
        <v>9195</v>
      </c>
      <c r="H12" s="122">
        <f t="shared" si="0"/>
        <v>-9.1492935480683713</v>
      </c>
    </row>
    <row r="13" spans="1:10" ht="15" customHeight="1" x14ac:dyDescent="0.25">
      <c r="B13" s="3" t="s">
        <v>11</v>
      </c>
      <c r="C13" s="127">
        <v>277631</v>
      </c>
      <c r="D13" s="123">
        <v>280078</v>
      </c>
      <c r="E13" s="139">
        <f t="shared" si="1"/>
        <v>0.8813857242166705</v>
      </c>
      <c r="F13" s="123">
        <v>376</v>
      </c>
      <c r="G13" s="123">
        <v>354</v>
      </c>
      <c r="H13" s="124">
        <f t="shared" si="0"/>
        <v>-5.8510638297872219</v>
      </c>
    </row>
    <row r="14" spans="1:10" ht="15" customHeight="1" x14ac:dyDescent="0.25">
      <c r="B14" s="16" t="s">
        <v>19</v>
      </c>
      <c r="C14" s="126">
        <v>22332</v>
      </c>
      <c r="D14" s="121">
        <v>23803</v>
      </c>
      <c r="E14" s="138">
        <f t="shared" si="1"/>
        <v>6.5869604155472103</v>
      </c>
      <c r="F14" s="121">
        <v>3832</v>
      </c>
      <c r="G14" s="121">
        <v>3525</v>
      </c>
      <c r="H14" s="122">
        <f t="shared" si="0"/>
        <v>-8.0114822546972846</v>
      </c>
    </row>
    <row r="15" spans="1:10" ht="15" customHeight="1" x14ac:dyDescent="0.25">
      <c r="B15" s="3" t="s">
        <v>49</v>
      </c>
      <c r="C15" s="127" t="s">
        <v>48</v>
      </c>
      <c r="D15" s="123" t="s">
        <v>48</v>
      </c>
      <c r="E15" s="139" t="s">
        <v>48</v>
      </c>
      <c r="F15" s="123">
        <v>3759</v>
      </c>
      <c r="G15" s="123">
        <v>3971</v>
      </c>
      <c r="H15" s="124">
        <f t="shared" si="0"/>
        <v>5.6397978185687521</v>
      </c>
    </row>
    <row r="16" spans="1:10" ht="15" customHeight="1" x14ac:dyDescent="0.25">
      <c r="B16" s="16" t="s">
        <v>12</v>
      </c>
      <c r="C16" s="126">
        <v>154193</v>
      </c>
      <c r="D16" s="121">
        <v>174733</v>
      </c>
      <c r="E16" s="138">
        <f>(D16/C16*100)-100</f>
        <v>13.32096787791923</v>
      </c>
      <c r="F16" s="121">
        <v>1887</v>
      </c>
      <c r="G16" s="121">
        <v>1860</v>
      </c>
      <c r="H16" s="122">
        <f>(G16/F16*100)-100</f>
        <v>-1.4308426073131955</v>
      </c>
    </row>
    <row r="17" spans="1:17" ht="15" customHeight="1" x14ac:dyDescent="0.25">
      <c r="B17" s="3" t="s">
        <v>14</v>
      </c>
      <c r="C17" s="127">
        <v>61429</v>
      </c>
      <c r="D17" s="123">
        <v>59067</v>
      </c>
      <c r="E17" s="139">
        <f t="shared" si="1"/>
        <v>-3.8450894528642863</v>
      </c>
      <c r="F17" s="123">
        <v>653</v>
      </c>
      <c r="G17" s="123">
        <v>488</v>
      </c>
      <c r="H17" s="124">
        <f t="shared" si="0"/>
        <v>-25.267993874425727</v>
      </c>
    </row>
    <row r="18" spans="1:17" ht="15" customHeight="1" x14ac:dyDescent="0.25">
      <c r="B18" s="16" t="s">
        <v>9</v>
      </c>
      <c r="C18" s="126">
        <v>399947</v>
      </c>
      <c r="D18" s="121">
        <v>455679</v>
      </c>
      <c r="E18" s="138">
        <f t="shared" si="1"/>
        <v>13.934846367143635</v>
      </c>
      <c r="F18" s="121">
        <v>5923</v>
      </c>
      <c r="G18" s="121">
        <v>6638</v>
      </c>
      <c r="H18" s="122">
        <f t="shared" si="0"/>
        <v>12.071585345264225</v>
      </c>
    </row>
    <row r="19" spans="1:17" ht="15" customHeight="1" x14ac:dyDescent="0.25">
      <c r="B19" s="3" t="s">
        <v>15</v>
      </c>
      <c r="C19" s="127">
        <v>161149</v>
      </c>
      <c r="D19" s="123">
        <v>162563</v>
      </c>
      <c r="E19" s="139">
        <f t="shared" si="1"/>
        <v>0.87744882065665308</v>
      </c>
      <c r="F19" s="123">
        <v>15221</v>
      </c>
      <c r="G19" s="123">
        <v>12325</v>
      </c>
      <c r="H19" s="124">
        <f t="shared" si="0"/>
        <v>-19.02634518099994</v>
      </c>
    </row>
    <row r="20" spans="1:17" ht="15" customHeight="1" x14ac:dyDescent="0.25">
      <c r="B20" s="16" t="s">
        <v>13</v>
      </c>
      <c r="C20" s="126">
        <v>767765</v>
      </c>
      <c r="D20" s="121">
        <v>828198</v>
      </c>
      <c r="E20" s="138">
        <f t="shared" si="1"/>
        <v>7.8712887406954053</v>
      </c>
      <c r="F20" s="121">
        <v>30546</v>
      </c>
      <c r="G20" s="121">
        <v>32301</v>
      </c>
      <c r="H20" s="122">
        <f t="shared" si="0"/>
        <v>5.7454331172657618</v>
      </c>
    </row>
    <row r="21" spans="1:17" ht="15" customHeight="1" x14ac:dyDescent="0.25">
      <c r="B21" s="3" t="s">
        <v>20</v>
      </c>
      <c r="C21" s="127">
        <v>1016518</v>
      </c>
      <c r="D21" s="123">
        <v>1051031</v>
      </c>
      <c r="E21" s="139">
        <f t="shared" si="1"/>
        <v>3.3952177925034306</v>
      </c>
      <c r="F21" s="123">
        <v>892</v>
      </c>
      <c r="G21" s="123">
        <v>857</v>
      </c>
      <c r="H21" s="124">
        <f t="shared" si="0"/>
        <v>-3.9237668161434982</v>
      </c>
    </row>
    <row r="22" spans="1:17" ht="15" customHeight="1" thickBot="1" x14ac:dyDescent="0.3">
      <c r="B22" s="152" t="s">
        <v>21</v>
      </c>
      <c r="C22" s="156" t="s">
        <v>48</v>
      </c>
      <c r="D22" s="153" t="s">
        <v>48</v>
      </c>
      <c r="E22" s="158" t="s">
        <v>48</v>
      </c>
      <c r="F22" s="153" t="s">
        <v>48</v>
      </c>
      <c r="G22" s="153" t="s">
        <v>48</v>
      </c>
      <c r="H22" s="159" t="s">
        <v>48</v>
      </c>
    </row>
    <row r="23" spans="1:17" ht="15" customHeight="1" x14ac:dyDescent="0.25">
      <c r="B23" s="4"/>
      <c r="C23" s="4"/>
      <c r="D23" s="4"/>
      <c r="E23" s="4"/>
      <c r="F23" s="5"/>
      <c r="G23" s="5"/>
      <c r="H23" s="5"/>
    </row>
    <row r="24" spans="1:17" ht="15" customHeight="1" x14ac:dyDescent="0.25">
      <c r="A24" s="58" t="s">
        <v>51</v>
      </c>
      <c r="B24" s="231" t="s">
        <v>100</v>
      </c>
      <c r="C24" s="232"/>
      <c r="D24" s="232"/>
      <c r="E24" s="232"/>
      <c r="F24" s="232"/>
      <c r="G24" s="232"/>
      <c r="H24" s="232"/>
      <c r="I24" s="4"/>
      <c r="K24" s="5"/>
      <c r="L24" s="5"/>
      <c r="M24" s="5"/>
      <c r="N24"/>
      <c r="O24"/>
      <c r="P24"/>
      <c r="Q24"/>
    </row>
    <row r="25" spans="1:17" ht="75" customHeight="1" x14ac:dyDescent="0.25">
      <c r="A25" s="58" t="s">
        <v>5</v>
      </c>
      <c r="B25" s="261" t="s">
        <v>72</v>
      </c>
      <c r="C25" s="262"/>
      <c r="D25" s="262"/>
      <c r="E25" s="262"/>
      <c r="F25" s="232"/>
      <c r="G25" s="232"/>
      <c r="H25" s="232"/>
    </row>
    <row r="26" spans="1:17" ht="15" customHeight="1" x14ac:dyDescent="0.25">
      <c r="A26" s="88" t="s">
        <v>4</v>
      </c>
      <c r="B26" s="194" t="s">
        <v>105</v>
      </c>
      <c r="C26" s="259"/>
      <c r="D26" s="260"/>
      <c r="E26" s="260"/>
      <c r="F26" s="260"/>
      <c r="G26" s="260"/>
      <c r="H26" s="260"/>
    </row>
    <row r="27" spans="1:17" ht="15" customHeight="1" x14ac:dyDescent="0.25">
      <c r="A27" s="88" t="s">
        <v>2</v>
      </c>
      <c r="B27" s="254" t="s">
        <v>106</v>
      </c>
      <c r="C27" s="255"/>
      <c r="D27" s="255"/>
      <c r="E27" s="255"/>
      <c r="F27" s="255"/>
      <c r="G27" s="255"/>
      <c r="H27" s="255"/>
    </row>
    <row r="28" spans="1:17" ht="15" customHeight="1" x14ac:dyDescent="0.25"/>
    <row r="29" spans="1:17" ht="15" customHeight="1" x14ac:dyDescent="0.25"/>
    <row r="30" spans="1:17" ht="15" customHeight="1" x14ac:dyDescent="0.25"/>
  </sheetData>
  <mergeCells count="8">
    <mergeCell ref="B27:H27"/>
    <mergeCell ref="B2:H2"/>
    <mergeCell ref="B3:B4"/>
    <mergeCell ref="C3:E3"/>
    <mergeCell ref="F3:H3"/>
    <mergeCell ref="C26:H26"/>
    <mergeCell ref="B25:H25"/>
    <mergeCell ref="B24:H24"/>
  </mergeCells>
  <hyperlinks>
    <hyperlink ref="H1" location="Contents!A1" display="[contents Ç]"/>
    <hyperlink ref="B27:H27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6:E21 H7:H9 E11:E14 E23 H12:H21 E7:E9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33" t="s">
        <v>79</v>
      </c>
      <c r="C2" s="234"/>
      <c r="D2" s="234"/>
      <c r="E2" s="234"/>
      <c r="F2" s="234"/>
      <c r="G2" s="234"/>
      <c r="H2" s="234"/>
      <c r="I2" s="234"/>
      <c r="J2"/>
    </row>
    <row r="3" spans="1:13" s="32" customFormat="1" ht="30" customHeight="1" x14ac:dyDescent="0.25">
      <c r="B3" s="250" t="s">
        <v>6</v>
      </c>
      <c r="C3" s="265" t="s">
        <v>37</v>
      </c>
      <c r="D3" s="256" t="s">
        <v>41</v>
      </c>
      <c r="E3" s="267"/>
      <c r="F3" s="270" t="s">
        <v>42</v>
      </c>
      <c r="G3" s="271"/>
      <c r="H3" s="271"/>
      <c r="I3" s="272"/>
      <c r="J3"/>
    </row>
    <row r="4" spans="1:13" s="32" customFormat="1" ht="45" customHeight="1" x14ac:dyDescent="0.25">
      <c r="B4" s="251"/>
      <c r="C4" s="266"/>
      <c r="D4" s="90" t="s">
        <v>16</v>
      </c>
      <c r="E4" s="103" t="s">
        <v>38</v>
      </c>
      <c r="F4" s="90" t="s">
        <v>16</v>
      </c>
      <c r="G4" s="91" t="s">
        <v>38</v>
      </c>
      <c r="H4" s="104" t="s">
        <v>39</v>
      </c>
      <c r="I4" s="104" t="s">
        <v>44</v>
      </c>
      <c r="J4"/>
    </row>
    <row r="5" spans="1:13" ht="15" customHeight="1" x14ac:dyDescent="0.25">
      <c r="B5" s="89" t="s">
        <v>22</v>
      </c>
      <c r="C5" s="116" t="s">
        <v>48</v>
      </c>
      <c r="D5" s="119" t="s">
        <v>48</v>
      </c>
      <c r="E5" s="110" t="s">
        <v>48</v>
      </c>
      <c r="F5" s="125" t="s">
        <v>48</v>
      </c>
      <c r="G5" s="110" t="s">
        <v>48</v>
      </c>
      <c r="H5" s="110" t="s">
        <v>48</v>
      </c>
      <c r="I5" s="128" t="s">
        <v>48</v>
      </c>
      <c r="M5" s="109"/>
    </row>
    <row r="6" spans="1:13" ht="15" customHeight="1" x14ac:dyDescent="0.25">
      <c r="B6" s="16" t="s">
        <v>7</v>
      </c>
      <c r="C6" s="117">
        <v>11209044</v>
      </c>
      <c r="D6" s="121">
        <v>1808993</v>
      </c>
      <c r="E6" s="111">
        <f t="shared" ref="E6:E20" si="0">D6/C6*100</f>
        <v>16.138691221124656</v>
      </c>
      <c r="F6" s="126">
        <v>34455</v>
      </c>
      <c r="G6" s="111">
        <f t="shared" ref="G6:G20" si="1">F6/C6*100</f>
        <v>0.30738571460688352</v>
      </c>
      <c r="H6" s="111">
        <f t="shared" ref="H6:H20" si="2">F6/D6*100</f>
        <v>1.9046508195443543</v>
      </c>
      <c r="I6" s="129" t="s">
        <v>48</v>
      </c>
    </row>
    <row r="7" spans="1:13" ht="15" customHeight="1" x14ac:dyDescent="0.25">
      <c r="B7" s="3" t="s">
        <v>17</v>
      </c>
      <c r="C7" s="118">
        <v>190755799</v>
      </c>
      <c r="D7" s="123">
        <v>592570</v>
      </c>
      <c r="E7" s="112">
        <f t="shared" si="0"/>
        <v>0.31064324288248768</v>
      </c>
      <c r="F7" s="127">
        <v>137973</v>
      </c>
      <c r="G7" s="112">
        <f t="shared" si="1"/>
        <v>7.2329649071376331E-2</v>
      </c>
      <c r="H7" s="112">
        <f t="shared" si="2"/>
        <v>23.283831446073883</v>
      </c>
      <c r="I7" s="130" t="s">
        <v>45</v>
      </c>
    </row>
    <row r="8" spans="1:13" ht="15" customHeight="1" x14ac:dyDescent="0.25">
      <c r="B8" s="16" t="s">
        <v>18</v>
      </c>
      <c r="C8" s="117">
        <v>32852325</v>
      </c>
      <c r="D8" s="121">
        <v>7217295</v>
      </c>
      <c r="E8" s="111">
        <f t="shared" si="0"/>
        <v>21.968901744397087</v>
      </c>
      <c r="F8" s="126">
        <v>140310</v>
      </c>
      <c r="G8" s="111">
        <f t="shared" si="1"/>
        <v>0.42709305962363397</v>
      </c>
      <c r="H8" s="111">
        <f t="shared" si="2"/>
        <v>1.944080157455113</v>
      </c>
      <c r="I8" s="129" t="s">
        <v>48</v>
      </c>
    </row>
    <row r="9" spans="1:13" ht="15" customHeight="1" x14ac:dyDescent="0.25">
      <c r="A9" s="39"/>
      <c r="B9" s="3" t="s">
        <v>10</v>
      </c>
      <c r="C9" s="118">
        <v>65564756</v>
      </c>
      <c r="D9" s="123">
        <v>5835344</v>
      </c>
      <c r="E9" s="112">
        <f t="shared" si="0"/>
        <v>8.9001231088238928</v>
      </c>
      <c r="F9" s="127">
        <v>606897</v>
      </c>
      <c r="G9" s="112">
        <f t="shared" si="1"/>
        <v>0.9256451743677655</v>
      </c>
      <c r="H9" s="112">
        <f t="shared" si="2"/>
        <v>10.400363714632762</v>
      </c>
      <c r="I9" s="130" t="s">
        <v>46</v>
      </c>
    </row>
    <row r="10" spans="1:13" ht="15" customHeight="1" x14ac:dyDescent="0.25">
      <c r="B10" s="16" t="s">
        <v>8</v>
      </c>
      <c r="C10" s="117">
        <v>81458978</v>
      </c>
      <c r="D10" s="121">
        <v>7862038</v>
      </c>
      <c r="E10" s="111">
        <f t="shared" si="0"/>
        <v>9.6515303690650285</v>
      </c>
      <c r="F10" s="126">
        <v>110384</v>
      </c>
      <c r="G10" s="111">
        <f t="shared" si="1"/>
        <v>0.13550869739612986</v>
      </c>
      <c r="H10" s="111">
        <f t="shared" si="2"/>
        <v>1.4040125473827525</v>
      </c>
      <c r="I10" s="129" t="s">
        <v>48</v>
      </c>
    </row>
    <row r="11" spans="1:13" ht="15" customHeight="1" x14ac:dyDescent="0.25">
      <c r="B11" s="3" t="s">
        <v>11</v>
      </c>
      <c r="C11" s="118">
        <v>59394207</v>
      </c>
      <c r="D11" s="123">
        <v>5695883</v>
      </c>
      <c r="E11" s="112">
        <f t="shared" si="0"/>
        <v>9.5899638831780347</v>
      </c>
      <c r="F11" s="127">
        <v>7023</v>
      </c>
      <c r="G11" s="112">
        <f t="shared" si="1"/>
        <v>1.1824385499414109E-2</v>
      </c>
      <c r="H11" s="112">
        <f t="shared" si="2"/>
        <v>0.12329958322528746</v>
      </c>
      <c r="I11" s="130" t="s">
        <v>48</v>
      </c>
    </row>
    <row r="12" spans="1:13" ht="15" customHeight="1" x14ac:dyDescent="0.25">
      <c r="B12" s="16" t="s">
        <v>19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45</v>
      </c>
    </row>
    <row r="13" spans="1:13" ht="15" customHeight="1" x14ac:dyDescent="0.25">
      <c r="B13" s="3" t="s">
        <v>49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ref="G13" si="3">F13/C13*100</f>
        <v>1.8600427222236295E-2</v>
      </c>
      <c r="H13" s="112">
        <f t="shared" ref="H13" si="4">F13/D13*100</f>
        <v>1.1010853012273578</v>
      </c>
      <c r="I13" s="130" t="s">
        <v>48</v>
      </c>
    </row>
    <row r="14" spans="1:13" ht="15" customHeight="1" x14ac:dyDescent="0.25">
      <c r="B14" s="16" t="s">
        <v>12</v>
      </c>
      <c r="C14" s="117">
        <v>16900726</v>
      </c>
      <c r="D14" s="121">
        <v>1860977</v>
      </c>
      <c r="E14" s="111">
        <f t="shared" si="0"/>
        <v>11.011225198254797</v>
      </c>
      <c r="F14" s="126">
        <v>16456</v>
      </c>
      <c r="G14" s="111">
        <f t="shared" si="1"/>
        <v>9.736859824838294E-2</v>
      </c>
      <c r="H14" s="111">
        <f t="shared" si="2"/>
        <v>0.88426670506943394</v>
      </c>
      <c r="I14" s="129" t="s">
        <v>48</v>
      </c>
    </row>
    <row r="15" spans="1:13" ht="15" customHeight="1" x14ac:dyDescent="0.25">
      <c r="B15" s="3" t="s">
        <v>14</v>
      </c>
      <c r="C15" s="118">
        <v>5165802</v>
      </c>
      <c r="D15" s="123">
        <v>741813</v>
      </c>
      <c r="E15" s="112">
        <f t="shared" si="0"/>
        <v>14.360074195642806</v>
      </c>
      <c r="F15" s="127">
        <v>2925</v>
      </c>
      <c r="G15" s="112">
        <f t="shared" si="1"/>
        <v>5.6622379254954024E-2</v>
      </c>
      <c r="H15" s="112">
        <f t="shared" si="2"/>
        <v>0.39430422491921813</v>
      </c>
      <c r="I15" s="130" t="s">
        <v>48</v>
      </c>
    </row>
    <row r="16" spans="1:13" ht="15" customHeight="1" x14ac:dyDescent="0.25">
      <c r="B16" s="16" t="s">
        <v>9</v>
      </c>
      <c r="C16" s="117">
        <v>46624382</v>
      </c>
      <c r="D16" s="121">
        <v>6162932</v>
      </c>
      <c r="E16" s="111">
        <f t="shared" si="0"/>
        <v>13.218259922458596</v>
      </c>
      <c r="F16" s="126">
        <v>107226</v>
      </c>
      <c r="G16" s="111">
        <f t="shared" si="1"/>
        <v>0.22997838341321072</v>
      </c>
      <c r="H16" s="111">
        <f t="shared" si="2"/>
        <v>1.7398536930149482</v>
      </c>
      <c r="I16" s="129" t="s">
        <v>48</v>
      </c>
    </row>
    <row r="17" spans="1:13" ht="15" customHeight="1" x14ac:dyDescent="0.25">
      <c r="B17" s="3" t="s">
        <v>15</v>
      </c>
      <c r="C17" s="118">
        <v>8327126</v>
      </c>
      <c r="D17" s="123">
        <v>2416394</v>
      </c>
      <c r="E17" s="112">
        <f t="shared" si="0"/>
        <v>29.018343183470503</v>
      </c>
      <c r="F17" s="127">
        <v>216714</v>
      </c>
      <c r="G17" s="112">
        <f t="shared" si="1"/>
        <v>2.60250655508275</v>
      </c>
      <c r="H17" s="112">
        <f t="shared" si="2"/>
        <v>8.9684877548942765</v>
      </c>
      <c r="I17" s="130" t="s">
        <v>47</v>
      </c>
    </row>
    <row r="18" spans="1:13" s="202" customFormat="1" ht="15" customHeight="1" x14ac:dyDescent="0.25">
      <c r="B18" s="16" t="s">
        <v>13</v>
      </c>
      <c r="C18" s="117">
        <v>64265000</v>
      </c>
      <c r="D18" s="121">
        <v>8569000</v>
      </c>
      <c r="E18" s="111">
        <f t="shared" si="0"/>
        <v>13.333852018983894</v>
      </c>
      <c r="F18" s="126">
        <v>140000</v>
      </c>
      <c r="G18" s="111">
        <f t="shared" si="1"/>
        <v>0.21784797323582042</v>
      </c>
      <c r="H18" s="111">
        <f t="shared" si="2"/>
        <v>1.633796242268643</v>
      </c>
      <c r="I18" s="129" t="s">
        <v>48</v>
      </c>
      <c r="J18" s="203"/>
    </row>
    <row r="19" spans="1:13" ht="15" customHeight="1" x14ac:dyDescent="0.25">
      <c r="B19" s="3" t="s">
        <v>20</v>
      </c>
      <c r="C19" s="118">
        <v>313094549</v>
      </c>
      <c r="D19" s="123">
        <v>44708963</v>
      </c>
      <c r="E19" s="112">
        <f t="shared" si="0"/>
        <v>14.27970021924591</v>
      </c>
      <c r="F19" s="127">
        <v>177431</v>
      </c>
      <c r="G19" s="112">
        <f t="shared" si="1"/>
        <v>5.6670101912250151E-2</v>
      </c>
      <c r="H19" s="112">
        <f t="shared" si="2"/>
        <v>0.39685778442233161</v>
      </c>
      <c r="I19" s="130" t="s">
        <v>48</v>
      </c>
    </row>
    <row r="20" spans="1:13" ht="15" customHeight="1" thickBot="1" x14ac:dyDescent="0.3">
      <c r="B20" s="152" t="s">
        <v>21</v>
      </c>
      <c r="C20" s="154">
        <v>27150095</v>
      </c>
      <c r="D20" s="153">
        <v>1156578</v>
      </c>
      <c r="E20" s="155">
        <f t="shared" si="0"/>
        <v>4.2599408952344371</v>
      </c>
      <c r="F20" s="156">
        <v>37326</v>
      </c>
      <c r="G20" s="155">
        <f t="shared" si="1"/>
        <v>0.13748018192938183</v>
      </c>
      <c r="H20" s="155">
        <f t="shared" si="2"/>
        <v>3.2272790940170055</v>
      </c>
      <c r="I20" s="157" t="s">
        <v>48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51</v>
      </c>
      <c r="B22" s="231" t="s">
        <v>75</v>
      </c>
      <c r="C22" s="232"/>
      <c r="D22" s="232"/>
      <c r="E22" s="232"/>
      <c r="F22" s="232"/>
      <c r="G22" s="232"/>
      <c r="H22" s="273"/>
      <c r="I22" s="273"/>
      <c r="K22"/>
      <c r="L22"/>
      <c r="M22"/>
    </row>
    <row r="23" spans="1:13" ht="60" customHeight="1" x14ac:dyDescent="0.25">
      <c r="A23" s="58" t="s">
        <v>5</v>
      </c>
      <c r="B23" s="274" t="s">
        <v>57</v>
      </c>
      <c r="C23" s="275"/>
      <c r="D23" s="275"/>
      <c r="E23" s="275"/>
      <c r="F23" s="243"/>
      <c r="G23" s="243"/>
      <c r="H23" s="243"/>
      <c r="I23" s="243"/>
    </row>
    <row r="24" spans="1:13" ht="15" customHeight="1" x14ac:dyDescent="0.25">
      <c r="A24" s="88" t="s">
        <v>4</v>
      </c>
      <c r="B24" s="166" t="s">
        <v>105</v>
      </c>
      <c r="C24" s="268"/>
      <c r="D24" s="268"/>
      <c r="E24" s="269"/>
      <c r="F24" s="269"/>
      <c r="G24" s="269"/>
      <c r="H24" s="269"/>
      <c r="I24" s="26"/>
    </row>
    <row r="25" spans="1:13" ht="15" customHeight="1" x14ac:dyDescent="0.25">
      <c r="A25" s="88" t="s">
        <v>2</v>
      </c>
      <c r="B25" s="263" t="s">
        <v>106</v>
      </c>
      <c r="C25" s="264"/>
      <c r="D25" s="264"/>
      <c r="E25" s="264"/>
      <c r="F25" s="264"/>
      <c r="G25" s="264"/>
      <c r="H25" s="264"/>
      <c r="I25" s="264"/>
    </row>
    <row r="26" spans="1:13" ht="15" customHeight="1" x14ac:dyDescent="0.25"/>
    <row r="28" spans="1:13" ht="12" customHeight="1" x14ac:dyDescent="0.25">
      <c r="E28" s="204"/>
      <c r="F28" s="204"/>
    </row>
  </sheetData>
  <mergeCells count="9"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/>
    <hyperlink ref="B25:I25" r:id="rId1" display="http://www.observatorioemigracao.pt/np4/5810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13:E20 G14:H20 G6:H10 E6:E10 G13:H13 G12:H12 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78" t="s">
        <v>80</v>
      </c>
      <c r="C2" s="279"/>
      <c r="D2" s="279"/>
      <c r="E2" s="280"/>
      <c r="F2" s="281"/>
      <c r="G2" s="281"/>
      <c r="H2" s="281"/>
      <c r="J2"/>
    </row>
    <row r="3" spans="1:23" s="39" customFormat="1" ht="30" customHeight="1" x14ac:dyDescent="0.25">
      <c r="B3" s="250" t="s">
        <v>6</v>
      </c>
      <c r="C3" s="256" t="s">
        <v>41</v>
      </c>
      <c r="D3" s="257"/>
      <c r="E3" s="258"/>
      <c r="F3" s="256" t="s">
        <v>42</v>
      </c>
      <c r="G3" s="257"/>
      <c r="H3" s="257"/>
      <c r="J3"/>
    </row>
    <row r="4" spans="1:23" s="39" customFormat="1" ht="45" customHeight="1" x14ac:dyDescent="0.25"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J4"/>
    </row>
    <row r="5" spans="1:23" s="57" customFormat="1" ht="15" customHeight="1" x14ac:dyDescent="0.25">
      <c r="A5" s="56"/>
      <c r="B5" s="89" t="s">
        <v>22</v>
      </c>
      <c r="C5" s="125" t="s">
        <v>48</v>
      </c>
      <c r="D5" s="119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6">
        <v>1773148</v>
      </c>
      <c r="D6" s="121">
        <v>1808993</v>
      </c>
      <c r="E6" s="138">
        <f t="shared" ref="E6:E19" si="0">(D6/C6*100)-100</f>
        <v>2.0215458608080041</v>
      </c>
      <c r="F6" s="121">
        <v>33388</v>
      </c>
      <c r="G6" s="121">
        <v>34455</v>
      </c>
      <c r="H6" s="122">
        <f t="shared" ref="H6:H19" si="1">(G6/F6*100)-100</f>
        <v>3.1957589553132806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7" t="s">
        <v>48</v>
      </c>
      <c r="D7" s="123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6" t="s">
        <v>48</v>
      </c>
      <c r="D8" s="121" t="s">
        <v>48</v>
      </c>
      <c r="E8" s="138" t="s">
        <v>48</v>
      </c>
      <c r="F8" s="121" t="s">
        <v>48</v>
      </c>
      <c r="G8" s="121" t="s">
        <v>48</v>
      </c>
      <c r="H8" s="122" t="s">
        <v>48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7">
        <v>5714045</v>
      </c>
      <c r="D9" s="123">
        <v>5835344</v>
      </c>
      <c r="E9" s="139">
        <f>(D9/C9*100)-100</f>
        <v>2.1228219238735448</v>
      </c>
      <c r="F9" s="123">
        <v>599333</v>
      </c>
      <c r="G9" s="123">
        <v>606897</v>
      </c>
      <c r="H9" s="124">
        <f t="shared" si="1"/>
        <v>1.2620696674469798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6">
        <v>6920193</v>
      </c>
      <c r="D10" s="121">
        <v>7862038</v>
      </c>
      <c r="E10" s="138">
        <f t="shared" si="0"/>
        <v>13.61009729063916</v>
      </c>
      <c r="F10" s="121">
        <v>107470</v>
      </c>
      <c r="G10" s="121">
        <v>110384</v>
      </c>
      <c r="H10" s="122">
        <f t="shared" si="1"/>
        <v>2.7114543593560967</v>
      </c>
      <c r="J10"/>
    </row>
    <row r="11" spans="1:23" s="57" customFormat="1" ht="15" customHeight="1" x14ac:dyDescent="0.25">
      <c r="A11" s="56"/>
      <c r="B11" s="3" t="s">
        <v>11</v>
      </c>
      <c r="C11" s="127">
        <v>5715065</v>
      </c>
      <c r="D11" s="123">
        <v>5695883</v>
      </c>
      <c r="E11" s="139">
        <f t="shared" si="0"/>
        <v>-0.33563922720038875</v>
      </c>
      <c r="F11" s="123">
        <v>7013</v>
      </c>
      <c r="G11" s="123">
        <v>7023</v>
      </c>
      <c r="H11" s="124">
        <f t="shared" si="1"/>
        <v>0.14259232853272863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6" t="s">
        <v>48</v>
      </c>
      <c r="D12" s="121" t="s">
        <v>48</v>
      </c>
      <c r="E12" s="138" t="s">
        <v>48</v>
      </c>
      <c r="F12" s="121" t="s">
        <v>48</v>
      </c>
      <c r="G12" s="121" t="s">
        <v>48</v>
      </c>
      <c r="H12" s="122" t="s">
        <v>48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49</v>
      </c>
      <c r="C13" s="127" t="s">
        <v>48</v>
      </c>
      <c r="D13" s="123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6">
        <v>1818497</v>
      </c>
      <c r="D14" s="121">
        <v>1860977</v>
      </c>
      <c r="E14" s="138">
        <f t="shared" si="0"/>
        <v>2.3359950552571718</v>
      </c>
      <c r="F14" s="121">
        <v>16054</v>
      </c>
      <c r="G14" s="121">
        <v>16456</v>
      </c>
      <c r="H14" s="122">
        <f t="shared" si="1"/>
        <v>2.5040488351812655</v>
      </c>
    </row>
    <row r="15" spans="1:23" ht="15" customHeight="1" x14ac:dyDescent="0.25">
      <c r="B15" s="3" t="s">
        <v>14</v>
      </c>
      <c r="C15" s="127">
        <v>704511</v>
      </c>
      <c r="D15" s="123">
        <v>741813</v>
      </c>
      <c r="E15" s="139">
        <f t="shared" si="0"/>
        <v>5.2947363490420969</v>
      </c>
      <c r="F15" s="123">
        <v>2523</v>
      </c>
      <c r="G15" s="123">
        <v>2925</v>
      </c>
      <c r="H15" s="124">
        <f t="shared" si="1"/>
        <v>15.9334126040428</v>
      </c>
    </row>
    <row r="16" spans="1:23" ht="15" customHeight="1" x14ac:dyDescent="0.25">
      <c r="B16" s="16" t="s">
        <v>9</v>
      </c>
      <c r="C16" s="126">
        <v>6283712</v>
      </c>
      <c r="D16" s="121">
        <v>6162932</v>
      </c>
      <c r="E16" s="138">
        <f t="shared" si="0"/>
        <v>-1.9221122801299657</v>
      </c>
      <c r="F16" s="121">
        <v>116710</v>
      </c>
      <c r="G16" s="121">
        <v>107226</v>
      </c>
      <c r="H16" s="122">
        <f t="shared" si="1"/>
        <v>-8.1261245822980044</v>
      </c>
    </row>
    <row r="17" spans="1:23" ht="15" customHeight="1" x14ac:dyDescent="0.25">
      <c r="B17" s="3" t="s">
        <v>15</v>
      </c>
      <c r="C17" s="127">
        <v>2354837</v>
      </c>
      <c r="D17" s="123">
        <v>2416394</v>
      </c>
      <c r="E17" s="139">
        <f t="shared" si="0"/>
        <v>2.614066281445389</v>
      </c>
      <c r="F17" s="123">
        <v>214079</v>
      </c>
      <c r="G17" s="123">
        <v>216714</v>
      </c>
      <c r="H17" s="124">
        <f t="shared" si="1"/>
        <v>1.2308540305214279</v>
      </c>
    </row>
    <row r="18" spans="1:23" s="203" customFormat="1" ht="15" customHeight="1" x14ac:dyDescent="0.25">
      <c r="B18" s="16" t="s">
        <v>13</v>
      </c>
      <c r="C18" s="126">
        <v>8277000</v>
      </c>
      <c r="D18" s="121">
        <v>8569000</v>
      </c>
      <c r="E18" s="138">
        <f t="shared" si="0"/>
        <v>3.5278482541983891</v>
      </c>
      <c r="F18" s="121">
        <v>127000</v>
      </c>
      <c r="G18" s="121">
        <v>140000</v>
      </c>
      <c r="H18" s="122">
        <f t="shared" si="1"/>
        <v>10.236220472440948</v>
      </c>
    </row>
    <row r="19" spans="1:23" ht="15" customHeight="1" x14ac:dyDescent="0.25">
      <c r="B19" s="3" t="s">
        <v>20</v>
      </c>
      <c r="C19" s="127">
        <v>43960023</v>
      </c>
      <c r="D19" s="123">
        <v>44708963</v>
      </c>
      <c r="E19" s="139">
        <f t="shared" si="0"/>
        <v>1.703684276962278</v>
      </c>
      <c r="F19" s="123">
        <v>158002</v>
      </c>
      <c r="G19" s="123">
        <v>177431</v>
      </c>
      <c r="H19" s="124">
        <f t="shared" si="1"/>
        <v>12.296679788863443</v>
      </c>
    </row>
    <row r="20" spans="1:23" ht="15" customHeight="1" thickBot="1" x14ac:dyDescent="0.3">
      <c r="B20" s="152" t="s">
        <v>21</v>
      </c>
      <c r="C20" s="156" t="s">
        <v>48</v>
      </c>
      <c r="D20" s="153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51</v>
      </c>
      <c r="B22" s="231" t="s">
        <v>76</v>
      </c>
      <c r="C22" s="245"/>
      <c r="D22" s="245"/>
      <c r="E22" s="245"/>
      <c r="F22" s="245"/>
      <c r="G22" s="245"/>
      <c r="H22" s="245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74" t="s">
        <v>58</v>
      </c>
      <c r="C23" s="275"/>
      <c r="D23" s="275"/>
      <c r="E23" s="275"/>
      <c r="F23" s="243"/>
      <c r="G23" s="243"/>
      <c r="H23" s="243"/>
    </row>
    <row r="24" spans="1:23" ht="15" customHeight="1" x14ac:dyDescent="0.25">
      <c r="A24" s="88" t="s">
        <v>4</v>
      </c>
      <c r="B24" s="276" t="s">
        <v>105</v>
      </c>
      <c r="C24" s="277"/>
      <c r="D24" s="277"/>
      <c r="E24" s="277"/>
      <c r="F24" s="277"/>
      <c r="G24" s="277"/>
      <c r="H24" s="277"/>
    </row>
    <row r="25" spans="1:23" ht="15" customHeight="1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23" x14ac:dyDescent="0.25">
      <c r="D26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8"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9" orientation="portrait"/>
  <ignoredErrors>
    <ignoredError sqref="H14:H19 E6 E14:E19 H6 H9:H10 E9:E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83" t="s">
        <v>81</v>
      </c>
      <c r="C2" s="283"/>
      <c r="D2" s="283"/>
      <c r="E2" s="284"/>
      <c r="F2" s="280"/>
      <c r="G2" s="280"/>
      <c r="H2" s="280"/>
    </row>
    <row r="3" spans="1:8" s="39" customFormat="1" ht="30" customHeight="1" x14ac:dyDescent="0.25">
      <c r="B3" s="250" t="s">
        <v>6</v>
      </c>
      <c r="C3" s="265" t="s">
        <v>37</v>
      </c>
      <c r="D3" s="256" t="s">
        <v>36</v>
      </c>
      <c r="E3" s="285"/>
      <c r="F3" s="270" t="s">
        <v>40</v>
      </c>
      <c r="G3" s="271"/>
      <c r="H3" s="271"/>
    </row>
    <row r="4" spans="1:8" s="38" customFormat="1" ht="45" customHeight="1" x14ac:dyDescent="0.25">
      <c r="A4" s="39"/>
      <c r="B4" s="251"/>
      <c r="C4" s="266"/>
      <c r="D4" s="90" t="s">
        <v>16</v>
      </c>
      <c r="E4" s="103" t="s">
        <v>38</v>
      </c>
      <c r="F4" s="90" t="s">
        <v>16</v>
      </c>
      <c r="G4" s="91" t="s">
        <v>38</v>
      </c>
      <c r="H4" s="104" t="s">
        <v>60</v>
      </c>
    </row>
    <row r="5" spans="1:8" s="38" customFormat="1" ht="15" customHeight="1" x14ac:dyDescent="0.25">
      <c r="A5" s="39"/>
      <c r="B5" s="89" t="s">
        <v>22</v>
      </c>
      <c r="C5" s="116" t="s">
        <v>48</v>
      </c>
      <c r="D5" s="119" t="s">
        <v>48</v>
      </c>
      <c r="E5" s="120" t="s">
        <v>48</v>
      </c>
      <c r="F5" s="125" t="s">
        <v>48</v>
      </c>
      <c r="G5" s="120" t="s">
        <v>48</v>
      </c>
      <c r="H5" s="120" t="s">
        <v>48</v>
      </c>
    </row>
    <row r="6" spans="1:8" s="38" customFormat="1" ht="15" customHeight="1" x14ac:dyDescent="0.25">
      <c r="A6" s="39"/>
      <c r="B6" s="16" t="s">
        <v>7</v>
      </c>
      <c r="C6" s="117">
        <v>11209044</v>
      </c>
      <c r="D6" s="121">
        <v>1300493</v>
      </c>
      <c r="E6" s="122">
        <f t="shared" ref="E6:E19" si="0">D6/C6*100</f>
        <v>11.602175885829336</v>
      </c>
      <c r="F6" s="126">
        <v>42794</v>
      </c>
      <c r="G6" s="122">
        <f t="shared" ref="G6:G19" si="1">F6/C6*100</f>
        <v>0.381780997558757</v>
      </c>
      <c r="H6" s="122">
        <f t="shared" ref="H6:H19" si="2">F6/D6*100</f>
        <v>3.2905982577376425</v>
      </c>
    </row>
    <row r="7" spans="1:8" s="38" customFormat="1" ht="15" customHeight="1" x14ac:dyDescent="0.25">
      <c r="A7" s="39"/>
      <c r="B7" s="3" t="s">
        <v>52</v>
      </c>
      <c r="C7" s="118" t="s">
        <v>48</v>
      </c>
      <c r="D7" s="123" t="s">
        <v>48</v>
      </c>
      <c r="E7" s="124" t="s">
        <v>48</v>
      </c>
      <c r="F7" s="127" t="s">
        <v>48</v>
      </c>
      <c r="G7" s="124" t="s">
        <v>48</v>
      </c>
      <c r="H7" s="124" t="s">
        <v>48</v>
      </c>
    </row>
    <row r="8" spans="1:8" s="38" customFormat="1" ht="15" customHeight="1" x14ac:dyDescent="0.25">
      <c r="A8" s="39"/>
      <c r="B8" s="16" t="s">
        <v>18</v>
      </c>
      <c r="C8" s="117">
        <v>32852325</v>
      </c>
      <c r="D8" s="121">
        <v>1957015</v>
      </c>
      <c r="E8" s="122">
        <f t="shared" si="0"/>
        <v>5.9570060870882049</v>
      </c>
      <c r="F8" s="126">
        <v>23765</v>
      </c>
      <c r="G8" s="122">
        <f t="shared" si="1"/>
        <v>7.2338867949224284E-2</v>
      </c>
      <c r="H8" s="122">
        <f t="shared" si="2"/>
        <v>1.2143494045778902</v>
      </c>
    </row>
    <row r="9" spans="1:8" s="38" customFormat="1" ht="15" customHeight="1" x14ac:dyDescent="0.25">
      <c r="A9" s="39"/>
      <c r="B9" s="3" t="s">
        <v>10</v>
      </c>
      <c r="C9" s="118">
        <v>65564756</v>
      </c>
      <c r="D9" s="123">
        <v>4083857</v>
      </c>
      <c r="E9" s="124">
        <f t="shared" si="0"/>
        <v>6.2287381958685248</v>
      </c>
      <c r="F9" s="127">
        <v>519500</v>
      </c>
      <c r="G9" s="124">
        <f t="shared" si="1"/>
        <v>0.79234642465534377</v>
      </c>
      <c r="H9" s="124">
        <f t="shared" si="2"/>
        <v>12.720817599636813</v>
      </c>
    </row>
    <row r="10" spans="1:8" s="38" customFormat="1" ht="15" customHeight="1" x14ac:dyDescent="0.25">
      <c r="A10" s="39"/>
      <c r="B10" s="16" t="s">
        <v>8</v>
      </c>
      <c r="C10" s="117">
        <v>81458978</v>
      </c>
      <c r="D10" s="182">
        <v>9107893</v>
      </c>
      <c r="E10" s="122">
        <f t="shared" si="0"/>
        <v>11.180956628255267</v>
      </c>
      <c r="F10" s="126">
        <v>133929</v>
      </c>
      <c r="G10" s="122">
        <f t="shared" si="1"/>
        <v>0.16441281647309641</v>
      </c>
      <c r="H10" s="122">
        <f t="shared" si="2"/>
        <v>1.4704718204309164</v>
      </c>
    </row>
    <row r="11" spans="1:8" s="38" customFormat="1" ht="15" customHeight="1" x14ac:dyDescent="0.25">
      <c r="A11" s="39"/>
      <c r="B11" s="3" t="s">
        <v>11</v>
      </c>
      <c r="C11" s="118">
        <v>60795612</v>
      </c>
      <c r="D11" s="123">
        <v>5014437</v>
      </c>
      <c r="E11" s="124">
        <f t="shared" si="0"/>
        <v>8.2480245449293275</v>
      </c>
      <c r="F11" s="127">
        <v>5815</v>
      </c>
      <c r="G11" s="124">
        <f t="shared" si="1"/>
        <v>9.5648350410552658E-3</v>
      </c>
      <c r="H11" s="124">
        <f t="shared" si="2"/>
        <v>0.1159651621906906</v>
      </c>
    </row>
    <row r="12" spans="1:8" s="38" customFormat="1" ht="15" customHeight="1" x14ac:dyDescent="0.25">
      <c r="A12" s="39"/>
      <c r="B12" s="16" t="s">
        <v>19</v>
      </c>
      <c r="C12" s="117">
        <v>563000</v>
      </c>
      <c r="D12" s="121">
        <v>258700</v>
      </c>
      <c r="E12" s="122">
        <f t="shared" si="0"/>
        <v>45.950266429840141</v>
      </c>
      <c r="F12" s="126">
        <v>92100</v>
      </c>
      <c r="G12" s="122">
        <f t="shared" si="1"/>
        <v>16.358792184724688</v>
      </c>
      <c r="H12" s="122">
        <f t="shared" si="2"/>
        <v>35.601082334750679</v>
      </c>
    </row>
    <row r="13" spans="1:8" s="38" customFormat="1" ht="15" customHeight="1" x14ac:dyDescent="0.25">
      <c r="A13" s="39"/>
      <c r="B13" s="3" t="s">
        <v>49</v>
      </c>
      <c r="C13" s="118">
        <v>20252223</v>
      </c>
      <c r="D13" s="123">
        <v>205906</v>
      </c>
      <c r="E13" s="124">
        <f t="shared" si="0"/>
        <v>1.0167081411260384</v>
      </c>
      <c r="F13" s="127">
        <v>4279</v>
      </c>
      <c r="G13" s="124">
        <f t="shared" ref="G13" si="3">F13/C13*100</f>
        <v>2.112854475284022E-2</v>
      </c>
      <c r="H13" s="124">
        <f t="shared" ref="H13" si="4">F13/D13*100</f>
        <v>2.0781327401824132</v>
      </c>
    </row>
    <row r="14" spans="1:8" s="38" customFormat="1" ht="15" customHeight="1" x14ac:dyDescent="0.25">
      <c r="A14" s="59"/>
      <c r="B14" s="16" t="s">
        <v>12</v>
      </c>
      <c r="C14" s="117">
        <v>16900726</v>
      </c>
      <c r="D14" s="121">
        <v>847269</v>
      </c>
      <c r="E14" s="122">
        <f t="shared" si="0"/>
        <v>5.0132106750917087</v>
      </c>
      <c r="F14" s="126">
        <v>18704</v>
      </c>
      <c r="G14" s="122">
        <f t="shared" si="1"/>
        <v>0.11066980199548825</v>
      </c>
      <c r="H14" s="122">
        <f t="shared" si="2"/>
        <v>2.2075633594525468</v>
      </c>
    </row>
    <row r="15" spans="1:8" s="38" customFormat="1" ht="15" customHeight="1" x14ac:dyDescent="0.25">
      <c r="A15" s="39"/>
      <c r="B15" s="3" t="s">
        <v>14</v>
      </c>
      <c r="C15" s="118">
        <v>5165802</v>
      </c>
      <c r="D15" s="123">
        <v>512154</v>
      </c>
      <c r="E15" s="124">
        <f t="shared" si="0"/>
        <v>9.9143172734843485</v>
      </c>
      <c r="F15" s="127">
        <v>3731</v>
      </c>
      <c r="G15" s="124">
        <f t="shared" si="1"/>
        <v>7.2224990427430247E-2</v>
      </c>
      <c r="H15" s="124">
        <f t="shared" si="2"/>
        <v>0.72849182081951913</v>
      </c>
    </row>
    <row r="16" spans="1:8" s="38" customFormat="1" ht="15" customHeight="1" x14ac:dyDescent="0.25">
      <c r="A16" s="39"/>
      <c r="B16" s="16" t="s">
        <v>9</v>
      </c>
      <c r="C16" s="117">
        <v>46624382</v>
      </c>
      <c r="D16" s="121">
        <v>4729644</v>
      </c>
      <c r="E16" s="122">
        <f t="shared" si="0"/>
        <v>10.144143036576871</v>
      </c>
      <c r="F16" s="126">
        <v>98751</v>
      </c>
      <c r="G16" s="122">
        <f t="shared" si="1"/>
        <v>0.21180119878050074</v>
      </c>
      <c r="H16" s="122">
        <f t="shared" si="2"/>
        <v>2.0879161306855227</v>
      </c>
    </row>
    <row r="17" spans="1:14" s="38" customFormat="1" ht="15" customHeight="1" x14ac:dyDescent="0.25">
      <c r="A17" s="39"/>
      <c r="B17" s="3" t="s">
        <v>15</v>
      </c>
      <c r="C17" s="118">
        <v>8327126</v>
      </c>
      <c r="D17" s="123">
        <v>2048667</v>
      </c>
      <c r="E17" s="124">
        <f t="shared" si="0"/>
        <v>24.602329783409065</v>
      </c>
      <c r="F17" s="127">
        <v>267474</v>
      </c>
      <c r="G17" s="124">
        <f t="shared" si="1"/>
        <v>3.212080614608209</v>
      </c>
      <c r="H17" s="124">
        <f t="shared" si="2"/>
        <v>13.056001780670066</v>
      </c>
    </row>
    <row r="18" spans="1:14" s="38" customFormat="1" ht="15" customHeight="1" x14ac:dyDescent="0.25">
      <c r="A18" s="39"/>
      <c r="B18" s="16" t="s">
        <v>13</v>
      </c>
      <c r="C18" s="117">
        <v>64265000</v>
      </c>
      <c r="D18" s="121">
        <v>5567000</v>
      </c>
      <c r="E18" s="122">
        <f t="shared" si="0"/>
        <v>8.6625690500272317</v>
      </c>
      <c r="F18" s="126">
        <v>219000</v>
      </c>
      <c r="G18" s="122">
        <f t="shared" si="1"/>
        <v>0.34077647241889053</v>
      </c>
      <c r="H18" s="122">
        <f t="shared" si="2"/>
        <v>3.9338961738818035</v>
      </c>
    </row>
    <row r="19" spans="1:14" s="38" customFormat="1" ht="15" customHeight="1" x14ac:dyDescent="0.25">
      <c r="A19" s="39"/>
      <c r="B19" s="3" t="s">
        <v>20</v>
      </c>
      <c r="C19" s="118">
        <v>308827259</v>
      </c>
      <c r="D19" s="123">
        <v>22041983</v>
      </c>
      <c r="E19" s="124">
        <f t="shared" si="0"/>
        <v>7.1373178233596279</v>
      </c>
      <c r="F19" s="127">
        <v>54669</v>
      </c>
      <c r="G19" s="124">
        <f t="shared" si="1"/>
        <v>1.7702129072744838E-2</v>
      </c>
      <c r="H19" s="124">
        <f t="shared" si="2"/>
        <v>0.24802214936832134</v>
      </c>
    </row>
    <row r="20" spans="1:14" s="60" customFormat="1" ht="15" customHeight="1" thickBot="1" x14ac:dyDescent="0.3">
      <c r="A20" s="59"/>
      <c r="B20" s="152" t="s">
        <v>21</v>
      </c>
      <c r="C20" s="154" t="s">
        <v>48</v>
      </c>
      <c r="D20" s="153" t="s">
        <v>48</v>
      </c>
      <c r="E20" s="159" t="s">
        <v>48</v>
      </c>
      <c r="F20" s="156" t="s">
        <v>48</v>
      </c>
      <c r="G20" s="159" t="s">
        <v>48</v>
      </c>
      <c r="H20" s="159" t="s">
        <v>48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51</v>
      </c>
      <c r="B22" s="286" t="s">
        <v>85</v>
      </c>
      <c r="C22" s="287"/>
      <c r="D22" s="287"/>
      <c r="E22" s="287"/>
      <c r="F22" s="287"/>
      <c r="G22" s="287"/>
      <c r="H22" s="287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74" t="s">
        <v>66</v>
      </c>
      <c r="C23" s="275"/>
      <c r="D23" s="275"/>
      <c r="E23" s="275"/>
      <c r="F23" s="243"/>
      <c r="G23" s="243"/>
      <c r="H23" s="243"/>
    </row>
    <row r="24" spans="1:14" ht="15" customHeight="1" x14ac:dyDescent="0.25">
      <c r="A24" s="88" t="s">
        <v>4</v>
      </c>
      <c r="B24" s="282" t="s">
        <v>105</v>
      </c>
      <c r="C24" s="277"/>
      <c r="D24" s="277"/>
      <c r="E24" s="277"/>
      <c r="F24" s="277"/>
      <c r="G24" s="277"/>
      <c r="H24" s="277"/>
    </row>
    <row r="25" spans="1:14" ht="15" customHeight="1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14" ht="15" customHeight="1" x14ac:dyDescent="0.25"/>
  </sheetData>
  <mergeCells count="9"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0" orientation="portrait"/>
  <ignoredErrors>
    <ignoredError sqref="E13:E19 G14:H19 G6:H6 E6 G13:H13 G8:H12 E8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83" t="s">
        <v>82</v>
      </c>
      <c r="C2" s="284"/>
      <c r="D2" s="284"/>
      <c r="E2" s="284"/>
      <c r="F2" s="280"/>
      <c r="G2" s="280"/>
      <c r="H2" s="280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50" t="s">
        <v>6</v>
      </c>
      <c r="C3" s="256" t="s">
        <v>36</v>
      </c>
      <c r="D3" s="257"/>
      <c r="E3" s="258"/>
      <c r="F3" s="256" t="s">
        <v>40</v>
      </c>
      <c r="G3" s="257"/>
      <c r="H3" s="257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51"/>
      <c r="C4" s="100">
        <v>2014</v>
      </c>
      <c r="D4" s="101">
        <v>2015</v>
      </c>
      <c r="E4" s="102" t="s">
        <v>35</v>
      </c>
      <c r="F4" s="100">
        <v>2014</v>
      </c>
      <c r="G4" s="101">
        <v>2015</v>
      </c>
      <c r="H4" s="101" t="s">
        <v>35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22</v>
      </c>
      <c r="C5" s="131" t="s">
        <v>48</v>
      </c>
      <c r="D5" s="132" t="s">
        <v>48</v>
      </c>
      <c r="E5" s="137" t="s">
        <v>48</v>
      </c>
      <c r="F5" s="119" t="s">
        <v>48</v>
      </c>
      <c r="G5" s="119" t="s">
        <v>48</v>
      </c>
      <c r="H5" s="120" t="s">
        <v>48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3">
        <v>1264427</v>
      </c>
      <c r="D6" s="134">
        <v>1300493</v>
      </c>
      <c r="E6" s="138">
        <f t="shared" ref="E6:E19" si="0">(D6/C6*100)-100</f>
        <v>2.8523592109311267</v>
      </c>
      <c r="F6" s="121">
        <v>41200</v>
      </c>
      <c r="G6" s="121">
        <v>42794</v>
      </c>
      <c r="H6" s="122">
        <f t="shared" ref="H6:H18" si="1">(G6/F6*100)-100</f>
        <v>3.8689320388349557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5" t="s">
        <v>48</v>
      </c>
      <c r="D7" s="136" t="s">
        <v>48</v>
      </c>
      <c r="E7" s="139" t="s">
        <v>48</v>
      </c>
      <c r="F7" s="123" t="s">
        <v>48</v>
      </c>
      <c r="G7" s="123" t="s">
        <v>48</v>
      </c>
      <c r="H7" s="124" t="s">
        <v>48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3" t="s">
        <v>48</v>
      </c>
      <c r="D8" s="134" t="s">
        <v>48</v>
      </c>
      <c r="E8" s="138" t="s">
        <v>48</v>
      </c>
      <c r="F8" s="121" t="s">
        <v>48</v>
      </c>
      <c r="G8" s="121" t="s">
        <v>48</v>
      </c>
      <c r="H8" s="122" t="s">
        <v>48</v>
      </c>
    </row>
    <row r="9" spans="1:149" s="64" customFormat="1" ht="15" customHeight="1" x14ac:dyDescent="0.25">
      <c r="A9" s="59"/>
      <c r="B9" s="3" t="s">
        <v>10</v>
      </c>
      <c r="C9" s="135">
        <v>3980635</v>
      </c>
      <c r="D9" s="136">
        <v>4083857</v>
      </c>
      <c r="E9" s="139">
        <f t="shared" si="0"/>
        <v>2.5931038640819821</v>
      </c>
      <c r="F9" s="123">
        <v>509254</v>
      </c>
      <c r="G9" s="123">
        <v>519500</v>
      </c>
      <c r="H9" s="124">
        <f t="shared" si="1"/>
        <v>2.0119625962682619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3">
        <v>8152968</v>
      </c>
      <c r="D10" s="134">
        <v>9107893</v>
      </c>
      <c r="E10" s="138">
        <v>6.8033181601199431</v>
      </c>
      <c r="F10" s="121">
        <v>130882</v>
      </c>
      <c r="G10" s="121">
        <v>133929</v>
      </c>
      <c r="H10" s="122">
        <v>2.7589347402801252</v>
      </c>
    </row>
    <row r="11" spans="1:149" s="64" customFormat="1" ht="15" customHeight="1" x14ac:dyDescent="0.25">
      <c r="A11" s="59"/>
      <c r="B11" s="3" t="s">
        <v>11</v>
      </c>
      <c r="C11" s="135">
        <v>4922085</v>
      </c>
      <c r="D11" s="136">
        <v>5014437</v>
      </c>
      <c r="E11" s="139">
        <f t="shared" si="0"/>
        <v>1.8762780407083568</v>
      </c>
      <c r="F11" s="123">
        <v>5614</v>
      </c>
      <c r="G11" s="123">
        <v>5815</v>
      </c>
      <c r="H11" s="124">
        <f t="shared" si="1"/>
        <v>3.5803348770929659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3">
        <v>248900</v>
      </c>
      <c r="D12" s="134">
        <v>258700</v>
      </c>
      <c r="E12" s="138">
        <f t="shared" si="0"/>
        <v>3.9373242265970276</v>
      </c>
      <c r="F12" s="121">
        <v>90800</v>
      </c>
      <c r="G12" s="121">
        <v>92100</v>
      </c>
      <c r="H12" s="122">
        <f t="shared" si="1"/>
        <v>1.4317180616740188</v>
      </c>
    </row>
    <row r="13" spans="1:149" s="60" customFormat="1" ht="15" customHeight="1" x14ac:dyDescent="0.25">
      <c r="A13" s="59"/>
      <c r="B13" s="3" t="s">
        <v>49</v>
      </c>
      <c r="C13" s="135" t="s">
        <v>48</v>
      </c>
      <c r="D13" s="136" t="s">
        <v>48</v>
      </c>
      <c r="E13" s="139" t="s">
        <v>48</v>
      </c>
      <c r="F13" s="123" t="s">
        <v>48</v>
      </c>
      <c r="G13" s="123" t="s">
        <v>48</v>
      </c>
      <c r="H13" s="124" t="s">
        <v>48</v>
      </c>
    </row>
    <row r="14" spans="1:149" s="64" customFormat="1" ht="15" customHeight="1" x14ac:dyDescent="0.25">
      <c r="A14" s="59"/>
      <c r="B14" s="16" t="s">
        <v>12</v>
      </c>
      <c r="C14" s="133">
        <v>816031</v>
      </c>
      <c r="D14" s="134">
        <v>847269</v>
      </c>
      <c r="E14" s="138">
        <f t="shared" si="0"/>
        <v>3.8280408464874398</v>
      </c>
      <c r="F14" s="121">
        <v>18060</v>
      </c>
      <c r="G14" s="121">
        <v>18704</v>
      </c>
      <c r="H14" s="122">
        <f t="shared" si="1"/>
        <v>3.5658914728682163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5">
        <v>483177</v>
      </c>
      <c r="D15" s="136">
        <v>512154</v>
      </c>
      <c r="E15" s="139">
        <f t="shared" si="0"/>
        <v>5.9971811572156781</v>
      </c>
      <c r="F15" s="123">
        <v>3162</v>
      </c>
      <c r="G15" s="123">
        <v>3731</v>
      </c>
      <c r="H15" s="124">
        <f t="shared" si="1"/>
        <v>17.994939911448455</v>
      </c>
    </row>
    <row r="16" spans="1:149" ht="15" customHeight="1" x14ac:dyDescent="0.25">
      <c r="B16" s="16" t="s">
        <v>9</v>
      </c>
      <c r="C16" s="133">
        <v>5023487</v>
      </c>
      <c r="D16" s="134">
        <v>4729644</v>
      </c>
      <c r="E16" s="138">
        <f t="shared" si="0"/>
        <v>-5.8493831077894782</v>
      </c>
      <c r="F16" s="121">
        <v>109708</v>
      </c>
      <c r="G16" s="121">
        <v>98751</v>
      </c>
      <c r="H16" s="122">
        <f t="shared" si="1"/>
        <v>-9.9874211543369569</v>
      </c>
    </row>
    <row r="17" spans="1:15" ht="15" customHeight="1" x14ac:dyDescent="0.25">
      <c r="B17" s="3" t="s">
        <v>15</v>
      </c>
      <c r="C17" s="135">
        <v>1998459</v>
      </c>
      <c r="D17" s="136">
        <v>2048667</v>
      </c>
      <c r="E17" s="139">
        <f t="shared" si="0"/>
        <v>2.5123357546989951</v>
      </c>
      <c r="F17" s="123">
        <v>262748</v>
      </c>
      <c r="G17" s="123">
        <v>267474</v>
      </c>
      <c r="H17" s="124">
        <f t="shared" si="1"/>
        <v>1.798681626501434</v>
      </c>
    </row>
    <row r="18" spans="1:15" ht="15" customHeight="1" x14ac:dyDescent="0.25">
      <c r="B18" s="16" t="s">
        <v>13</v>
      </c>
      <c r="C18" s="133">
        <v>5344000</v>
      </c>
      <c r="D18" s="134">
        <v>5567000</v>
      </c>
      <c r="E18" s="138">
        <f t="shared" si="0"/>
        <v>4.1729041916167802</v>
      </c>
      <c r="F18" s="121">
        <v>175000</v>
      </c>
      <c r="G18" s="121">
        <v>219000</v>
      </c>
      <c r="H18" s="122">
        <f t="shared" si="1"/>
        <v>25.142857142857139</v>
      </c>
    </row>
    <row r="19" spans="1:15" ht="15" customHeight="1" x14ac:dyDescent="0.25">
      <c r="B19" s="3" t="s">
        <v>20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48</v>
      </c>
      <c r="H19" s="124" t="s">
        <v>48</v>
      </c>
    </row>
    <row r="20" spans="1:15" ht="15" customHeight="1" thickBot="1" x14ac:dyDescent="0.3">
      <c r="B20" s="152" t="s">
        <v>21</v>
      </c>
      <c r="C20" s="160" t="s">
        <v>48</v>
      </c>
      <c r="D20" s="161" t="s">
        <v>48</v>
      </c>
      <c r="E20" s="158" t="s">
        <v>48</v>
      </c>
      <c r="F20" s="153" t="s">
        <v>48</v>
      </c>
      <c r="G20" s="153" t="s">
        <v>48</v>
      </c>
      <c r="H20" s="159" t="s">
        <v>48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54</v>
      </c>
      <c r="B22" s="286" t="s">
        <v>86</v>
      </c>
      <c r="C22" s="287"/>
      <c r="D22" s="287"/>
      <c r="E22" s="287"/>
      <c r="F22" s="287"/>
      <c r="G22" s="287"/>
      <c r="H22" s="287"/>
      <c r="I22" s="5"/>
      <c r="J22" s="5"/>
      <c r="K22" s="5"/>
      <c r="L22"/>
      <c r="M22"/>
      <c r="N22"/>
      <c r="O22"/>
    </row>
    <row r="23" spans="1:15" ht="45" customHeight="1" x14ac:dyDescent="0.25">
      <c r="A23" s="58" t="s">
        <v>5</v>
      </c>
      <c r="B23" s="274" t="s">
        <v>65</v>
      </c>
      <c r="C23" s="275"/>
      <c r="D23" s="275"/>
      <c r="E23" s="275"/>
      <c r="F23" s="243"/>
      <c r="G23" s="243"/>
      <c r="H23" s="243"/>
    </row>
    <row r="24" spans="1:15" ht="15" customHeight="1" x14ac:dyDescent="0.25">
      <c r="A24" s="88" t="s">
        <v>4</v>
      </c>
      <c r="B24" s="288" t="s">
        <v>105</v>
      </c>
      <c r="C24" s="277"/>
      <c r="D24" s="277"/>
      <c r="E24" s="277"/>
      <c r="F24" s="277"/>
      <c r="G24" s="277"/>
      <c r="H24" s="277"/>
    </row>
    <row r="25" spans="1:15" x14ac:dyDescent="0.25">
      <c r="A25" s="88" t="s">
        <v>2</v>
      </c>
      <c r="B25" s="246" t="s">
        <v>106</v>
      </c>
      <c r="C25" s="246"/>
      <c r="D25" s="246"/>
      <c r="E25" s="246"/>
      <c r="F25" s="246"/>
      <c r="G25" s="246"/>
      <c r="H25" s="246"/>
    </row>
    <row r="26" spans="1:15" x14ac:dyDescent="0.25">
      <c r="B26" s="38"/>
      <c r="C26" s="38"/>
      <c r="D26" s="38"/>
      <c r="E26" s="38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8"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/>
    <hyperlink ref="B25:H25" r:id="rId1" display="http://www.observatorioemigracao.pt/np4/5810.html"/>
  </hyperlinks>
  <pageMargins left="0.7" right="0.7" top="0.75" bottom="0.75" header="0.3" footer="0.3"/>
  <pageSetup paperSize="9" orientation="portrait" horizontalDpi="4294967293"/>
  <ignoredErrors>
    <ignoredError sqref="E18:E19 E9 E6 H6 E17 E11 H11 E12 H12 E14 H14 E15 H15 E16 H16 H17 H9 H18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91" t="s">
        <v>83</v>
      </c>
      <c r="C2" s="292"/>
      <c r="D2" s="292"/>
      <c r="E2" s="280"/>
      <c r="F2"/>
      <c r="G2"/>
      <c r="H2"/>
      <c r="I2"/>
    </row>
    <row r="3" spans="1:9" s="39" customFormat="1" ht="30" customHeight="1" x14ac:dyDescent="0.25">
      <c r="B3" s="250" t="s">
        <v>6</v>
      </c>
      <c r="C3" s="252" t="s">
        <v>31</v>
      </c>
      <c r="D3" s="270" t="s">
        <v>26</v>
      </c>
      <c r="E3" s="293"/>
      <c r="F3"/>
      <c r="G3"/>
      <c r="H3"/>
      <c r="I3"/>
    </row>
    <row r="4" spans="1:9" ht="60" customHeight="1" x14ac:dyDescent="0.25">
      <c r="B4" s="251"/>
      <c r="C4" s="253"/>
      <c r="D4" s="94" t="s">
        <v>16</v>
      </c>
      <c r="E4" s="99" t="s">
        <v>32</v>
      </c>
    </row>
    <row r="5" spans="1:9" ht="15" customHeight="1" x14ac:dyDescent="0.25">
      <c r="B5" s="89" t="s">
        <v>22</v>
      </c>
      <c r="C5" s="140" t="s">
        <v>48</v>
      </c>
      <c r="D5" s="143" t="s">
        <v>48</v>
      </c>
      <c r="E5" s="144" t="s">
        <v>48</v>
      </c>
    </row>
    <row r="6" spans="1:9" ht="15" customHeight="1" x14ac:dyDescent="0.25">
      <c r="B6" s="16" t="s">
        <v>7</v>
      </c>
      <c r="C6" s="141">
        <v>18726</v>
      </c>
      <c r="D6" s="145">
        <v>112</v>
      </c>
      <c r="E6" s="146">
        <f t="shared" ref="E6:E19" si="0">D6/C6*100</f>
        <v>0.59809889992523768</v>
      </c>
    </row>
    <row r="7" spans="1:9" ht="15" customHeight="1" x14ac:dyDescent="0.25">
      <c r="B7" s="3" t="s">
        <v>17</v>
      </c>
      <c r="C7" s="142" t="s">
        <v>48</v>
      </c>
      <c r="D7" s="147" t="s">
        <v>48</v>
      </c>
      <c r="E7" s="148" t="s">
        <v>48</v>
      </c>
    </row>
    <row r="8" spans="1:9" ht="15" customHeight="1" x14ac:dyDescent="0.25">
      <c r="B8" s="16" t="s">
        <v>18</v>
      </c>
      <c r="C8" s="141">
        <v>268359</v>
      </c>
      <c r="D8" s="145">
        <v>1484</v>
      </c>
      <c r="E8" s="146">
        <f t="shared" si="0"/>
        <v>0.55299058350940344</v>
      </c>
    </row>
    <row r="9" spans="1:9" ht="15" customHeight="1" x14ac:dyDescent="0.25">
      <c r="B9" s="3" t="s">
        <v>10</v>
      </c>
      <c r="C9" s="142">
        <v>113608</v>
      </c>
      <c r="D9" s="147">
        <v>3109</v>
      </c>
      <c r="E9" s="148">
        <f t="shared" si="0"/>
        <v>2.7366030561228083</v>
      </c>
    </row>
    <row r="10" spans="1:9" ht="15" customHeight="1" x14ac:dyDescent="0.25">
      <c r="B10" s="16" t="s">
        <v>8</v>
      </c>
      <c r="C10" s="141">
        <v>107181</v>
      </c>
      <c r="D10" s="145">
        <v>698</v>
      </c>
      <c r="E10" s="146">
        <f t="shared" si="0"/>
        <v>0.65123482706823044</v>
      </c>
    </row>
    <row r="11" spans="1:9" ht="15" customHeight="1" x14ac:dyDescent="0.25">
      <c r="B11" s="3" t="s">
        <v>11</v>
      </c>
      <c r="C11" s="142">
        <v>178035</v>
      </c>
      <c r="D11" s="147">
        <v>36</v>
      </c>
      <c r="E11" s="148">
        <f t="shared" si="0"/>
        <v>2.0220743112309376E-2</v>
      </c>
    </row>
    <row r="12" spans="1:9" ht="15" customHeight="1" x14ac:dyDescent="0.25">
      <c r="B12" s="16" t="s">
        <v>19</v>
      </c>
      <c r="C12" s="141">
        <v>5306</v>
      </c>
      <c r="D12" s="145">
        <v>1168</v>
      </c>
      <c r="E12" s="146">
        <f t="shared" si="0"/>
        <v>22.012815680361854</v>
      </c>
    </row>
    <row r="13" spans="1:9" ht="15" customHeight="1" x14ac:dyDescent="0.25">
      <c r="B13" s="3" t="s">
        <v>49</v>
      </c>
      <c r="C13" s="142" t="s">
        <v>48</v>
      </c>
      <c r="D13" s="147" t="s">
        <v>48</v>
      </c>
      <c r="E13" s="148" t="s">
        <v>48</v>
      </c>
    </row>
    <row r="14" spans="1:9" ht="15" customHeight="1" x14ac:dyDescent="0.25">
      <c r="B14" s="16" t="s">
        <v>12</v>
      </c>
      <c r="C14" s="141">
        <v>27877</v>
      </c>
      <c r="D14" s="145">
        <v>42</v>
      </c>
      <c r="E14" s="146">
        <f t="shared" si="0"/>
        <v>0.15066183592208632</v>
      </c>
    </row>
    <row r="15" spans="1:9" ht="15" customHeight="1" x14ac:dyDescent="0.25">
      <c r="B15" s="3" t="s">
        <v>14</v>
      </c>
      <c r="C15" s="142">
        <v>12432</v>
      </c>
      <c r="D15" s="147">
        <v>7</v>
      </c>
      <c r="E15" s="148">
        <f t="shared" si="0"/>
        <v>5.6306306306306307E-2</v>
      </c>
    </row>
    <row r="16" spans="1:9" ht="15" customHeight="1" x14ac:dyDescent="0.25">
      <c r="B16" s="16" t="s">
        <v>9</v>
      </c>
      <c r="C16" s="141">
        <v>78000</v>
      </c>
      <c r="D16" s="145">
        <v>341</v>
      </c>
      <c r="E16" s="146">
        <f t="shared" si="0"/>
        <v>0.43717948717948718</v>
      </c>
    </row>
    <row r="17" spans="1:17" ht="15" customHeight="1" x14ac:dyDescent="0.25">
      <c r="B17" s="3" t="s">
        <v>15</v>
      </c>
      <c r="C17" s="142">
        <v>40689</v>
      </c>
      <c r="D17" s="147">
        <v>3537</v>
      </c>
      <c r="E17" s="148">
        <f t="shared" si="0"/>
        <v>8.6927670869276703</v>
      </c>
    </row>
    <row r="18" spans="1:17" ht="15" customHeight="1" x14ac:dyDescent="0.25">
      <c r="B18" s="16" t="s">
        <v>13</v>
      </c>
      <c r="C18" s="141">
        <v>118053</v>
      </c>
      <c r="D18" s="145">
        <v>422</v>
      </c>
      <c r="E18" s="146">
        <f t="shared" si="0"/>
        <v>0.35746656162909879</v>
      </c>
    </row>
    <row r="19" spans="1:17" ht="15" customHeight="1" x14ac:dyDescent="0.25">
      <c r="B19" s="3" t="s">
        <v>20</v>
      </c>
      <c r="C19" s="142">
        <v>730259</v>
      </c>
      <c r="D19" s="147">
        <v>1690</v>
      </c>
      <c r="E19" s="148">
        <f t="shared" si="0"/>
        <v>0.23142474108501232</v>
      </c>
    </row>
    <row r="20" spans="1:17" ht="15" customHeight="1" thickBot="1" x14ac:dyDescent="0.3">
      <c r="B20" s="152" t="s">
        <v>21</v>
      </c>
      <c r="C20" s="162" t="s">
        <v>48</v>
      </c>
      <c r="D20" s="163" t="s">
        <v>48</v>
      </c>
      <c r="E20" s="164" t="s">
        <v>48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51</v>
      </c>
      <c r="B22" s="231" t="s">
        <v>101</v>
      </c>
      <c r="C22" s="232"/>
      <c r="D22" s="232"/>
      <c r="E22" s="232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5</v>
      </c>
      <c r="B23" s="294" t="s">
        <v>64</v>
      </c>
      <c r="C23" s="232"/>
      <c r="D23" s="232"/>
      <c r="E23" s="232"/>
    </row>
    <row r="24" spans="1:17" ht="15" customHeight="1" x14ac:dyDescent="0.25">
      <c r="A24" s="88" t="s">
        <v>4</v>
      </c>
      <c r="B24" s="289" t="s">
        <v>105</v>
      </c>
      <c r="C24" s="277"/>
      <c r="D24" s="277"/>
      <c r="E24" s="277"/>
    </row>
    <row r="25" spans="1:17" ht="15" customHeight="1" x14ac:dyDescent="0.25">
      <c r="A25" s="88" t="s">
        <v>2</v>
      </c>
      <c r="B25" s="290" t="s">
        <v>106</v>
      </c>
      <c r="C25" s="246"/>
      <c r="D25" s="246"/>
      <c r="E25" s="246"/>
    </row>
    <row r="26" spans="1:17" x14ac:dyDescent="0.25">
      <c r="B26" s="54"/>
      <c r="C26" s="98"/>
      <c r="D26" s="54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8"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/>
    <hyperlink ref="B25:E25" r:id="rId1" display="http://www.observatorioemigracao.pt/np4/5810.html"/>
  </hyperlinks>
  <pageMargins left="0.7" right="0.7" top="0.75" bottom="0.75" header="0.3" footer="0.3"/>
  <pageSetup paperSize="9" orientation="portrait"/>
  <ignoredErrors>
    <ignoredError sqref="E14:E19 E6 E8:E10 E1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Contents!Print_Titles</vt:lpstr>
      <vt:lpstr>'Table 2.1'!Print_Titles</vt:lpstr>
      <vt:lpstr>'Table 2.2'!Print_Titles</vt:lpstr>
      <vt:lpstr>'Table 2.3'!Print_Titles</vt:lpstr>
      <vt:lpstr>'Table 2.4'!Print_Titles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2017-10-19T15:41:53Z</dcterms:modified>
</cp:coreProperties>
</file>