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Ficheiros exel\Fact Book\2015\"/>
    </mc:Choice>
  </mc:AlternateContent>
  <bookViews>
    <workbookView xWindow="0" yWindow="0" windowWidth="19200" windowHeight="10890" tabRatio="935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39" l="1"/>
  <c r="E14" i="39"/>
  <c r="E9" i="5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E13" i="38"/>
  <c r="H13" i="16"/>
  <c r="G13" i="16"/>
  <c r="E13" i="16"/>
  <c r="H13" i="7"/>
  <c r="G13" i="7"/>
  <c r="E13" i="7"/>
  <c r="H13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19" i="6"/>
  <c r="H18" i="6"/>
  <c r="H17" i="6"/>
  <c r="H16" i="6"/>
  <c r="H15" i="6"/>
  <c r="H14" i="6"/>
  <c r="H12" i="6"/>
  <c r="H11" i="6"/>
  <c r="H10" i="6"/>
  <c r="H8" i="6"/>
  <c r="H7" i="6"/>
  <c r="H6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19" i="5"/>
  <c r="E18" i="5"/>
  <c r="E17" i="5"/>
  <c r="E16" i="5"/>
  <c r="E15" i="5"/>
  <c r="E14" i="5"/>
  <c r="E12" i="5"/>
  <c r="E11" i="5"/>
  <c r="E10" i="5"/>
  <c r="E8" i="5"/>
  <c r="E7" i="5"/>
  <c r="E6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<sst xmlns="http://schemas.openxmlformats.org/spreadsheetml/2006/main" count="789" uniqueCount="110">
  <si>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</si>
  <si>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</si>
  <si>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</si>
  <si>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</si>
  <si>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</si>
  <si>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</si>
  <si>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</si>
  <si>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</si>
  <si>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</si>
  <si>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</si>
  <si>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</si>
  <si>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</si>
  <si>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</si>
  <si>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</si>
  <si>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</si>
  <si>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</si>
  <si>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</si>
  <si>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</si>
  <si>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</si>
  <si>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</si>
  <si>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</si>
  <si>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</si>
  <si>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</si>
  <si>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</si>
  <si>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</si>
  <si>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</si>
  <si>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</si>
  <si>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</si>
  <si>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</si>
  <si>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</si>
  <si>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</si>
  <si>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</si>
  <si>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</si>
  <si>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</si>
  <si>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Registrations by migrants born in Portugal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</si>
  <si>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</si>
  <si>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</si>
  <si>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</si>
  <si>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</si>
  <si>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</si>
  <si>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</si>
  <si>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</si>
  <si>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</si>
  <si>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</si>
  <si>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</si>
  <si>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</si>
  <si>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</si>
  <si>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</si>
  <si>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</si>
  <si>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</si>
  <si>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</si>
  <si>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</si>
  <si>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</si>
  <si>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</si>
  <si>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</si>
  <si>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</si>
  <si>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Table by OEm, data from: [AGO] Consulates of Angola in Portugal (Lisbon and Oporto); [BEL] Eurostat, Statistics Database, Population and Social Conditions; [BRA] Ministério do Trabalho e Emprego; [CAN] Citizenship and Immigration Canada; [FRA] Institut National Etudes Démographiques; [DEU] Statistisches Bundesamt Deutschland; [ITA] Eurostat, Statistics Database, Population and Social Conditions; [LUX] Le Portail des Statistiques du Luxembourg; [MOZ] Direção Geral dos Assuntos Consulares e Comunidades Portuguesas (DGACCP),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</si>
  <si>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</si>
  <si>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</si>
  <si>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</si>
  <si>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</si>
  <si>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</si>
  <si>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</si>
  <si>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</si>
  <si>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</si>
  <si>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</si>
  <si>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</si>
  <si>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</si>
  <si>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</si>
  <si>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</si>
  <si>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Ministério do Trabalho e Emprego, Brazil; IMILA, Investigación Migración Internacional de Latinoamérica; Instituto Brasileiro de Geografia e Estatística; Citizenship and Immigration Canada;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</si>
  <si>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Ranking in total inflows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</si>
  <si>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2014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</si>
  <si>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2014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</si>
  <si>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2013-2014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</si>
  <si>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2014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</si>
  <si>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2013-2014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</si>
  <si>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2014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</si>
  <si>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2013-2014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</si>
  <si>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2014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</si>
  <si>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2013-2014 or last two years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</si>
  <si>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2014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</si>
  <si>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2014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</si>
  <si>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2014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</si>
  <si>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2014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</si>
  <si>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2014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</si>
  <si>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2014 or last year available</t>
    </r>
  </si>
  <si>
    <t>[BEL] 2013. [CAN] 2012. [ITA] 2013. [USA] 2013.</t>
  </si>
  <si>
    <t>[BEL] 2012 and 2013. [CAN] 2011 and 2012. [ITA] 2012 and 2013. [USA] 2012 and 2013.</t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</si>
  <si>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</si>
  <si>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2011-2012 or last two years available</t>
    </r>
  </si>
  <si>
    <t>[ANG] 2013. The number of those born in Portugal do not include data from the consulate of Benguela and refers only to computerized records. [ITA] 2010. [MOZ] 2013. [NOR] 2014.</t>
  </si>
  <si>
    <t>[AGO] Data from visas concerning permanent emigration. [BEL] 2012. [FRA] 2012. [ITA] 2013. [NLD] 2013. USA [2013]. [VEN] 2011.</t>
  </si>
  <si>
    <t>[AGO] Data from visas concerning permanent emigration. [BEL] 2011 and 2012. [FRA] 2011 and 2012. [ITA] 2012 and 2013. [NLD] 2012 and 2013. [USA] 2012 and 2013.</t>
  </si>
  <si>
    <t>[BRA] 2010. [CAN] 2011. [FRA] 2011. [ITA] 2012. [LUX] 2011. [MOZ] 2007. [CHE] 2013. [VEN] 2011.</t>
  </si>
  <si>
    <t>[CAN] 2011. [FRA] 2012. [DEU] 2013. [MOZ] 2007. [USA] 2012.</t>
  </si>
  <si>
    <t>Factbook 2015: list of tables and charts</t>
  </si>
  <si>
    <t>7th</t>
  </si>
  <si>
    <t>6th</t>
  </si>
  <si>
    <t>[BRA] 2010. [CAN] 2011. [FRA] 2012. [ITA] 2012. [LUX] 2011. [MOZ] 2007. [CHE] 2013. [VEN] 2011.</t>
  </si>
  <si>
    <t>[FRA] 2011 and 2012. [ITA] 2011 and 2012. [CHE] 2012 and 2013.</t>
  </si>
  <si>
    <t>16 Dec 2015.</t>
  </si>
  <si>
    <t>The Observatório da Emigração (OEm) is based at the Centre for Research and Studies in Sociology (CIES-IUL), at the University Institute of Lisbon (ISCTE-IUL).</t>
  </si>
  <si>
    <t>[AGO] Data from visas concerning permanent emigration. [BEL] 2012. [FRA] 2012. [ITA] 2013. [NLD] 2013. USA [2013].</t>
  </si>
  <si>
    <t>[BEL] 2012. [FRA] 2012. [ITA] 2013. [NLD] 2013. USA [2013].</t>
  </si>
  <si>
    <t>[AGO] Permanente inflows: data from visas concerning permanent emigration. [BEL] Permanent inflows: 2012. Acquisition of citizenship by Portuguese: 2013. [BRA] Migrants born in Portugal: 2010. [CAN] Migrants born in Portugal and population with Portuguese citizenship: 2011. Acquisition of citizenship by Portuguese and registrations in Portuguese consulates: 2012. [FRA] Permanent inflows: 2012. Migrants born in Portugal: 2012. Population with Portuguese citizenship: 2011. [ITA] Permanent inflows: 2013. Migrants born in Portugal: 2012. Acquisition of citizenship by Portuguese: 2013. [LUX] Migrants born in Portugal: 2011. [MOZ] Migrants born in Portugal and population with Portuguese citizenship: 2007. [NLD] Permanent inflows: 2013. [CHE] Migrants born in Portugal: 2013. [USA] Permanent inflows: 2013. Population with Portuguese citizenship: 2012. Acquisition of citizenship by Portuguese: 2013. [VEN] Migrants born in Portugal: 2011.</t>
  </si>
  <si>
    <t>[FRA] 2011 and 2012. [USA] 2012 and 2013.</t>
  </si>
  <si>
    <t xml:space="preserve">[ANG] 2012 and 2013. [ITA] 2009 and 2010. [MOZ] 2012 and 2013. [NOR] 2013 and 2014. </t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</si>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</sst>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8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vertical="center"/>
    </xf>
    <xf numFmtId="0" fontId="3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2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4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3" fontId="13" fillId="0" borderId="0" xfId="1" applyNumberFormat="1" applyAlignment="1">
      <alignment horizontal="left" vertical="center"/>
    </xf>
    <xf numFmtId="3" fontId="13" fillId="0" borderId="0" xfId="1" applyNumberFormat="1" applyAlignment="1">
      <alignment vertical="center"/>
    </xf>
    <xf numFmtId="3" fontId="13" fillId="0" borderId="0" xfId="1" quotePrefix="1" applyNumberFormat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2.1'!$B$50:$B$64</c:f>
              <c:strCache>
                <c:ptCount val="15"/>
                <c:pt idx="0">
                  <c:v>Italy</c:v>
                </c:pt>
                <c:pt idx="1">
                  <c:v>Canada</c:v>
                </c:pt>
                <c:pt idx="2">
                  <c:v>Norway</c:v>
                </c:pt>
                <c:pt idx="3">
                  <c:v>United States</c:v>
                </c:pt>
                <c:pt idx="4">
                  <c:v>Brazil</c:v>
                </c:pt>
                <c:pt idx="5">
                  <c:v>Netherlands</c:v>
                </c:pt>
                <c:pt idx="6">
                  <c:v>Luxemburg</c:v>
                </c:pt>
                <c:pt idx="7">
                  <c:v>Mozambique</c:v>
                </c:pt>
                <c:pt idx="8">
                  <c:v>Belgium</c:v>
                </c:pt>
                <c:pt idx="9">
                  <c:v>Angola</c:v>
                </c:pt>
                <c:pt idx="10">
                  <c:v>Spain</c:v>
                </c:pt>
                <c:pt idx="11">
                  <c:v>Germany</c:v>
                </c:pt>
                <c:pt idx="12">
                  <c:v>Switzerland</c:v>
                </c:pt>
                <c:pt idx="13">
                  <c:v>France</c:v>
                </c:pt>
                <c:pt idx="14">
                  <c:v>United Kingdom</c:v>
                </c:pt>
              </c:strCache>
            </c:strRef>
          </c:cat>
          <c:val>
            <c:numRef>
              <c:f>'Chart 2.1'!$C$50:$C$64</c:f>
              <c:numCache>
                <c:formatCode>#,##0</c:formatCode>
                <c:ptCount val="15"/>
                <c:pt idx="0">
                  <c:v>374</c:v>
                </c:pt>
                <c:pt idx="1">
                  <c:v>637</c:v>
                </c:pt>
                <c:pt idx="2">
                  <c:v>653</c:v>
                </c:pt>
                <c:pt idx="3">
                  <c:v>918</c:v>
                </c:pt>
                <c:pt idx="4">
                  <c:v>1934</c:v>
                </c:pt>
                <c:pt idx="5">
                  <c:v>2079</c:v>
                </c:pt>
                <c:pt idx="6">
                  <c:v>3832</c:v>
                </c:pt>
                <c:pt idx="7">
                  <c:v>3971</c:v>
                </c:pt>
                <c:pt idx="8">
                  <c:v>4227</c:v>
                </c:pt>
                <c:pt idx="9">
                  <c:v>5098</c:v>
                </c:pt>
                <c:pt idx="10">
                  <c:v>5923</c:v>
                </c:pt>
                <c:pt idx="11">
                  <c:v>10121</c:v>
                </c:pt>
                <c:pt idx="12">
                  <c:v>15221</c:v>
                </c:pt>
                <c:pt idx="13">
                  <c:v>18000</c:v>
                </c:pt>
                <c:pt idx="14">
                  <c:v>30546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1-4D5B-8DDC-9AC18556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733504"/>
        <c:axId val="155488768"/>
      </c:barChart>
      <c:catAx>
        <c:axId val="155733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488768"/>
        <c:crosses val="autoZero"/>
        <c:auto val="1"/>
        <c:lblAlgn val="ctr"/>
        <c:lblOffset val="100"/>
        <c:noMultiLvlLbl val="0"/>
      </c:catAx>
      <c:valAx>
        <c:axId val="1554887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733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2.2'!$B$50:$B$62</c:f>
              <c:strCache>
                <c:ptCount val="13"/>
                <c:pt idx="0">
                  <c:v>United States</c:v>
                </c:pt>
                <c:pt idx="1">
                  <c:v>Italy</c:v>
                </c:pt>
                <c:pt idx="2">
                  <c:v>Canada</c:v>
                </c:pt>
                <c:pt idx="3">
                  <c:v>Germany</c:v>
                </c:pt>
                <c:pt idx="4">
                  <c:v>Norway</c:v>
                </c:pt>
                <c:pt idx="5">
                  <c:v>Netherlands</c:v>
                </c:pt>
                <c:pt idx="6">
                  <c:v>Spain</c:v>
                </c:pt>
                <c:pt idx="7">
                  <c:v>Belgium</c:v>
                </c:pt>
                <c:pt idx="8">
                  <c:v>United Kingdom</c:v>
                </c:pt>
                <c:pt idx="9">
                  <c:v>Brazil</c:v>
                </c:pt>
                <c:pt idx="10">
                  <c:v>France</c:v>
                </c:pt>
                <c:pt idx="11">
                  <c:v>Switzerland</c:v>
                </c:pt>
                <c:pt idx="12">
                  <c:v>Luxemburg</c:v>
                </c:pt>
              </c:strCache>
            </c:strRef>
          </c:cat>
          <c:val>
            <c:numRef>
              <c:f>'Chart 2.2'!$C$50:$C$62</c:f>
              <c:numCache>
                <c:formatCode>0.0</c:formatCode>
                <c:ptCount val="13"/>
                <c:pt idx="0">
                  <c:v>0.1</c:v>
                </c:pt>
                <c:pt idx="1">
                  <c:v>0.127148119006078</c:v>
                </c:pt>
                <c:pt idx="2">
                  <c:v>0.2429012214571756</c:v>
                </c:pt>
                <c:pt idx="3">
                  <c:v>0.9</c:v>
                </c:pt>
                <c:pt idx="4">
                  <c:v>1.1000000000000001</c:v>
                </c:pt>
                <c:pt idx="5">
                  <c:v>1.5</c:v>
                </c:pt>
                <c:pt idx="6">
                  <c:v>1.5485265340693362</c:v>
                </c:pt>
                <c:pt idx="7">
                  <c:v>3.8429019500886406</c:v>
                </c:pt>
                <c:pt idx="8">
                  <c:v>4</c:v>
                </c:pt>
                <c:pt idx="9">
                  <c:v>4.0999999999999996</c:v>
                </c:pt>
                <c:pt idx="10">
                  <c:v>7.8397212543553998</c:v>
                </c:pt>
                <c:pt idx="11">
                  <c:v>9.4</c:v>
                </c:pt>
                <c:pt idx="1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1-40DF-9A28-595D23E4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66432"/>
        <c:axId val="155490496"/>
      </c:barChart>
      <c:catAx>
        <c:axId val="155666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490496"/>
        <c:crosses val="autoZero"/>
        <c:auto val="1"/>
        <c:lblAlgn val="ctr"/>
        <c:lblOffset val="100"/>
        <c:noMultiLvlLbl val="0"/>
      </c:catAx>
      <c:valAx>
        <c:axId val="1554904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155666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Germany</c:v>
                </c:pt>
                <c:pt idx="8">
                  <c:v>Spain</c:v>
                </c:pt>
                <c:pt idx="9">
                  <c:v>United Kingdom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2560</c:v>
                </c:pt>
                <c:pt idx="1">
                  <c:v>3767</c:v>
                </c:pt>
                <c:pt idx="2">
                  <c:v>7023</c:v>
                </c:pt>
                <c:pt idx="3">
                  <c:v>16054</c:v>
                </c:pt>
                <c:pt idx="4">
                  <c:v>33388</c:v>
                </c:pt>
                <c:pt idx="5">
                  <c:v>37326</c:v>
                </c:pt>
                <c:pt idx="6">
                  <c:v>60897</c:v>
                </c:pt>
                <c:pt idx="7">
                  <c:v>107470</c:v>
                </c:pt>
                <c:pt idx="8">
                  <c:v>116710</c:v>
                </c:pt>
                <c:pt idx="9">
                  <c:v>127000</c:v>
                </c:pt>
                <c:pt idx="10">
                  <c:v>137973</c:v>
                </c:pt>
                <c:pt idx="11">
                  <c:v>140310</c:v>
                </c:pt>
                <c:pt idx="12">
                  <c:v>177431</c:v>
                </c:pt>
                <c:pt idx="13">
                  <c:v>211451</c:v>
                </c:pt>
                <c:pt idx="14">
                  <c:v>592281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E-4BF9-A93D-A4D73EB02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27040"/>
        <c:axId val="156516352"/>
      </c:barChart>
      <c:catAx>
        <c:axId val="1559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6352"/>
        <c:crosses val="autoZero"/>
        <c:auto val="1"/>
        <c:lblAlgn val="ctr"/>
        <c:lblOffset val="100"/>
        <c:noMultiLvlLbl val="0"/>
      </c:catAx>
      <c:valAx>
        <c:axId val="156516352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5927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United Kingdom</c:v>
                </c:pt>
                <c:pt idx="6">
                  <c:v>Germany</c:v>
                </c:pt>
                <c:pt idx="7">
                  <c:v>Belgium</c:v>
                </c:pt>
                <c:pt idx="8">
                  <c:v>Canada</c:v>
                </c:pt>
                <c:pt idx="9">
                  <c:v>Spain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0.2</c:v>
                </c:pt>
                <c:pt idx="1">
                  <c:v>0.33152318639794243</c:v>
                </c:pt>
                <c:pt idx="2">
                  <c:v>0.35942201395117557</c:v>
                </c:pt>
                <c:pt idx="3">
                  <c:v>0.86360110395502088</c:v>
                </c:pt>
                <c:pt idx="4">
                  <c:v>1.1010853012273578</c:v>
                </c:pt>
                <c:pt idx="5">
                  <c:v>1.5</c:v>
                </c:pt>
                <c:pt idx="6">
                  <c:v>1.625594190567043</c:v>
                </c:pt>
                <c:pt idx="7">
                  <c:v>1.9</c:v>
                </c:pt>
                <c:pt idx="8">
                  <c:v>1.944080157455113</c:v>
                </c:pt>
                <c:pt idx="9">
                  <c:v>1.9</c:v>
                </c:pt>
                <c:pt idx="10">
                  <c:v>3.2272790940170055</c:v>
                </c:pt>
                <c:pt idx="11">
                  <c:v>9.1999999999999993</c:v>
                </c:pt>
                <c:pt idx="12">
                  <c:v>10.566696763896598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0-4EB5-8123-E0731B2D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10432"/>
        <c:axId val="156518080"/>
      </c:barChart>
      <c:catAx>
        <c:axId val="157010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8080"/>
        <c:crosses val="autoZero"/>
        <c:auto val="1"/>
        <c:lblAlgn val="ctr"/>
        <c:lblOffset val="100"/>
        <c:noMultiLvlLbl val="0"/>
      </c:catAx>
      <c:valAx>
        <c:axId val="15651808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010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3161</c:v>
                </c:pt>
                <c:pt idx="1">
                  <c:v>4279</c:v>
                </c:pt>
                <c:pt idx="2">
                  <c:v>5614</c:v>
                </c:pt>
                <c:pt idx="3">
                  <c:v>18060</c:v>
                </c:pt>
                <c:pt idx="4">
                  <c:v>23765</c:v>
                </c:pt>
                <c:pt idx="5">
                  <c:v>41200</c:v>
                </c:pt>
                <c:pt idx="6">
                  <c:v>54669</c:v>
                </c:pt>
                <c:pt idx="7">
                  <c:v>90800</c:v>
                </c:pt>
                <c:pt idx="8">
                  <c:v>109390</c:v>
                </c:pt>
                <c:pt idx="9">
                  <c:v>130882</c:v>
                </c:pt>
                <c:pt idx="10">
                  <c:v>175000</c:v>
                </c:pt>
                <c:pt idx="11">
                  <c:v>262748</c:v>
                </c:pt>
                <c:pt idx="12">
                  <c:v>509254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D-4857-A00D-FC932F45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38080"/>
        <c:axId val="156519808"/>
      </c:barChart>
      <c:catAx>
        <c:axId val="157038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19808"/>
        <c:crosses val="autoZero"/>
        <c:auto val="1"/>
        <c:lblAlgn val="ctr"/>
        <c:lblOffset val="100"/>
        <c:noMultiLvlLbl val="0"/>
      </c:catAx>
      <c:valAx>
        <c:axId val="156519808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3808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United Kingdom</c:v>
                </c:pt>
                <c:pt idx="5">
                  <c:v>Spain</c:v>
                </c:pt>
                <c:pt idx="6">
                  <c:v>Germany</c:v>
                </c:pt>
                <c:pt idx="7">
                  <c:v>Canada</c:v>
                </c:pt>
                <c:pt idx="8">
                  <c:v>Luxemburg</c:v>
                </c:pt>
                <c:pt idx="9">
                  <c:v>United States</c:v>
                </c:pt>
                <c:pt idx="10">
                  <c:v>Switzerland</c:v>
                </c:pt>
                <c:pt idx="11">
                  <c:v>France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23</c:v>
                </c:pt>
                <c:pt idx="1">
                  <c:v>34</c:v>
                </c:pt>
                <c:pt idx="2">
                  <c:v>59</c:v>
                </c:pt>
                <c:pt idx="3">
                  <c:v>185</c:v>
                </c:pt>
                <c:pt idx="4">
                  <c:v>318</c:v>
                </c:pt>
                <c:pt idx="5">
                  <c:v>496</c:v>
                </c:pt>
                <c:pt idx="6">
                  <c:v>578</c:v>
                </c:pt>
                <c:pt idx="7">
                  <c:v>607</c:v>
                </c:pt>
                <c:pt idx="8">
                  <c:v>1211</c:v>
                </c:pt>
                <c:pt idx="9">
                  <c:v>1585</c:v>
                </c:pt>
                <c:pt idx="10">
                  <c:v>2447</c:v>
                </c:pt>
                <c:pt idx="11">
                  <c:v>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E-4F0E-A046-6E02DFCD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040128"/>
        <c:axId val="156521536"/>
      </c:barChart>
      <c:catAx>
        <c:axId val="15704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21536"/>
        <c:crosses val="autoZero"/>
        <c:auto val="1"/>
        <c:lblAlgn val="ctr"/>
        <c:lblOffset val="100"/>
        <c:noMultiLvlLbl val="0"/>
      </c:catAx>
      <c:valAx>
        <c:axId val="15652153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401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Luxemburg</c:v>
                </c:pt>
                <c:pt idx="7">
                  <c:v>Angola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2337</c:v>
                </c:pt>
                <c:pt idx="1">
                  <c:v>5001</c:v>
                </c:pt>
                <c:pt idx="2">
                  <c:v>18992</c:v>
                </c:pt>
                <c:pt idx="3">
                  <c:v>24871</c:v>
                </c:pt>
                <c:pt idx="4">
                  <c:v>46642</c:v>
                </c:pt>
                <c:pt idx="5">
                  <c:v>66212</c:v>
                </c:pt>
                <c:pt idx="6">
                  <c:v>99738</c:v>
                </c:pt>
                <c:pt idx="7">
                  <c:v>115595</c:v>
                </c:pt>
                <c:pt idx="8">
                  <c:v>133954</c:v>
                </c:pt>
                <c:pt idx="9">
                  <c:v>165498</c:v>
                </c:pt>
                <c:pt idx="10">
                  <c:v>171166</c:v>
                </c:pt>
                <c:pt idx="11">
                  <c:v>171497</c:v>
                </c:pt>
                <c:pt idx="12">
                  <c:v>195164</c:v>
                </c:pt>
                <c:pt idx="13">
                  <c:v>288465</c:v>
                </c:pt>
                <c:pt idx="14">
                  <c:v>612203</c:v>
                </c:pt>
                <c:pt idx="15">
                  <c:v>1190798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9-4F5F-8169-784536BEB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541888"/>
        <c:axId val="156523264"/>
      </c:barChart>
      <c:catAx>
        <c:axId val="15754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6523264"/>
        <c:crosses val="autoZero"/>
        <c:auto val="1"/>
        <c:lblAlgn val="ctr"/>
        <c:lblOffset val="100"/>
        <c:noMultiLvlLbl val="0"/>
      </c:catAx>
      <c:valAx>
        <c:axId val="156523264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41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bservatorioemigracao.pt/np4/4924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4924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4924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4924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>
      <selection activeCell="E17" sqref="E17:G17"/>
    </sheetView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199" t="s">
        <v>1</v>
      </c>
      <c r="C1" s="200"/>
      <c r="D1" s="200"/>
      <c r="E1" s="170"/>
      <c r="F1" s="170"/>
      <c r="G1" s="170"/>
      <c r="H1" s="171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03" t="s">
        <v>96</v>
      </c>
      <c r="C2" s="204"/>
      <c r="D2" s="204"/>
      <c r="E2" s="205"/>
      <c r="F2" s="205"/>
      <c r="G2" s="205"/>
      <c r="H2" s="206"/>
    </row>
    <row r="3" spans="1:13" s="70" customFormat="1" ht="30" customHeight="1" x14ac:dyDescent="0.25">
      <c r="B3" s="207" t="s">
        <v>44</v>
      </c>
      <c r="C3" s="208"/>
      <c r="D3" s="208"/>
      <c r="E3" s="208"/>
      <c r="F3" s="208"/>
      <c r="G3" s="208"/>
      <c r="H3" s="171"/>
    </row>
    <row r="4" spans="1:13" s="70" customFormat="1" ht="15" customHeight="1" x14ac:dyDescent="0.25">
      <c r="A4" s="96"/>
      <c r="B4" s="201" t="str">
        <f>'Table 2.1'!B2</f>
        <v>Table 2.1 Main indicators of Portuguese emigration to top destination countries, 2014 or last year available</v>
      </c>
      <c r="C4" s="202"/>
      <c r="D4" s="202"/>
      <c r="E4" s="201" t="str">
        <f>'Chart 2.1'!B2</f>
        <v>Chart 2.1 Portuguese permanent inflows in top destination countries, 2014 or last year available</v>
      </c>
      <c r="F4" s="209"/>
      <c r="G4" s="209"/>
      <c r="H4" s="174"/>
    </row>
    <row r="5" spans="1:13" s="70" customFormat="1" ht="15" customHeight="1" x14ac:dyDescent="0.25">
      <c r="A5" s="96"/>
      <c r="B5" s="201" t="str">
        <f>'Table 2.2'!B2</f>
        <v>Table 2.2 Portuguese permanent inflows in top destination countries, 2014 or last year available</v>
      </c>
      <c r="C5" s="202"/>
      <c r="D5" s="202"/>
      <c r="E5" s="201" t="str">
        <f>'Chart 2.2'!B2</f>
        <v>Chart 2.2 Portuguese permanent inflows as a percentage of all permanent inflows in top destination countries, 2014 or last year available</v>
      </c>
      <c r="F5" s="209"/>
      <c r="G5" s="209"/>
      <c r="H5" s="174"/>
    </row>
    <row r="6" spans="1:13" s="70" customFormat="1" ht="15" customHeight="1" x14ac:dyDescent="0.25">
      <c r="A6" s="96"/>
      <c r="B6" s="201" t="str">
        <f>'Table 2.3'!B2:H2</f>
        <v>Table 2.3 Change in Portuguese permanent inflows in top destination countries, 2013-2014 or last two years available</v>
      </c>
      <c r="C6" s="202"/>
      <c r="D6" s="202"/>
      <c r="E6" s="201" t="str">
        <f>'Chart 2.3'!B2</f>
        <v>Chart 2.3 Stock of migrants born in Portugal in top destination countries, 2014 or last year available</v>
      </c>
      <c r="F6" s="209"/>
      <c r="G6" s="209"/>
      <c r="H6" s="174"/>
    </row>
    <row r="7" spans="1:13" s="70" customFormat="1" ht="15" customHeight="1" x14ac:dyDescent="0.25">
      <c r="A7" s="96"/>
      <c r="B7" s="201" t="str">
        <f>'Table 2.4'!B2:H2</f>
        <v>Table 2.4 Stock of migrants born in Portugal in top destination countries, 2014 or last year available</v>
      </c>
      <c r="C7" s="202"/>
      <c r="D7" s="202"/>
      <c r="E7" s="201" t="str">
        <f>'Chart 2.4'!B2</f>
        <v>Chart 2.4 Stock of migrants born in Portugal as a percentage of all foreign-born in top destination countries, 2014 or last year available</v>
      </c>
      <c r="F7" s="209"/>
      <c r="G7" s="209"/>
      <c r="H7" s="173"/>
    </row>
    <row r="8" spans="1:13" s="71" customFormat="1" ht="15" customHeight="1" x14ac:dyDescent="0.2">
      <c r="A8" s="96"/>
      <c r="B8" s="210" t="str">
        <f>'Table 2.5'!B2</f>
        <v>Table 2.5 Change in the stock of migrants born in Portugal in top destination countries, 2013-2014 or last two years available</v>
      </c>
      <c r="C8" s="202"/>
      <c r="D8" s="202"/>
      <c r="E8" s="201" t="str">
        <f>'Chart 2.5'!B2</f>
        <v>Chart 2.5 Population with Portuguese citizenship in top destination countries, 2014 or last year available</v>
      </c>
      <c r="F8" s="209"/>
      <c r="G8" s="209"/>
      <c r="H8" s="172"/>
    </row>
    <row r="9" spans="1:13" s="70" customFormat="1" ht="15" customHeight="1" x14ac:dyDescent="0.25">
      <c r="A9" s="96"/>
      <c r="B9" s="210" t="str">
        <f>'Table 2.6'!B2</f>
        <v>Table 2.6 Population with Portuguese citizenship in top destination countries, 2014 or last year available</v>
      </c>
      <c r="C9" s="202"/>
      <c r="D9" s="202"/>
      <c r="E9" s="201" t="str">
        <f>'Chart 2.6'!B2</f>
        <v>Chart 2.6 Acquisition of citizenship by Portuguese in top destination countries, 2014 or last year available</v>
      </c>
      <c r="F9" s="209"/>
      <c r="G9" s="209"/>
      <c r="H9" s="173"/>
    </row>
    <row r="10" spans="1:13" s="71" customFormat="1" ht="15" customHeight="1" x14ac:dyDescent="0.2">
      <c r="A10" s="96"/>
      <c r="B10" s="210" t="str">
        <f>'Table 2.7'!B2</f>
        <v>Table 2.7 Change in the population with Portuguese citizenship in top destination countries, 2013-2014 or last two years available</v>
      </c>
      <c r="C10" s="202"/>
      <c r="D10" s="202"/>
      <c r="E10" s="201" t="str">
        <f>'Chart 2.7'!B2</f>
        <v>Chart 2.7 Stock of consular registrations in top destination countries, 2012 or last year available</v>
      </c>
      <c r="F10" s="209"/>
      <c r="G10" s="209"/>
      <c r="H10" s="173"/>
    </row>
    <row r="11" spans="1:13" s="71" customFormat="1" ht="15" customHeight="1" x14ac:dyDescent="0.2">
      <c r="A11" s="96"/>
      <c r="B11" s="210" t="str">
        <f>'Table 2.8'!B2</f>
        <v>Table 2.8 Acquisition of citizenship by Portuguese in top destination countries, 2014 or last year available</v>
      </c>
      <c r="C11" s="202"/>
      <c r="D11" s="202"/>
      <c r="E11" s="201"/>
      <c r="F11" s="209"/>
      <c r="G11" s="209"/>
      <c r="H11" s="173"/>
    </row>
    <row r="12" spans="1:13" s="71" customFormat="1" ht="15" customHeight="1" x14ac:dyDescent="0.2">
      <c r="A12" s="96"/>
      <c r="B12" s="210" t="str">
        <f>'Table 2.9'!B2</f>
        <v>Table 2.9 Change in the acquisition of citizenship by Portuguese in top destination countries, 2013-2014 or last two years available</v>
      </c>
      <c r="C12" s="202"/>
      <c r="D12" s="202"/>
      <c r="E12" s="168"/>
      <c r="F12" s="169"/>
      <c r="G12" s="169"/>
      <c r="H12" s="173"/>
    </row>
    <row r="13" spans="1:13" s="71" customFormat="1" ht="15" customHeight="1" x14ac:dyDescent="0.2">
      <c r="A13" s="96"/>
      <c r="B13" s="210" t="str">
        <f>'Table 2.10'!B2</f>
        <v>Table 2.10 Stock of consular registrations in top destination countries, 2012 or last year available</v>
      </c>
      <c r="C13" s="202"/>
      <c r="D13" s="202"/>
      <c r="E13" s="168"/>
      <c r="F13" s="169"/>
      <c r="G13" s="169"/>
      <c r="H13" s="173"/>
    </row>
    <row r="14" spans="1:13" ht="15" customHeight="1" x14ac:dyDescent="0.25">
      <c r="A14" s="97"/>
      <c r="B14" s="210" t="str">
        <f>'Table 2.11'!B2</f>
        <v>Table 2.11 Change in the stock of consular registrations in top destination countries, 2011-2012 or last two years available</v>
      </c>
      <c r="C14" s="202"/>
      <c r="D14" s="202"/>
      <c r="E14" s="201"/>
      <c r="F14" s="209"/>
      <c r="G14" s="209"/>
      <c r="H14" s="173"/>
    </row>
    <row r="15" spans="1:13" ht="30" customHeight="1" x14ac:dyDescent="0.25">
      <c r="B15" s="175"/>
      <c r="C15" s="176"/>
      <c r="D15" s="176"/>
      <c r="E15" s="70"/>
      <c r="F15" s="70"/>
      <c r="G15" s="70"/>
      <c r="H15" s="171"/>
    </row>
    <row r="16" spans="1:13" ht="15" customHeight="1" x14ac:dyDescent="0.25">
      <c r="A16" s="114" t="s">
        <v>4</v>
      </c>
      <c r="B16" s="211" t="s">
        <v>101</v>
      </c>
      <c r="C16" s="212"/>
      <c r="D16" s="212"/>
      <c r="E16" s="212"/>
      <c r="F16" s="212"/>
      <c r="G16" s="212"/>
      <c r="H16" s="171"/>
    </row>
    <row r="17" spans="1:8" ht="15" customHeight="1" x14ac:dyDescent="0.25">
      <c r="A17" s="114" t="s">
        <v>2</v>
      </c>
      <c r="B17" s="283" t="s">
        <v>109</v>
      </c>
      <c r="C17" s="202"/>
      <c r="D17" s="202"/>
      <c r="E17" s="210"/>
      <c r="F17" s="202"/>
      <c r="G17" s="202"/>
      <c r="H17" s="171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45" customHeight="1" x14ac:dyDescent="0.25">
      <c r="B19" s="197" t="s">
        <v>102</v>
      </c>
      <c r="C19" s="198"/>
      <c r="D19" s="19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7"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B14:D14" location="'Table 2.11'!B2" display="'Table 2.11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topLeftCell="A7" workbookViewId="0">
      <selection activeCell="I25" sqref="I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66" t="s">
        <v>80</v>
      </c>
      <c r="C2" s="267"/>
      <c r="D2" s="270"/>
      <c r="E2" s="256"/>
      <c r="F2" s="256"/>
      <c r="G2" s="256"/>
      <c r="H2" s="256"/>
    </row>
    <row r="3" spans="1:136" s="39" customFormat="1" ht="30" customHeight="1" x14ac:dyDescent="0.25">
      <c r="B3" s="231" t="s">
        <v>6</v>
      </c>
      <c r="C3" s="235" t="s">
        <v>31</v>
      </c>
      <c r="D3" s="236"/>
      <c r="E3" s="237"/>
      <c r="F3" s="235" t="s">
        <v>26</v>
      </c>
      <c r="G3" s="236"/>
      <c r="H3" s="236"/>
    </row>
    <row r="4" spans="1:136" s="64" customFormat="1" ht="45" customHeight="1" x14ac:dyDescent="0.25">
      <c r="A4" s="38"/>
      <c r="B4" s="232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49</v>
      </c>
      <c r="D5" s="119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</row>
    <row r="6" spans="1:136" s="64" customFormat="1" ht="15" customHeight="1" x14ac:dyDescent="0.25">
      <c r="A6" s="38"/>
      <c r="B6" s="16" t="s">
        <v>7</v>
      </c>
      <c r="C6" s="126">
        <v>38612</v>
      </c>
      <c r="D6" s="121">
        <v>34801</v>
      </c>
      <c r="E6" s="138">
        <f t="shared" ref="E6:E19" si="0">(D6/C6*100)-100</f>
        <v>-9.8699886045788787</v>
      </c>
      <c r="F6" s="121">
        <v>211</v>
      </c>
      <c r="G6" s="121">
        <v>185</v>
      </c>
      <c r="H6" s="122">
        <f t="shared" ref="H6:H19" si="1">(G6/F6*100)-100</f>
        <v>-12.322274881516591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49</v>
      </c>
      <c r="D7" s="123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</row>
    <row r="8" spans="1:136" s="64" customFormat="1" ht="15" customHeight="1" x14ac:dyDescent="0.25">
      <c r="A8" s="38"/>
      <c r="B8" s="16" t="s">
        <v>18</v>
      </c>
      <c r="C8" s="126">
        <v>181338</v>
      </c>
      <c r="D8" s="121">
        <v>113150</v>
      </c>
      <c r="E8" s="138">
        <f t="shared" si="0"/>
        <v>-37.602708753818838</v>
      </c>
      <c r="F8" s="121">
        <v>775</v>
      </c>
      <c r="G8" s="121">
        <v>607</v>
      </c>
      <c r="H8" s="122">
        <f t="shared" si="1"/>
        <v>-21.677419354838719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97276</v>
      </c>
      <c r="D9" s="123">
        <v>105613</v>
      </c>
      <c r="E9" s="139">
        <f t="shared" si="0"/>
        <v>8.5704593116493299</v>
      </c>
      <c r="F9" s="123">
        <v>3887</v>
      </c>
      <c r="G9" s="123">
        <v>3345</v>
      </c>
      <c r="H9" s="124">
        <f t="shared" si="1"/>
        <v>-13.943915616156417</v>
      </c>
    </row>
    <row r="10" spans="1:136" s="64" customFormat="1" ht="15" customHeight="1" x14ac:dyDescent="0.25">
      <c r="A10" s="38"/>
      <c r="B10" s="16" t="s">
        <v>8</v>
      </c>
      <c r="C10" s="126">
        <v>112353</v>
      </c>
      <c r="D10" s="121">
        <v>108422</v>
      </c>
      <c r="E10" s="138">
        <f t="shared" si="0"/>
        <v>-3.4987939796890259</v>
      </c>
      <c r="F10" s="121">
        <v>510</v>
      </c>
      <c r="G10" s="121">
        <v>578</v>
      </c>
      <c r="H10" s="122">
        <f t="shared" si="1"/>
        <v>13.333333333333329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65383</v>
      </c>
      <c r="D11" s="123">
        <v>100712</v>
      </c>
      <c r="E11" s="139">
        <f t="shared" si="0"/>
        <v>54.033923191043556</v>
      </c>
      <c r="F11" s="123">
        <v>20</v>
      </c>
      <c r="G11" s="123">
        <v>34</v>
      </c>
      <c r="H11" s="124">
        <f t="shared" si="1"/>
        <v>70</v>
      </c>
    </row>
    <row r="12" spans="1:136" s="64" customFormat="1" ht="15" customHeight="1" x14ac:dyDescent="0.25">
      <c r="A12" s="38"/>
      <c r="B12" s="16" t="s">
        <v>19</v>
      </c>
      <c r="C12" s="126">
        <v>4412</v>
      </c>
      <c r="D12" s="121">
        <v>4991</v>
      </c>
      <c r="E12" s="138">
        <f t="shared" si="0"/>
        <v>13.123300090661829</v>
      </c>
      <c r="F12" s="121">
        <v>982</v>
      </c>
      <c r="G12" s="121">
        <v>1211</v>
      </c>
      <c r="H12" s="122">
        <f t="shared" si="1"/>
        <v>23.319755600814673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50</v>
      </c>
      <c r="C13" s="127" t="s">
        <v>49</v>
      </c>
      <c r="D13" s="123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25882</v>
      </c>
      <c r="D14" s="121">
        <v>32675</v>
      </c>
      <c r="E14" s="138">
        <f t="shared" si="0"/>
        <v>26.246039718723438</v>
      </c>
      <c r="F14" s="121">
        <v>38</v>
      </c>
      <c r="G14" s="121">
        <v>59</v>
      </c>
      <c r="H14" s="122">
        <f t="shared" si="1"/>
        <v>55.26315789473685</v>
      </c>
    </row>
    <row r="15" spans="1:136" s="64" customFormat="1" ht="15" customHeight="1" x14ac:dyDescent="0.25">
      <c r="A15" s="38"/>
      <c r="B15" s="3" t="s">
        <v>14</v>
      </c>
      <c r="C15" s="127">
        <v>13223</v>
      </c>
      <c r="D15" s="123">
        <v>15336</v>
      </c>
      <c r="E15" s="139">
        <f t="shared" si="0"/>
        <v>15.979732284655526</v>
      </c>
      <c r="F15" s="123">
        <v>12</v>
      </c>
      <c r="G15" s="123">
        <v>23</v>
      </c>
      <c r="H15" s="124">
        <f t="shared" si="1"/>
        <v>91.666666666666686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261295</v>
      </c>
      <c r="D16" s="121">
        <v>93714</v>
      </c>
      <c r="E16" s="138">
        <f t="shared" si="0"/>
        <v>-64.134790179681971</v>
      </c>
      <c r="F16" s="121">
        <v>1265</v>
      </c>
      <c r="G16" s="121">
        <v>496</v>
      </c>
      <c r="H16" s="122">
        <f t="shared" si="1"/>
        <v>-60.790513833992094</v>
      </c>
    </row>
    <row r="17" spans="1:136" s="64" customFormat="1" ht="15" customHeight="1" x14ac:dyDescent="0.25">
      <c r="A17" s="38"/>
      <c r="B17" s="3" t="s">
        <v>15</v>
      </c>
      <c r="C17" s="127">
        <v>34061</v>
      </c>
      <c r="D17" s="123">
        <v>32836</v>
      </c>
      <c r="E17" s="139">
        <f t="shared" si="0"/>
        <v>-3.5964886527113151</v>
      </c>
      <c r="F17" s="123">
        <v>2184</v>
      </c>
      <c r="G17" s="123">
        <v>2447</v>
      </c>
      <c r="H17" s="124">
        <f t="shared" si="1"/>
        <v>12.04212454212454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207989</v>
      </c>
      <c r="D18" s="121">
        <v>125653</v>
      </c>
      <c r="E18" s="138">
        <f t="shared" si="0"/>
        <v>-39.586708912490565</v>
      </c>
      <c r="F18" s="121">
        <v>628</v>
      </c>
      <c r="G18" s="121">
        <v>318</v>
      </c>
      <c r="H18" s="122">
        <f t="shared" si="1"/>
        <v>-49.363057324840767</v>
      </c>
    </row>
    <row r="19" spans="1:136" s="64" customFormat="1" ht="15" customHeight="1" x14ac:dyDescent="0.25">
      <c r="A19" s="38"/>
      <c r="B19" s="3" t="s">
        <v>20</v>
      </c>
      <c r="C19" s="127">
        <v>757434</v>
      </c>
      <c r="D19" s="123">
        <v>779929</v>
      </c>
      <c r="E19" s="139">
        <f t="shared" si="0"/>
        <v>2.9698957268884101</v>
      </c>
      <c r="F19" s="123">
        <v>1607</v>
      </c>
      <c r="G19" s="123">
        <v>1585</v>
      </c>
      <c r="H19" s="124">
        <f t="shared" si="1"/>
        <v>-1.3690105787181039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52</v>
      </c>
      <c r="B22" s="220" t="s">
        <v>88</v>
      </c>
      <c r="C22" s="224"/>
      <c r="D22" s="224"/>
      <c r="E22" s="224"/>
      <c r="F22" s="224"/>
      <c r="G22" s="224"/>
      <c r="H22" s="224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20" t="s">
        <v>66</v>
      </c>
      <c r="C23" s="220"/>
      <c r="D23" s="220"/>
      <c r="E23" s="220"/>
      <c r="F23" s="224"/>
      <c r="G23" s="224"/>
      <c r="H23" s="224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264" t="s">
        <v>101</v>
      </c>
      <c r="C24" s="253"/>
      <c r="D24" s="253"/>
      <c r="E24" s="253"/>
      <c r="F24" s="253"/>
      <c r="G24" s="253"/>
      <c r="H24" s="253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79" t="s">
        <v>109</v>
      </c>
      <c r="C25" s="253"/>
      <c r="D25" s="253"/>
      <c r="E25" s="253"/>
      <c r="F25" s="253"/>
      <c r="G25" s="253"/>
      <c r="H25" s="253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  <hyperlink ref="B25" r:id="rId1"/>
  </hyperlinks>
  <pageMargins left="0.7" right="0.7" top="0.75" bottom="0.75" header="0.3" footer="0.3"/>
  <pageSetup paperSize="9" orientation="portrait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7"/>
  <sheetViews>
    <sheetView showGridLines="0" topLeftCell="A10" workbookViewId="0">
      <selection activeCell="F25" sqref="F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66" t="s">
        <v>89</v>
      </c>
      <c r="C2" s="267"/>
      <c r="D2" s="270"/>
      <c r="E2" s="256"/>
    </row>
    <row r="3" spans="1:138" s="39" customFormat="1" ht="30" customHeight="1" x14ac:dyDescent="0.25">
      <c r="B3" s="231" t="s">
        <v>6</v>
      </c>
      <c r="C3" s="233" t="s">
        <v>33</v>
      </c>
      <c r="D3" s="247" t="s">
        <v>34</v>
      </c>
      <c r="E3" s="268"/>
    </row>
    <row r="4" spans="1:138" s="64" customFormat="1" ht="45" customHeight="1" x14ac:dyDescent="0.25">
      <c r="A4" s="38"/>
      <c r="B4" s="232"/>
      <c r="C4" s="234"/>
      <c r="D4" s="94" t="s">
        <v>16</v>
      </c>
      <c r="E4" s="99" t="s">
        <v>35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40">
        <v>115595</v>
      </c>
      <c r="D5" s="119">
        <v>38994</v>
      </c>
      <c r="E5" s="149">
        <f>D5/C5*100</f>
        <v>33.733292962498382</v>
      </c>
      <c r="G5"/>
      <c r="H5"/>
      <c r="I5"/>
      <c r="J5"/>
    </row>
    <row r="6" spans="1:138" s="64" customFormat="1" ht="15" customHeight="1" x14ac:dyDescent="0.25">
      <c r="A6" s="38"/>
      <c r="B6" s="16" t="s">
        <v>7</v>
      </c>
      <c r="C6" s="141">
        <v>46642</v>
      </c>
      <c r="D6" s="121">
        <v>33039</v>
      </c>
      <c r="E6" s="150">
        <f t="shared" ref="E6:E20" si="0">D6/C6*100</f>
        <v>70.835298657862012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42">
        <v>612203</v>
      </c>
      <c r="D7" s="123">
        <v>425396</v>
      </c>
      <c r="E7" s="151">
        <f t="shared" si="0"/>
        <v>69.486101832235377</v>
      </c>
      <c r="G7"/>
      <c r="H7"/>
      <c r="I7"/>
      <c r="J7"/>
    </row>
    <row r="8" spans="1:138" s="64" customFormat="1" ht="15" customHeight="1" x14ac:dyDescent="0.25">
      <c r="A8" s="38"/>
      <c r="B8" s="16" t="s">
        <v>18</v>
      </c>
      <c r="C8" s="141">
        <v>133954</v>
      </c>
      <c r="D8" s="121">
        <v>103653</v>
      </c>
      <c r="E8" s="150">
        <f t="shared" si="0"/>
        <v>77.379548203114496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42">
        <v>1190798</v>
      </c>
      <c r="D9" s="123">
        <v>817138</v>
      </c>
      <c r="E9" s="151">
        <f t="shared" si="0"/>
        <v>68.621042359829289</v>
      </c>
      <c r="G9"/>
      <c r="H9"/>
      <c r="I9"/>
      <c r="J9"/>
    </row>
    <row r="10" spans="1:138" s="64" customFormat="1" ht="15" customHeight="1" x14ac:dyDescent="0.25">
      <c r="A10" s="38"/>
      <c r="B10" s="16" t="s">
        <v>8</v>
      </c>
      <c r="C10" s="141">
        <v>171166</v>
      </c>
      <c r="D10" s="121">
        <v>117327</v>
      </c>
      <c r="E10" s="150">
        <f t="shared" si="0"/>
        <v>68.545739223911298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42">
        <v>2337</v>
      </c>
      <c r="D11" s="123">
        <v>1434</v>
      </c>
      <c r="E11" s="151">
        <f t="shared" si="0"/>
        <v>61.360718870346595</v>
      </c>
      <c r="G11"/>
      <c r="H11"/>
      <c r="I11"/>
      <c r="J11"/>
    </row>
    <row r="12" spans="1:138" s="64" customFormat="1" ht="15" customHeight="1" x14ac:dyDescent="0.25">
      <c r="A12" s="38"/>
      <c r="B12" s="16" t="s">
        <v>19</v>
      </c>
      <c r="C12" s="141">
        <v>99738</v>
      </c>
      <c r="D12" s="121">
        <v>60502</v>
      </c>
      <c r="E12" s="150">
        <f t="shared" si="0"/>
        <v>60.66093164089915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50</v>
      </c>
      <c r="C13" s="142">
        <v>24871</v>
      </c>
      <c r="D13" s="123">
        <v>10631</v>
      </c>
      <c r="E13" s="151">
        <f t="shared" si="0"/>
        <v>42.744561939608374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41">
        <v>18992</v>
      </c>
      <c r="D14" s="121">
        <v>11936</v>
      </c>
      <c r="E14" s="150">
        <f t="shared" si="0"/>
        <v>62.8475147430497</v>
      </c>
      <c r="G14"/>
      <c r="H14"/>
      <c r="I14"/>
    </row>
    <row r="15" spans="1:138" s="64" customFormat="1" ht="15" customHeight="1" x14ac:dyDescent="0.25">
      <c r="A15" s="38"/>
      <c r="B15" s="3" t="s">
        <v>14</v>
      </c>
      <c r="C15" s="142">
        <v>5001</v>
      </c>
      <c r="D15" s="123" t="s">
        <v>49</v>
      </c>
      <c r="E15" s="151" t="s">
        <v>49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41">
        <v>66212</v>
      </c>
      <c r="D16" s="121">
        <v>47959</v>
      </c>
      <c r="E16" s="150">
        <f t="shared" si="0"/>
        <v>72.432489578928298</v>
      </c>
      <c r="G16"/>
      <c r="H16"/>
      <c r="I16"/>
    </row>
    <row r="17" spans="1:138" s="64" customFormat="1" ht="15" customHeight="1" x14ac:dyDescent="0.25">
      <c r="A17" s="38"/>
      <c r="B17" s="3" t="s">
        <v>15</v>
      </c>
      <c r="C17" s="142">
        <v>288465</v>
      </c>
      <c r="D17" s="123">
        <v>210327</v>
      </c>
      <c r="E17" s="151">
        <f t="shared" si="0"/>
        <v>72.912485050179399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41">
        <v>171497</v>
      </c>
      <c r="D18" s="121">
        <v>100542</v>
      </c>
      <c r="E18" s="150">
        <f t="shared" si="0"/>
        <v>58.626098415715724</v>
      </c>
      <c r="G18"/>
      <c r="H18"/>
      <c r="I18"/>
    </row>
    <row r="19" spans="1:138" s="64" customFormat="1" ht="15" customHeight="1" x14ac:dyDescent="0.25">
      <c r="A19" s="38"/>
      <c r="B19" s="3" t="s">
        <v>20</v>
      </c>
      <c r="C19" s="142">
        <v>195164</v>
      </c>
      <c r="D19" s="123">
        <v>168484</v>
      </c>
      <c r="E19" s="151">
        <f t="shared" si="0"/>
        <v>86.329446004386057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21</v>
      </c>
      <c r="C20" s="163">
        <v>165498</v>
      </c>
      <c r="D20" s="154">
        <v>96509</v>
      </c>
      <c r="E20" s="166">
        <f t="shared" si="0"/>
        <v>58.314299870693297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30" customHeight="1" x14ac:dyDescent="0.25">
      <c r="A22" s="58" t="s">
        <v>52</v>
      </c>
      <c r="B22" s="220" t="s">
        <v>91</v>
      </c>
      <c r="C22" s="224"/>
      <c r="D22" s="224"/>
      <c r="E22" s="224"/>
      <c r="F22" s="177"/>
      <c r="G22" s="177"/>
      <c r="I22" s="4"/>
      <c r="J22" s="4"/>
      <c r="K22" s="5"/>
      <c r="L22" s="5"/>
      <c r="M22" s="5"/>
      <c r="N22"/>
      <c r="O22"/>
      <c r="P22"/>
      <c r="Q22"/>
    </row>
    <row r="23" spans="1:138" ht="30" customHeight="1" x14ac:dyDescent="0.25">
      <c r="A23" s="58" t="s">
        <v>5</v>
      </c>
      <c r="B23" s="271" t="s">
        <v>51</v>
      </c>
      <c r="C23" s="225"/>
      <c r="D23" s="225"/>
      <c r="E23" s="225"/>
      <c r="G23"/>
      <c r="H23"/>
      <c r="I23"/>
    </row>
    <row r="24" spans="1:138" s="64" customFormat="1" ht="15" customHeight="1" x14ac:dyDescent="0.25">
      <c r="A24" s="88" t="s">
        <v>4</v>
      </c>
      <c r="B24" s="264" t="s">
        <v>101</v>
      </c>
      <c r="C24" s="253"/>
      <c r="D24" s="253"/>
      <c r="E24" s="253"/>
      <c r="F24" s="38"/>
      <c r="G24"/>
      <c r="H24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79" t="s">
        <v>109</v>
      </c>
      <c r="C25" s="253"/>
      <c r="D25" s="253"/>
      <c r="E25" s="253"/>
    </row>
    <row r="26" spans="1:138" x14ac:dyDescent="0.25">
      <c r="B26" s="95"/>
      <c r="C26" s="95"/>
      <c r="D26" s="95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8">
    <mergeCell ref="B24:E24"/>
    <mergeCell ref="B25:E25"/>
    <mergeCell ref="D3:E3"/>
    <mergeCell ref="B2:E2"/>
    <mergeCell ref="B3:B4"/>
    <mergeCell ref="C3:C4"/>
    <mergeCell ref="B23:E23"/>
    <mergeCell ref="B22:E22"/>
  </mergeCells>
  <hyperlinks>
    <hyperlink ref="E1" location="Contents!A1" display="[contents Ç]"/>
    <hyperlink ref="B25" r:id="rId1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8"/>
  <sheetViews>
    <sheetView showGridLines="0" topLeftCell="A10" workbookViewId="0">
      <selection activeCell="B25" sqref="B25:H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66" t="s">
        <v>90</v>
      </c>
      <c r="C2" s="267"/>
      <c r="D2" s="270"/>
      <c r="E2" s="256"/>
      <c r="F2" s="256"/>
      <c r="G2" s="256"/>
      <c r="H2" s="256"/>
    </row>
    <row r="3" spans="1:138" s="39" customFormat="1" ht="30" customHeight="1" x14ac:dyDescent="0.25">
      <c r="B3" s="231" t="s">
        <v>6</v>
      </c>
      <c r="C3" s="235" t="s">
        <v>33</v>
      </c>
      <c r="D3" s="236"/>
      <c r="E3" s="237"/>
      <c r="F3" s="235" t="s">
        <v>34</v>
      </c>
      <c r="G3" s="236"/>
      <c r="H3" s="236"/>
    </row>
    <row r="4" spans="1:138" s="64" customFormat="1" ht="45" customHeight="1" x14ac:dyDescent="0.25">
      <c r="A4" s="38"/>
      <c r="B4" s="232"/>
      <c r="C4" s="100">
        <v>2011</v>
      </c>
      <c r="D4" s="101">
        <v>2012</v>
      </c>
      <c r="E4" s="102" t="s">
        <v>36</v>
      </c>
      <c r="F4" s="100">
        <v>2011</v>
      </c>
      <c r="G4" s="101">
        <v>2012</v>
      </c>
      <c r="H4" s="101" t="s">
        <v>36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52">
        <v>113194</v>
      </c>
      <c r="D5" s="119">
        <v>115595</v>
      </c>
      <c r="E5" s="137">
        <f>(D5/C5*100)-100</f>
        <v>2.1211371627471323</v>
      </c>
      <c r="F5" s="119" t="s">
        <v>49</v>
      </c>
      <c r="G5" s="119">
        <v>38994</v>
      </c>
      <c r="H5" s="120" t="s">
        <v>49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7</v>
      </c>
      <c r="C6" s="126">
        <v>44228</v>
      </c>
      <c r="D6" s="121">
        <v>46642</v>
      </c>
      <c r="E6" s="138">
        <f t="shared" ref="E6:E20" si="0">(D6/C6*100)-100</f>
        <v>5.4580808537578065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27">
        <v>596668</v>
      </c>
      <c r="D7" s="123">
        <v>612203</v>
      </c>
      <c r="E7" s="139">
        <f t="shared" si="0"/>
        <v>2.6036254667587428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18</v>
      </c>
      <c r="C8" s="126">
        <v>132467</v>
      </c>
      <c r="D8" s="121">
        <v>133954</v>
      </c>
      <c r="E8" s="138">
        <f t="shared" si="0"/>
        <v>1.1225437278718431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27">
        <v>1161900</v>
      </c>
      <c r="D9" s="123">
        <v>1190798</v>
      </c>
      <c r="E9" s="139">
        <f t="shared" si="0"/>
        <v>2.4871331439883022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8</v>
      </c>
      <c r="C10" s="126">
        <v>164770</v>
      </c>
      <c r="D10" s="121">
        <v>171166</v>
      </c>
      <c r="E10" s="138">
        <f t="shared" si="0"/>
        <v>3.8817745948898477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27">
        <v>1845</v>
      </c>
      <c r="D11" s="123">
        <v>2337</v>
      </c>
      <c r="E11" s="139">
        <f t="shared" si="0"/>
        <v>26.666666666666657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19</v>
      </c>
      <c r="C12" s="126">
        <v>96467</v>
      </c>
      <c r="D12" s="121">
        <v>99738</v>
      </c>
      <c r="E12" s="138">
        <f t="shared" si="0"/>
        <v>3.390796852809757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50</v>
      </c>
      <c r="C13" s="127">
        <v>22663</v>
      </c>
      <c r="D13" s="123">
        <v>24871</v>
      </c>
      <c r="E13" s="139">
        <v>9.7427525040815368</v>
      </c>
      <c r="F13" s="123">
        <v>9224</v>
      </c>
      <c r="G13" s="123">
        <v>10631</v>
      </c>
      <c r="H13" s="124">
        <v>15.253686036426714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26">
        <v>17172</v>
      </c>
      <c r="D14" s="121">
        <v>18992</v>
      </c>
      <c r="E14" s="138">
        <f t="shared" si="0"/>
        <v>10.598648963428843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14</v>
      </c>
      <c r="C15" s="127">
        <v>4400</v>
      </c>
      <c r="D15" s="123">
        <v>5001</v>
      </c>
      <c r="E15" s="139">
        <f>(D15/C15*100)-100</f>
        <v>13.659090909090892</v>
      </c>
      <c r="F15" s="123" t="s">
        <v>49</v>
      </c>
      <c r="G15" s="123" t="s">
        <v>49</v>
      </c>
      <c r="H15" s="124" t="s">
        <v>49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26">
        <v>62381</v>
      </c>
      <c r="D16" s="121">
        <v>66212</v>
      </c>
      <c r="E16" s="138">
        <f t="shared" si="0"/>
        <v>6.1412930219137252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15</v>
      </c>
      <c r="C17" s="127">
        <v>278692</v>
      </c>
      <c r="D17" s="123">
        <v>288465</v>
      </c>
      <c r="E17" s="139">
        <f t="shared" si="0"/>
        <v>3.5067386218477878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26">
        <v>159336</v>
      </c>
      <c r="D18" s="121">
        <v>171497</v>
      </c>
      <c r="E18" s="138">
        <f t="shared" si="0"/>
        <v>7.6322990410202323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20</v>
      </c>
      <c r="C19" s="127">
        <v>191987</v>
      </c>
      <c r="D19" s="123">
        <v>195164</v>
      </c>
      <c r="E19" s="139">
        <f t="shared" si="0"/>
        <v>1.6547995437190934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21</v>
      </c>
      <c r="C20" s="157">
        <v>142157</v>
      </c>
      <c r="D20" s="154">
        <v>165498</v>
      </c>
      <c r="E20" s="159">
        <f t="shared" si="0"/>
        <v>16.419170353904477</v>
      </c>
      <c r="F20" s="154">
        <v>80029</v>
      </c>
      <c r="G20" s="154">
        <v>96509</v>
      </c>
      <c r="H20" s="160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15" customHeight="1" x14ac:dyDescent="0.25">
      <c r="A22" s="58" t="s">
        <v>52</v>
      </c>
      <c r="B22" s="262" t="s">
        <v>107</v>
      </c>
      <c r="C22" s="225"/>
      <c r="D22" s="225"/>
      <c r="E22" s="225"/>
      <c r="F22" s="225"/>
      <c r="G22" s="225"/>
      <c r="H22" s="225"/>
      <c r="I22" s="4"/>
      <c r="J22" s="4"/>
      <c r="K22" s="5"/>
      <c r="L22" s="5"/>
      <c r="M22" s="5"/>
      <c r="N22"/>
      <c r="O22"/>
      <c r="P22"/>
      <c r="Q22"/>
    </row>
    <row r="23" spans="1:138" ht="15" customHeight="1" x14ac:dyDescent="0.25">
      <c r="A23" s="58" t="s">
        <v>5</v>
      </c>
      <c r="B23" s="273" t="s">
        <v>51</v>
      </c>
      <c r="C23" s="225"/>
      <c r="D23" s="225"/>
      <c r="E23" s="225"/>
      <c r="F23" s="225"/>
      <c r="G23" s="225"/>
      <c r="H23" s="225"/>
      <c r="I23"/>
    </row>
    <row r="24" spans="1:138" s="64" customFormat="1" ht="15" customHeight="1" x14ac:dyDescent="0.25">
      <c r="A24" s="88" t="s">
        <v>4</v>
      </c>
      <c r="B24" s="264" t="s">
        <v>101</v>
      </c>
      <c r="C24" s="253"/>
      <c r="D24" s="253"/>
      <c r="E24" s="253"/>
      <c r="F24" s="253"/>
      <c r="G24" s="253"/>
      <c r="H24" s="253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79" t="s">
        <v>109</v>
      </c>
      <c r="C25" s="272"/>
      <c r="D25" s="272"/>
      <c r="E25" s="272"/>
      <c r="F25" s="272"/>
      <c r="G25" s="272"/>
      <c r="H25" s="272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</row>
  </sheetData>
  <mergeCells count="8">
    <mergeCell ref="B24:H24"/>
    <mergeCell ref="B25:H25"/>
    <mergeCell ref="F3:H3"/>
    <mergeCell ref="B2:H2"/>
    <mergeCell ref="B3:B4"/>
    <mergeCell ref="C3:E3"/>
    <mergeCell ref="B23:H23"/>
    <mergeCell ref="B22:H22"/>
  </mergeCells>
  <hyperlinks>
    <hyperlink ref="H1" location="Contents!A1" display="[contents Ç]"/>
    <hyperlink ref="B25" r:id="rId1"/>
  </hyperlinks>
  <pageMargins left="0.7" right="0.7" top="0.75" bottom="0.75" header="0.3" footer="0.3"/>
  <pageSetup paperSize="9" orientation="portrait"/>
  <ignoredErrors>
    <ignoredError sqref="E14 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81</v>
      </c>
      <c r="C2" s="212"/>
      <c r="D2" s="212"/>
      <c r="E2" s="212"/>
      <c r="F2" s="212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52</v>
      </c>
      <c r="B33" s="262" t="s">
        <v>103</v>
      </c>
      <c r="C33" s="225"/>
      <c r="D33" s="225"/>
      <c r="E33" s="225"/>
      <c r="F33" s="225"/>
      <c r="G33" s="182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15" t="s">
        <v>58</v>
      </c>
      <c r="C34" s="225"/>
      <c r="D34" s="225"/>
      <c r="E34" s="225"/>
      <c r="F34" s="225"/>
    </row>
    <row r="35" spans="1:17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17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6" s="31" customFormat="1" ht="12" customHeight="1" x14ac:dyDescent="0.25"/>
    <row r="50" spans="1:16" s="31" customFormat="1" ht="12" customHeight="1" x14ac:dyDescent="0.25">
      <c r="B50" s="16" t="s">
        <v>11</v>
      </c>
      <c r="C50" s="121">
        <v>374</v>
      </c>
    </row>
    <row r="51" spans="1:16" s="31" customFormat="1" ht="12" customHeight="1" x14ac:dyDescent="0.25">
      <c r="B51" s="16" t="s">
        <v>18</v>
      </c>
      <c r="C51" s="121">
        <v>637</v>
      </c>
    </row>
    <row r="52" spans="1:16" s="31" customFormat="1" ht="12" customHeight="1" x14ac:dyDescent="0.25">
      <c r="B52" s="16" t="s">
        <v>14</v>
      </c>
      <c r="C52" s="121">
        <v>653</v>
      </c>
    </row>
    <row r="53" spans="1:16" s="31" customFormat="1" ht="12" customHeight="1" x14ac:dyDescent="0.25">
      <c r="B53" s="16" t="s">
        <v>20</v>
      </c>
      <c r="C53" s="121">
        <v>918</v>
      </c>
    </row>
    <row r="54" spans="1:16" ht="12" customHeight="1" x14ac:dyDescent="0.25">
      <c r="B54" s="16" t="s">
        <v>17</v>
      </c>
      <c r="C54" s="121">
        <v>1934</v>
      </c>
    </row>
    <row r="55" spans="1:16" ht="12" customHeight="1" x14ac:dyDescent="0.25">
      <c r="B55" s="16" t="s">
        <v>12</v>
      </c>
      <c r="C55" s="121">
        <v>2079</v>
      </c>
    </row>
    <row r="56" spans="1:16" ht="12" customHeight="1" x14ac:dyDescent="0.25">
      <c r="B56" s="16" t="s">
        <v>19</v>
      </c>
      <c r="C56" s="121">
        <v>3832</v>
      </c>
    </row>
    <row r="57" spans="1:16" ht="12" customHeight="1" x14ac:dyDescent="0.25">
      <c r="B57" s="16" t="s">
        <v>50</v>
      </c>
      <c r="C57" s="121">
        <v>3971</v>
      </c>
    </row>
    <row r="58" spans="1:16" ht="12" customHeight="1" x14ac:dyDescent="0.25">
      <c r="B58" s="16" t="s">
        <v>7</v>
      </c>
      <c r="C58" s="121">
        <v>4227</v>
      </c>
    </row>
    <row r="59" spans="1:16" ht="12" customHeight="1" x14ac:dyDescent="0.25">
      <c r="B59" s="185" t="s">
        <v>22</v>
      </c>
      <c r="C59" s="184">
        <v>5098</v>
      </c>
    </row>
    <row r="60" spans="1:16" ht="12" customHeight="1" x14ac:dyDescent="0.25">
      <c r="B60" s="16" t="s">
        <v>9</v>
      </c>
      <c r="C60" s="121">
        <v>5923</v>
      </c>
    </row>
    <row r="61" spans="1:16" ht="12" customHeight="1" x14ac:dyDescent="0.25">
      <c r="A61" s="30"/>
      <c r="B61" s="16" t="s">
        <v>8</v>
      </c>
      <c r="C61" s="121">
        <v>10121</v>
      </c>
      <c r="D61" s="30"/>
      <c r="E61" s="30"/>
      <c r="F61" s="30"/>
      <c r="G61" s="30"/>
      <c r="H61" s="30"/>
      <c r="I61" s="30"/>
    </row>
    <row r="62" spans="1:16" ht="12" customHeight="1" x14ac:dyDescent="0.25">
      <c r="A62" s="30"/>
      <c r="B62" s="16" t="s">
        <v>15</v>
      </c>
      <c r="C62" s="121">
        <v>15221</v>
      </c>
      <c r="F62" s="30"/>
      <c r="G62" s="30"/>
      <c r="H62" s="30"/>
      <c r="I62" s="30"/>
    </row>
    <row r="63" spans="1:16" ht="12" customHeight="1" x14ac:dyDescent="0.25">
      <c r="A63" s="26"/>
      <c r="B63" s="16" t="s">
        <v>10</v>
      </c>
      <c r="C63" s="121">
        <v>18000</v>
      </c>
      <c r="D63" s="27"/>
      <c r="E63" s="27"/>
      <c r="F63" s="27"/>
      <c r="G63" s="27"/>
      <c r="H63" s="27"/>
      <c r="I63" s="27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6"/>
      <c r="B64" s="16" t="s">
        <v>13</v>
      </c>
      <c r="C64" s="121">
        <v>30546</v>
      </c>
      <c r="D64" s="27"/>
      <c r="E64" s="27"/>
      <c r="F64" s="27"/>
      <c r="G64" s="27"/>
      <c r="H64" s="27"/>
      <c r="I64" s="27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6"/>
      <c r="B65" s="16" t="s">
        <v>21</v>
      </c>
      <c r="C65" s="121" t="s">
        <v>49</v>
      </c>
      <c r="D65" s="29"/>
      <c r="E65" s="29"/>
      <c r="F65" s="29"/>
      <c r="G65" s="29"/>
      <c r="H65" s="29"/>
      <c r="I65" s="29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6"/>
      <c r="B66" s="33"/>
      <c r="C66" s="24"/>
      <c r="D66" s="27"/>
      <c r="E66" s="27"/>
      <c r="F66" s="27"/>
      <c r="G66" s="27"/>
      <c r="H66" s="27"/>
      <c r="I66" s="27"/>
      <c r="J66" s="9"/>
      <c r="K66" s="9"/>
      <c r="L66" s="6"/>
      <c r="M66" s="6"/>
      <c r="N66" s="6"/>
      <c r="O66" s="6"/>
      <c r="P66" s="6"/>
    </row>
    <row r="67" spans="1:16" s="30" customFormat="1" ht="12" customHeight="1" x14ac:dyDescent="0.25">
      <c r="B67" s="34"/>
      <c r="C67" s="22"/>
      <c r="D67" s="23"/>
      <c r="E67" s="23"/>
      <c r="F67" s="23"/>
    </row>
    <row r="68" spans="1:16" s="30" customFormat="1" ht="12" customHeight="1" x14ac:dyDescent="0.25">
      <c r="B68" s="35"/>
      <c r="C68" s="24"/>
      <c r="D68" s="23"/>
      <c r="E68" s="23"/>
      <c r="F68" s="23"/>
    </row>
    <row r="69" spans="1:16" s="30" customFormat="1" ht="12" customHeight="1" x14ac:dyDescent="0.25">
      <c r="D69" s="23"/>
      <c r="E69" s="23"/>
      <c r="F69" s="23"/>
    </row>
    <row r="70" spans="1:16" s="30" customFormat="1" ht="12" customHeight="1" x14ac:dyDescent="0.25">
      <c r="B70" s="2"/>
      <c r="C70" s="2"/>
    </row>
  </sheetData>
  <sortState ref="B50:C64">
    <sortCondition ref="C50:C64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82</v>
      </c>
      <c r="C2" s="212"/>
      <c r="D2" s="212"/>
      <c r="E2" s="212"/>
      <c r="F2" s="212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52</v>
      </c>
      <c r="B33" s="262" t="s">
        <v>104</v>
      </c>
      <c r="C33" s="225"/>
      <c r="D33" s="225"/>
      <c r="E33" s="225"/>
      <c r="F33" s="225"/>
      <c r="G33" s="194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15" t="s">
        <v>59</v>
      </c>
      <c r="C34" s="225"/>
      <c r="D34" s="225"/>
      <c r="E34" s="225"/>
      <c r="F34" s="225"/>
    </row>
    <row r="35" spans="1:17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17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8" t="s">
        <v>20</v>
      </c>
      <c r="C50" s="180">
        <v>0.1</v>
      </c>
    </row>
    <row r="51" spans="1:14" ht="12" customHeight="1" x14ac:dyDescent="0.2">
      <c r="B51" s="178" t="s">
        <v>11</v>
      </c>
      <c r="C51" s="180">
        <v>0.127148119006078</v>
      </c>
    </row>
    <row r="52" spans="1:14" ht="12" customHeight="1" x14ac:dyDescent="0.2">
      <c r="B52" s="178" t="s">
        <v>18</v>
      </c>
      <c r="C52" s="180">
        <v>0.2429012214571756</v>
      </c>
    </row>
    <row r="53" spans="1:14" ht="12" customHeight="1" x14ac:dyDescent="0.2">
      <c r="B53" s="178" t="s">
        <v>8</v>
      </c>
      <c r="C53" s="180">
        <v>0.9</v>
      </c>
    </row>
    <row r="54" spans="1:14" ht="12" customHeight="1" x14ac:dyDescent="0.2">
      <c r="B54" s="178" t="s">
        <v>14</v>
      </c>
      <c r="C54" s="180">
        <v>1.1000000000000001</v>
      </c>
    </row>
    <row r="55" spans="1:14" ht="12" customHeight="1" x14ac:dyDescent="0.2">
      <c r="B55" s="178" t="s">
        <v>12</v>
      </c>
      <c r="C55" s="180">
        <v>1.5</v>
      </c>
    </row>
    <row r="56" spans="1:14" ht="12" customHeight="1" x14ac:dyDescent="0.2">
      <c r="B56" s="178" t="s">
        <v>9</v>
      </c>
      <c r="C56" s="180">
        <v>1.5485265340693362</v>
      </c>
    </row>
    <row r="57" spans="1:14" ht="12" customHeight="1" x14ac:dyDescent="0.2">
      <c r="B57" s="178" t="s">
        <v>7</v>
      </c>
      <c r="C57" s="180">
        <v>3.8429019500886406</v>
      </c>
    </row>
    <row r="58" spans="1:14" ht="12" customHeight="1" x14ac:dyDescent="0.2">
      <c r="B58" s="178" t="s">
        <v>13</v>
      </c>
      <c r="C58" s="180">
        <v>4</v>
      </c>
    </row>
    <row r="59" spans="1:14" ht="12" customHeight="1" x14ac:dyDescent="0.2">
      <c r="B59" s="178" t="s">
        <v>17</v>
      </c>
      <c r="C59" s="180">
        <v>4.0999999999999996</v>
      </c>
    </row>
    <row r="60" spans="1:14" ht="12" customHeight="1" x14ac:dyDescent="0.2">
      <c r="B60" s="178" t="s">
        <v>10</v>
      </c>
      <c r="C60" s="180">
        <v>7.8397212543553998</v>
      </c>
    </row>
    <row r="61" spans="1:14" ht="12" customHeight="1" x14ac:dyDescent="0.2">
      <c r="B61" s="178" t="s">
        <v>15</v>
      </c>
      <c r="C61" s="180">
        <v>9.4</v>
      </c>
    </row>
    <row r="62" spans="1:14" ht="12" customHeight="1" x14ac:dyDescent="0.2">
      <c r="A62" s="48"/>
      <c r="B62" s="178" t="s">
        <v>19</v>
      </c>
      <c r="C62" s="180">
        <v>17.2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22</v>
      </c>
      <c r="C63" s="180" t="s">
        <v>49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50</v>
      </c>
      <c r="C64" s="180" t="s">
        <v>49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21</v>
      </c>
      <c r="C65" s="180" t="s">
        <v>49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106"/>
      <c r="F68" s="106"/>
    </row>
    <row r="69" spans="1:9" s="48" customFormat="1" ht="12" customHeight="1" x14ac:dyDescent="0.25">
      <c r="B69" s="34"/>
      <c r="C69" s="105"/>
      <c r="D69" s="106"/>
      <c r="E69" s="106"/>
      <c r="F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83</v>
      </c>
      <c r="C2" s="275"/>
      <c r="D2" s="275"/>
      <c r="E2" s="275"/>
      <c r="F2" s="275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52</v>
      </c>
      <c r="B33" s="262" t="s">
        <v>94</v>
      </c>
      <c r="C33" s="225"/>
      <c r="D33" s="225"/>
      <c r="E33" s="225"/>
      <c r="F33" s="225"/>
      <c r="G33" s="182"/>
      <c r="H33" s="181"/>
      <c r="I33" s="181"/>
    </row>
    <row r="34" spans="1:9" s="1" customFormat="1" ht="90" customHeight="1" x14ac:dyDescent="0.25">
      <c r="A34" s="58" t="s">
        <v>5</v>
      </c>
      <c r="B34" s="215" t="s">
        <v>62</v>
      </c>
      <c r="C34" s="225"/>
      <c r="D34" s="225"/>
      <c r="E34" s="225"/>
      <c r="F34" s="225"/>
    </row>
    <row r="35" spans="1:9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9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8" t="s">
        <v>14</v>
      </c>
      <c r="C50" s="179">
        <v>2560</v>
      </c>
    </row>
    <row r="51" spans="1:14" ht="12" customHeight="1" x14ac:dyDescent="0.2">
      <c r="B51" s="178" t="s">
        <v>50</v>
      </c>
      <c r="C51" s="179">
        <v>3767</v>
      </c>
    </row>
    <row r="52" spans="1:14" ht="12" customHeight="1" x14ac:dyDescent="0.2">
      <c r="B52" s="178" t="s">
        <v>11</v>
      </c>
      <c r="C52" s="179">
        <v>7023</v>
      </c>
    </row>
    <row r="53" spans="1:14" ht="12" customHeight="1" x14ac:dyDescent="0.2">
      <c r="B53" s="178" t="s">
        <v>12</v>
      </c>
      <c r="C53" s="179">
        <v>16054</v>
      </c>
    </row>
    <row r="54" spans="1:14" ht="12" customHeight="1" x14ac:dyDescent="0.2">
      <c r="B54" s="178" t="s">
        <v>7</v>
      </c>
      <c r="C54" s="179">
        <v>33388</v>
      </c>
    </row>
    <row r="55" spans="1:14" ht="12" customHeight="1" x14ac:dyDescent="0.2">
      <c r="B55" s="178" t="s">
        <v>21</v>
      </c>
      <c r="C55" s="179">
        <v>37326</v>
      </c>
    </row>
    <row r="56" spans="1:14" ht="12" customHeight="1" x14ac:dyDescent="0.2">
      <c r="B56" s="178" t="s">
        <v>19</v>
      </c>
      <c r="C56" s="179">
        <v>60897</v>
      </c>
    </row>
    <row r="57" spans="1:14" ht="12" customHeight="1" x14ac:dyDescent="0.2">
      <c r="B57" s="178" t="s">
        <v>8</v>
      </c>
      <c r="C57" s="179">
        <v>107470</v>
      </c>
    </row>
    <row r="58" spans="1:14" ht="12" customHeight="1" x14ac:dyDescent="0.2">
      <c r="B58" s="178" t="s">
        <v>9</v>
      </c>
      <c r="C58" s="179">
        <v>116710</v>
      </c>
    </row>
    <row r="59" spans="1:14" ht="12" customHeight="1" x14ac:dyDescent="0.2">
      <c r="B59" s="178" t="s">
        <v>13</v>
      </c>
      <c r="C59" s="179">
        <v>127000</v>
      </c>
    </row>
    <row r="60" spans="1:14" ht="12" customHeight="1" x14ac:dyDescent="0.2">
      <c r="B60" s="178" t="s">
        <v>17</v>
      </c>
      <c r="C60" s="179">
        <v>137973</v>
      </c>
    </row>
    <row r="61" spans="1:14" ht="12" customHeight="1" x14ac:dyDescent="0.2">
      <c r="A61" s="30"/>
      <c r="B61" s="178" t="s">
        <v>18</v>
      </c>
      <c r="C61" s="179">
        <v>140310</v>
      </c>
      <c r="D61" s="30"/>
      <c r="E61" s="30"/>
      <c r="F61" s="30"/>
      <c r="G61" s="30"/>
      <c r="H61" s="30"/>
      <c r="I61" s="30"/>
    </row>
    <row r="62" spans="1:14" ht="12" customHeight="1" x14ac:dyDescent="0.2">
      <c r="A62" s="30"/>
      <c r="B62" s="178" t="s">
        <v>20</v>
      </c>
      <c r="C62" s="179">
        <v>177431</v>
      </c>
      <c r="D62" s="30"/>
      <c r="E62" s="30"/>
      <c r="F62" s="3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8" t="s">
        <v>15</v>
      </c>
      <c r="C63" s="179">
        <v>211451</v>
      </c>
      <c r="D63" s="27"/>
      <c r="E63" s="27"/>
      <c r="F63" s="27"/>
      <c r="G63" s="27"/>
      <c r="H63" s="27"/>
      <c r="I63" s="27"/>
    </row>
    <row r="64" spans="1:14" ht="12" customHeight="1" x14ac:dyDescent="0.2">
      <c r="A64" s="26"/>
      <c r="B64" s="178" t="s">
        <v>10</v>
      </c>
      <c r="C64" s="179">
        <v>592281</v>
      </c>
      <c r="D64" s="27"/>
      <c r="E64" s="27"/>
      <c r="F64" s="27"/>
      <c r="G64" s="27"/>
      <c r="H64" s="27"/>
      <c r="I64" s="27"/>
    </row>
    <row r="65" spans="1:9" ht="12" customHeight="1" x14ac:dyDescent="0.2">
      <c r="A65" s="26"/>
      <c r="B65" s="178" t="s">
        <v>22</v>
      </c>
      <c r="C65" s="179" t="s">
        <v>49</v>
      </c>
      <c r="D65" s="29"/>
      <c r="E65" s="29"/>
      <c r="F65" s="29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84</v>
      </c>
      <c r="C2" s="275"/>
      <c r="D2" s="275"/>
      <c r="E2" s="275"/>
      <c r="F2" s="275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52</v>
      </c>
      <c r="B33" s="262" t="s">
        <v>94</v>
      </c>
      <c r="C33" s="225"/>
      <c r="D33" s="225"/>
      <c r="E33" s="225"/>
      <c r="F33" s="225"/>
    </row>
    <row r="34" spans="1:6" s="1" customFormat="1" ht="90" customHeight="1" x14ac:dyDescent="0.25">
      <c r="A34" s="58" t="s">
        <v>5</v>
      </c>
      <c r="B34" s="215" t="s">
        <v>62</v>
      </c>
      <c r="C34" s="225"/>
      <c r="D34" s="225"/>
      <c r="E34" s="225"/>
      <c r="F34" s="225"/>
    </row>
    <row r="35" spans="1:6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6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8" t="s">
        <v>11</v>
      </c>
      <c r="C50" s="180">
        <v>0.2</v>
      </c>
    </row>
    <row r="51" spans="1:14" ht="12" customHeight="1" x14ac:dyDescent="0.2">
      <c r="B51" s="178" t="s">
        <v>14</v>
      </c>
      <c r="C51" s="180">
        <v>0.33152318639794243</v>
      </c>
    </row>
    <row r="52" spans="1:14" ht="12" customHeight="1" x14ac:dyDescent="0.2">
      <c r="B52" s="178" t="s">
        <v>20</v>
      </c>
      <c r="C52" s="180">
        <v>0.35942201395117557</v>
      </c>
    </row>
    <row r="53" spans="1:14" ht="12" customHeight="1" x14ac:dyDescent="0.2">
      <c r="B53" s="178" t="s">
        <v>12</v>
      </c>
      <c r="C53" s="180">
        <v>0.86360110395502088</v>
      </c>
    </row>
    <row r="54" spans="1:14" ht="12" customHeight="1" x14ac:dyDescent="0.2">
      <c r="B54" s="178" t="s">
        <v>50</v>
      </c>
      <c r="C54" s="180">
        <v>1.1010853012273578</v>
      </c>
    </row>
    <row r="55" spans="1:14" ht="12" customHeight="1" x14ac:dyDescent="0.2">
      <c r="B55" s="178" t="s">
        <v>13</v>
      </c>
      <c r="C55" s="180">
        <v>1.5</v>
      </c>
    </row>
    <row r="56" spans="1:14" ht="12" customHeight="1" x14ac:dyDescent="0.2">
      <c r="B56" s="178" t="s">
        <v>8</v>
      </c>
      <c r="C56" s="180">
        <v>1.625594190567043</v>
      </c>
    </row>
    <row r="57" spans="1:14" ht="12" customHeight="1" x14ac:dyDescent="0.2">
      <c r="B57" s="178" t="s">
        <v>7</v>
      </c>
      <c r="C57" s="180">
        <v>1.9</v>
      </c>
    </row>
    <row r="58" spans="1:14" ht="12" customHeight="1" x14ac:dyDescent="0.2">
      <c r="B58" s="178" t="s">
        <v>18</v>
      </c>
      <c r="C58" s="180">
        <v>1.944080157455113</v>
      </c>
    </row>
    <row r="59" spans="1:14" ht="12" customHeight="1" x14ac:dyDescent="0.2">
      <c r="B59" s="178" t="s">
        <v>9</v>
      </c>
      <c r="C59" s="180">
        <v>1.9</v>
      </c>
    </row>
    <row r="60" spans="1:14" ht="12" customHeight="1" x14ac:dyDescent="0.2">
      <c r="B60" s="178" t="s">
        <v>21</v>
      </c>
      <c r="C60" s="180">
        <v>3.2272790940170055</v>
      </c>
    </row>
    <row r="61" spans="1:14" ht="12" customHeight="1" x14ac:dyDescent="0.2">
      <c r="A61" s="48"/>
      <c r="B61" s="178" t="s">
        <v>15</v>
      </c>
      <c r="C61" s="180">
        <v>9.1999999999999993</v>
      </c>
      <c r="D61" s="48"/>
      <c r="E61" s="48"/>
      <c r="F61" s="48"/>
      <c r="G61" s="48"/>
      <c r="H61" s="48"/>
      <c r="I61" s="48"/>
    </row>
    <row r="62" spans="1:14" ht="12" customHeight="1" x14ac:dyDescent="0.2">
      <c r="A62" s="48"/>
      <c r="B62" s="178" t="s">
        <v>10</v>
      </c>
      <c r="C62" s="180">
        <v>10.566696763896598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26"/>
      <c r="B63" s="178" t="s">
        <v>17</v>
      </c>
      <c r="C63" s="180">
        <v>23.283831446073883</v>
      </c>
      <c r="D63" s="46"/>
      <c r="E63" s="46"/>
      <c r="F63" s="46"/>
      <c r="G63" s="46"/>
      <c r="H63" s="46"/>
      <c r="I63" s="46"/>
      <c r="L63" s="7"/>
      <c r="M63" s="7"/>
      <c r="N63" s="7"/>
    </row>
    <row r="64" spans="1:14" ht="12" customHeight="1" x14ac:dyDescent="0.2">
      <c r="A64" s="26"/>
      <c r="B64" s="178" t="s">
        <v>19</v>
      </c>
      <c r="C64" s="180">
        <v>29.6823973250407</v>
      </c>
      <c r="D64" s="46"/>
      <c r="E64" s="46"/>
      <c r="F64" s="46"/>
      <c r="G64" s="46"/>
      <c r="H64" s="46"/>
      <c r="I64" s="46"/>
    </row>
    <row r="65" spans="1:9" ht="12" customHeight="1" x14ac:dyDescent="0.2">
      <c r="A65" s="26"/>
      <c r="B65" s="178" t="s">
        <v>22</v>
      </c>
      <c r="C65" s="180" t="s">
        <v>49</v>
      </c>
      <c r="D65" s="47"/>
      <c r="E65" s="47"/>
      <c r="F65" s="47"/>
      <c r="G65" s="47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85</v>
      </c>
      <c r="C2" s="275"/>
      <c r="D2" s="275"/>
      <c r="E2" s="275"/>
      <c r="F2" s="275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52</v>
      </c>
      <c r="B33" s="262" t="s">
        <v>95</v>
      </c>
      <c r="C33" s="225"/>
      <c r="D33" s="225"/>
      <c r="E33" s="225"/>
      <c r="F33" s="225"/>
      <c r="G33" s="182"/>
      <c r="H33" s="182"/>
    </row>
    <row r="34" spans="1:8" s="1" customFormat="1" ht="60" customHeight="1" x14ac:dyDescent="0.25">
      <c r="A34" s="58" t="s">
        <v>5</v>
      </c>
      <c r="B34" s="215" t="s">
        <v>65</v>
      </c>
      <c r="C34" s="225"/>
      <c r="D34" s="225"/>
      <c r="E34" s="225"/>
      <c r="F34" s="225"/>
      <c r="G34"/>
    </row>
    <row r="35" spans="1:8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8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8" t="s">
        <v>14</v>
      </c>
      <c r="C50" s="179">
        <v>3161</v>
      </c>
    </row>
    <row r="51" spans="1:14" ht="12" customHeight="1" x14ac:dyDescent="0.2">
      <c r="B51" s="178" t="s">
        <v>50</v>
      </c>
      <c r="C51" s="179">
        <v>4279</v>
      </c>
    </row>
    <row r="52" spans="1:14" ht="12" customHeight="1" x14ac:dyDescent="0.2">
      <c r="B52" s="178" t="s">
        <v>11</v>
      </c>
      <c r="C52" s="179">
        <v>5614</v>
      </c>
    </row>
    <row r="53" spans="1:14" ht="12" customHeight="1" x14ac:dyDescent="0.2">
      <c r="B53" s="178" t="s">
        <v>12</v>
      </c>
      <c r="C53" s="179">
        <v>18060</v>
      </c>
    </row>
    <row r="54" spans="1:14" ht="12" customHeight="1" x14ac:dyDescent="0.2">
      <c r="B54" s="178" t="s">
        <v>18</v>
      </c>
      <c r="C54" s="179">
        <v>23765</v>
      </c>
    </row>
    <row r="55" spans="1:14" ht="12" customHeight="1" x14ac:dyDescent="0.2">
      <c r="B55" s="178" t="s">
        <v>7</v>
      </c>
      <c r="C55" s="179">
        <v>41200</v>
      </c>
    </row>
    <row r="56" spans="1:14" ht="12" customHeight="1" x14ac:dyDescent="0.2">
      <c r="B56" s="178" t="s">
        <v>20</v>
      </c>
      <c r="C56" s="179">
        <v>54669</v>
      </c>
    </row>
    <row r="57" spans="1:14" ht="12" customHeight="1" x14ac:dyDescent="0.2">
      <c r="B57" s="178" t="s">
        <v>19</v>
      </c>
      <c r="C57" s="179">
        <v>90800</v>
      </c>
    </row>
    <row r="58" spans="1:14" ht="12" customHeight="1" x14ac:dyDescent="0.2">
      <c r="B58" s="178" t="s">
        <v>9</v>
      </c>
      <c r="C58" s="179">
        <v>109390</v>
      </c>
    </row>
    <row r="59" spans="1:14" ht="12" customHeight="1" x14ac:dyDescent="0.2">
      <c r="B59" s="178" t="s">
        <v>8</v>
      </c>
      <c r="C59" s="179">
        <v>130882</v>
      </c>
    </row>
    <row r="60" spans="1:14" ht="12" customHeight="1" x14ac:dyDescent="0.2">
      <c r="B60" s="178" t="s">
        <v>13</v>
      </c>
      <c r="C60" s="179">
        <v>175000</v>
      </c>
    </row>
    <row r="61" spans="1:14" ht="12" customHeight="1" x14ac:dyDescent="0.2">
      <c r="B61" s="178" t="s">
        <v>15</v>
      </c>
      <c r="C61" s="179">
        <v>262748</v>
      </c>
    </row>
    <row r="62" spans="1:14" ht="12" customHeight="1" x14ac:dyDescent="0.2">
      <c r="A62" s="30"/>
      <c r="B62" s="178" t="s">
        <v>10</v>
      </c>
      <c r="C62" s="179">
        <v>509254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8" t="s">
        <v>22</v>
      </c>
      <c r="C63" s="179" t="s">
        <v>49</v>
      </c>
      <c r="D63" s="30"/>
      <c r="E63" s="30"/>
      <c r="F63" s="30"/>
      <c r="G63" s="30"/>
      <c r="H63" s="30"/>
      <c r="I63" s="30"/>
    </row>
    <row r="64" spans="1:14" ht="12" customHeight="1" x14ac:dyDescent="0.2">
      <c r="A64" s="26"/>
      <c r="B64" s="178" t="s">
        <v>53</v>
      </c>
      <c r="C64" s="179" t="s">
        <v>49</v>
      </c>
      <c r="D64" s="27"/>
      <c r="E64" s="27"/>
      <c r="F64" s="27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8" t="s">
        <v>21</v>
      </c>
      <c r="C65" s="179" t="s">
        <v>49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B50:C62">
    <sortCondition ref="C50:C6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76" t="s">
        <v>86</v>
      </c>
      <c r="C2" s="277"/>
      <c r="D2" s="277"/>
      <c r="E2" s="277"/>
      <c r="F2" s="277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52</v>
      </c>
      <c r="B33" s="262" t="s">
        <v>87</v>
      </c>
      <c r="C33" s="225"/>
      <c r="D33" s="225"/>
      <c r="E33" s="225"/>
      <c r="F33" s="225"/>
    </row>
    <row r="34" spans="1:6" s="1" customFormat="1" ht="60" customHeight="1" x14ac:dyDescent="0.25">
      <c r="A34" s="58" t="s">
        <v>5</v>
      </c>
      <c r="B34" s="215" t="s">
        <v>64</v>
      </c>
      <c r="C34" s="225"/>
      <c r="D34" s="225"/>
      <c r="E34" s="225"/>
      <c r="F34" s="225"/>
    </row>
    <row r="35" spans="1:6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6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8" t="s">
        <v>14</v>
      </c>
      <c r="C50" s="179">
        <v>23</v>
      </c>
    </row>
    <row r="51" spans="1:14" ht="12" customHeight="1" x14ac:dyDescent="0.2">
      <c r="B51" s="178" t="s">
        <v>11</v>
      </c>
      <c r="C51" s="179">
        <v>34</v>
      </c>
    </row>
    <row r="52" spans="1:14" ht="12" customHeight="1" x14ac:dyDescent="0.2">
      <c r="B52" s="178" t="s">
        <v>12</v>
      </c>
      <c r="C52" s="179">
        <v>59</v>
      </c>
    </row>
    <row r="53" spans="1:14" ht="12" customHeight="1" x14ac:dyDescent="0.2">
      <c r="B53" s="178" t="s">
        <v>7</v>
      </c>
      <c r="C53" s="179">
        <v>185</v>
      </c>
    </row>
    <row r="54" spans="1:14" ht="12" customHeight="1" x14ac:dyDescent="0.2">
      <c r="B54" s="186" t="s">
        <v>13</v>
      </c>
      <c r="C54" s="187">
        <v>318</v>
      </c>
    </row>
    <row r="55" spans="1:14" ht="12" customHeight="1" x14ac:dyDescent="0.2">
      <c r="B55" s="178" t="s">
        <v>9</v>
      </c>
      <c r="C55" s="179">
        <v>496</v>
      </c>
    </row>
    <row r="56" spans="1:14" ht="12" customHeight="1" x14ac:dyDescent="0.2">
      <c r="B56" s="178" t="s">
        <v>8</v>
      </c>
      <c r="C56" s="179">
        <v>578</v>
      </c>
    </row>
    <row r="57" spans="1:14" ht="12" customHeight="1" x14ac:dyDescent="0.2">
      <c r="B57" s="178" t="s">
        <v>18</v>
      </c>
      <c r="C57" s="179">
        <v>607</v>
      </c>
    </row>
    <row r="58" spans="1:14" ht="12" customHeight="1" x14ac:dyDescent="0.2">
      <c r="B58" s="178" t="s">
        <v>19</v>
      </c>
      <c r="C58" s="179">
        <v>1211</v>
      </c>
    </row>
    <row r="59" spans="1:14" ht="12" customHeight="1" x14ac:dyDescent="0.2">
      <c r="B59" s="178" t="s">
        <v>20</v>
      </c>
      <c r="C59" s="179">
        <v>1585</v>
      </c>
    </row>
    <row r="60" spans="1:14" ht="12" customHeight="1" x14ac:dyDescent="0.2">
      <c r="B60" s="178" t="s">
        <v>15</v>
      </c>
      <c r="C60" s="179">
        <v>2447</v>
      </c>
    </row>
    <row r="61" spans="1:14" ht="12" customHeight="1" x14ac:dyDescent="0.2">
      <c r="B61" s="178" t="s">
        <v>10</v>
      </c>
      <c r="C61" s="179">
        <v>3345</v>
      </c>
    </row>
    <row r="62" spans="1:14" ht="12" customHeight="1" x14ac:dyDescent="0.2">
      <c r="A62" s="48"/>
      <c r="B62" s="178" t="s">
        <v>22</v>
      </c>
      <c r="C62" s="179" t="s">
        <v>49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17</v>
      </c>
      <c r="C63" s="179" t="s">
        <v>49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50</v>
      </c>
      <c r="C64" s="179" t="s">
        <v>49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21</v>
      </c>
      <c r="C65" s="179" t="s">
        <v>49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108</v>
      </c>
      <c r="C2" s="275"/>
      <c r="D2" s="275"/>
      <c r="E2" s="275"/>
      <c r="F2" s="275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76" customFormat="1" ht="30" customHeight="1" x14ac:dyDescent="0.25">
      <c r="A33" s="58" t="s">
        <v>52</v>
      </c>
      <c r="B33" s="262" t="s">
        <v>91</v>
      </c>
      <c r="C33" s="225"/>
      <c r="D33" s="225"/>
      <c r="E33" s="225"/>
      <c r="F33" s="225"/>
    </row>
    <row r="34" spans="1:6" s="1" customFormat="1" ht="15" customHeight="1" x14ac:dyDescent="0.25">
      <c r="A34" s="58" t="s">
        <v>5</v>
      </c>
      <c r="B34" s="216" t="s">
        <v>54</v>
      </c>
      <c r="C34" s="225"/>
      <c r="D34" s="225"/>
      <c r="E34" s="225"/>
      <c r="F34" s="225"/>
    </row>
    <row r="35" spans="1:6" s="1" customFormat="1" ht="15" customHeight="1" x14ac:dyDescent="0.25">
      <c r="A35" s="88" t="s">
        <v>4</v>
      </c>
      <c r="B35" s="218" t="s">
        <v>101</v>
      </c>
      <c r="C35" s="212"/>
      <c r="D35" s="212"/>
      <c r="E35" s="212"/>
      <c r="F35" s="212"/>
    </row>
    <row r="36" spans="1:6" s="1" customFormat="1" ht="15" customHeight="1" x14ac:dyDescent="0.25">
      <c r="A36" s="88" t="s">
        <v>2</v>
      </c>
      <c r="B36" s="278" t="s">
        <v>109</v>
      </c>
      <c r="C36" s="212"/>
      <c r="D36" s="212"/>
      <c r="E36" s="212"/>
      <c r="F36" s="212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8" t="s">
        <v>11</v>
      </c>
      <c r="C50" s="179">
        <v>2337</v>
      </c>
    </row>
    <row r="51" spans="1:14" ht="12" customHeight="1" x14ac:dyDescent="0.2">
      <c r="B51" s="178" t="s">
        <v>14</v>
      </c>
      <c r="C51" s="179">
        <v>5001</v>
      </c>
    </row>
    <row r="52" spans="1:14" ht="12" customHeight="1" x14ac:dyDescent="0.2">
      <c r="B52" s="178" t="s">
        <v>12</v>
      </c>
      <c r="C52" s="179">
        <v>18992</v>
      </c>
    </row>
    <row r="53" spans="1:14" ht="12" customHeight="1" x14ac:dyDescent="0.2">
      <c r="B53" s="178" t="s">
        <v>50</v>
      </c>
      <c r="C53" s="179">
        <v>24871</v>
      </c>
    </row>
    <row r="54" spans="1:14" ht="12" customHeight="1" x14ac:dyDescent="0.2">
      <c r="B54" s="178" t="s">
        <v>7</v>
      </c>
      <c r="C54" s="179">
        <v>46642</v>
      </c>
    </row>
    <row r="55" spans="1:14" ht="12" customHeight="1" x14ac:dyDescent="0.2">
      <c r="B55" s="178" t="s">
        <v>9</v>
      </c>
      <c r="C55" s="179">
        <v>66212</v>
      </c>
    </row>
    <row r="56" spans="1:14" ht="12" customHeight="1" x14ac:dyDescent="0.2">
      <c r="B56" s="178" t="s">
        <v>19</v>
      </c>
      <c r="C56" s="179">
        <v>99738</v>
      </c>
    </row>
    <row r="57" spans="1:14" ht="12" customHeight="1" x14ac:dyDescent="0.2">
      <c r="B57" s="178" t="s">
        <v>22</v>
      </c>
      <c r="C57" s="179">
        <v>115595</v>
      </c>
    </row>
    <row r="58" spans="1:14" ht="12" customHeight="1" x14ac:dyDescent="0.2">
      <c r="B58" s="178" t="s">
        <v>18</v>
      </c>
      <c r="C58" s="179">
        <v>133954</v>
      </c>
    </row>
    <row r="59" spans="1:14" ht="12" customHeight="1" x14ac:dyDescent="0.2">
      <c r="B59" s="178" t="s">
        <v>21</v>
      </c>
      <c r="C59" s="179">
        <v>165498</v>
      </c>
    </row>
    <row r="60" spans="1:14" ht="12" customHeight="1" x14ac:dyDescent="0.2">
      <c r="B60" s="178" t="s">
        <v>8</v>
      </c>
      <c r="C60" s="179">
        <v>171166</v>
      </c>
    </row>
    <row r="61" spans="1:14" ht="12" customHeight="1" x14ac:dyDescent="0.2">
      <c r="B61" s="178" t="s">
        <v>13</v>
      </c>
      <c r="C61" s="179">
        <v>171497</v>
      </c>
    </row>
    <row r="62" spans="1:14" ht="12" customHeight="1" x14ac:dyDescent="0.2">
      <c r="A62" s="48"/>
      <c r="B62" s="178" t="s">
        <v>20</v>
      </c>
      <c r="C62" s="179">
        <v>195164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8" t="s">
        <v>15</v>
      </c>
      <c r="C63" s="179">
        <v>288465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8" t="s">
        <v>17</v>
      </c>
      <c r="C64" s="179">
        <v>612203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8" t="s">
        <v>10</v>
      </c>
      <c r="C65" s="179">
        <v>1190798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opLeftCell="A7" workbookViewId="0">
      <selection activeCell="H24" sqref="H24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7" ht="30" customHeight="1" thickBot="1" x14ac:dyDescent="0.3">
      <c r="B2" s="213" t="s">
        <v>72</v>
      </c>
      <c r="C2" s="214"/>
      <c r="D2" s="214"/>
      <c r="E2" s="214"/>
      <c r="F2" s="214"/>
      <c r="G2" s="214"/>
    </row>
    <row r="3" spans="1:17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7" ht="15" customHeight="1" x14ac:dyDescent="0.25">
      <c r="B4" s="89" t="s">
        <v>22</v>
      </c>
      <c r="C4" s="119">
        <v>5098</v>
      </c>
      <c r="D4" s="119" t="s">
        <v>49</v>
      </c>
      <c r="E4" s="119" t="s">
        <v>49</v>
      </c>
      <c r="F4" s="119" t="s">
        <v>49</v>
      </c>
      <c r="G4" s="119">
        <v>126356</v>
      </c>
    </row>
    <row r="5" spans="1:17" ht="15" customHeight="1" x14ac:dyDescent="0.25">
      <c r="B5" s="16" t="s">
        <v>7</v>
      </c>
      <c r="C5" s="121">
        <v>4227</v>
      </c>
      <c r="D5" s="121">
        <v>33388</v>
      </c>
      <c r="E5" s="121">
        <v>41200</v>
      </c>
      <c r="F5" s="121">
        <v>185</v>
      </c>
      <c r="G5" s="121">
        <v>58020</v>
      </c>
      <c r="P5"/>
      <c r="Q5"/>
    </row>
    <row r="6" spans="1:17" ht="15" customHeight="1" x14ac:dyDescent="0.25">
      <c r="B6" s="3" t="s">
        <v>17</v>
      </c>
      <c r="C6" s="123">
        <v>1934</v>
      </c>
      <c r="D6" s="123">
        <v>137973</v>
      </c>
      <c r="E6" s="123" t="s">
        <v>49</v>
      </c>
      <c r="F6" s="123" t="s">
        <v>49</v>
      </c>
      <c r="G6" s="123">
        <v>644903</v>
      </c>
      <c r="P6"/>
      <c r="Q6"/>
    </row>
    <row r="7" spans="1:17" ht="15" customHeight="1" x14ac:dyDescent="0.25">
      <c r="B7" s="16" t="s">
        <v>18</v>
      </c>
      <c r="C7" s="121">
        <v>637</v>
      </c>
      <c r="D7" s="121">
        <v>140310</v>
      </c>
      <c r="E7" s="121">
        <v>23765</v>
      </c>
      <c r="F7" s="121">
        <v>607</v>
      </c>
      <c r="G7" s="121">
        <v>246432</v>
      </c>
      <c r="P7"/>
      <c r="Q7"/>
    </row>
    <row r="8" spans="1:17" ht="15" customHeight="1" x14ac:dyDescent="0.25">
      <c r="B8" s="3" t="s">
        <v>10</v>
      </c>
      <c r="C8" s="123">
        <v>18000</v>
      </c>
      <c r="D8" s="123">
        <v>599333</v>
      </c>
      <c r="E8" s="123">
        <v>509254</v>
      </c>
      <c r="F8" s="123">
        <v>3345</v>
      </c>
      <c r="G8" s="123">
        <v>1122564</v>
      </c>
      <c r="P8"/>
      <c r="Q8"/>
    </row>
    <row r="9" spans="1:17" ht="15" customHeight="1" x14ac:dyDescent="0.25">
      <c r="B9" s="16" t="s">
        <v>8</v>
      </c>
      <c r="C9" s="121">
        <v>10121</v>
      </c>
      <c r="D9" s="121">
        <v>107470</v>
      </c>
      <c r="E9" s="121">
        <v>130882</v>
      </c>
      <c r="F9" s="121">
        <v>578</v>
      </c>
      <c r="G9" s="121">
        <v>164799</v>
      </c>
      <c r="P9"/>
      <c r="Q9"/>
    </row>
    <row r="10" spans="1:17" ht="15" customHeight="1" x14ac:dyDescent="0.25">
      <c r="B10" s="3" t="s">
        <v>11</v>
      </c>
      <c r="C10" s="123">
        <v>374</v>
      </c>
      <c r="D10" s="123">
        <v>7023</v>
      </c>
      <c r="E10" s="123">
        <v>5614</v>
      </c>
      <c r="F10" s="123">
        <v>34</v>
      </c>
      <c r="G10" s="123">
        <v>11258</v>
      </c>
      <c r="P10"/>
      <c r="Q10"/>
    </row>
    <row r="11" spans="1:17" ht="15" customHeight="1" x14ac:dyDescent="0.25">
      <c r="B11" s="16" t="s">
        <v>19</v>
      </c>
      <c r="C11" s="121">
        <v>3832</v>
      </c>
      <c r="D11" s="121">
        <v>60897</v>
      </c>
      <c r="E11" s="121">
        <v>90800</v>
      </c>
      <c r="F11" s="121">
        <v>1211</v>
      </c>
      <c r="G11" s="121">
        <v>121127</v>
      </c>
      <c r="P11"/>
      <c r="Q11"/>
    </row>
    <row r="12" spans="1:17" ht="15" customHeight="1" x14ac:dyDescent="0.25">
      <c r="B12" s="3" t="s">
        <v>50</v>
      </c>
      <c r="C12" s="123">
        <v>3971</v>
      </c>
      <c r="D12" s="123">
        <v>3767</v>
      </c>
      <c r="E12" s="123">
        <v>4279</v>
      </c>
      <c r="F12" s="123" t="s">
        <v>49</v>
      </c>
      <c r="G12" s="123">
        <v>24779</v>
      </c>
      <c r="P12"/>
      <c r="Q12"/>
    </row>
    <row r="13" spans="1:17" ht="15" customHeight="1" x14ac:dyDescent="0.25">
      <c r="B13" s="16" t="s">
        <v>12</v>
      </c>
      <c r="C13" s="121">
        <v>2079</v>
      </c>
      <c r="D13" s="121">
        <v>16054</v>
      </c>
      <c r="E13" s="121">
        <v>18060</v>
      </c>
      <c r="F13" s="121">
        <v>59</v>
      </c>
      <c r="G13" s="121">
        <v>22621</v>
      </c>
      <c r="P13"/>
      <c r="Q13"/>
    </row>
    <row r="14" spans="1:17" ht="15" customHeight="1" x14ac:dyDescent="0.25">
      <c r="B14" s="3" t="s">
        <v>14</v>
      </c>
      <c r="C14" s="123">
        <v>653</v>
      </c>
      <c r="D14" s="123">
        <v>2560</v>
      </c>
      <c r="E14" s="123">
        <v>3161</v>
      </c>
      <c r="F14" s="123">
        <v>23</v>
      </c>
      <c r="G14" s="123">
        <v>5001</v>
      </c>
      <c r="P14"/>
      <c r="Q14"/>
    </row>
    <row r="15" spans="1:17" ht="15" customHeight="1" x14ac:dyDescent="0.25">
      <c r="B15" s="16" t="s">
        <v>9</v>
      </c>
      <c r="C15" s="121">
        <v>5923</v>
      </c>
      <c r="D15" s="121">
        <v>116710</v>
      </c>
      <c r="E15" s="121">
        <v>109390</v>
      </c>
      <c r="F15" s="121">
        <v>496</v>
      </c>
      <c r="G15" s="121">
        <v>53600</v>
      </c>
      <c r="P15"/>
      <c r="Q15"/>
    </row>
    <row r="16" spans="1:17" ht="15" customHeight="1" x14ac:dyDescent="0.25">
      <c r="B16" s="3" t="s">
        <v>15</v>
      </c>
      <c r="C16" s="123">
        <v>15221</v>
      </c>
      <c r="D16" s="123">
        <v>211451</v>
      </c>
      <c r="E16" s="123">
        <v>262748</v>
      </c>
      <c r="F16" s="123">
        <v>2447</v>
      </c>
      <c r="G16" s="123">
        <v>305128</v>
      </c>
      <c r="P16"/>
      <c r="Q16"/>
    </row>
    <row r="17" spans="1:17" ht="15" customHeight="1" x14ac:dyDescent="0.25">
      <c r="B17" s="16" t="s">
        <v>13</v>
      </c>
      <c r="C17" s="121">
        <v>30546</v>
      </c>
      <c r="D17" s="121">
        <v>127000</v>
      </c>
      <c r="E17" s="121">
        <v>175000</v>
      </c>
      <c r="F17" s="121">
        <v>318</v>
      </c>
      <c r="G17" s="121">
        <v>298760</v>
      </c>
      <c r="P17"/>
      <c r="Q17"/>
    </row>
    <row r="18" spans="1:17" ht="15" customHeight="1" x14ac:dyDescent="0.25">
      <c r="A18" s="192"/>
      <c r="B18" s="3" t="s">
        <v>20</v>
      </c>
      <c r="C18" s="123">
        <v>918</v>
      </c>
      <c r="D18" s="123">
        <v>177431</v>
      </c>
      <c r="E18" s="123">
        <v>54669</v>
      </c>
      <c r="F18" s="123">
        <v>1585</v>
      </c>
      <c r="G18" s="123">
        <v>200070</v>
      </c>
      <c r="P18"/>
      <c r="Q18"/>
    </row>
    <row r="19" spans="1:17" ht="15" customHeight="1" thickBot="1" x14ac:dyDescent="0.3">
      <c r="A19" s="192"/>
      <c r="B19" s="153" t="s">
        <v>21</v>
      </c>
      <c r="C19" s="154" t="s">
        <v>49</v>
      </c>
      <c r="D19" s="154">
        <v>37326</v>
      </c>
      <c r="E19" s="154" t="s">
        <v>49</v>
      </c>
      <c r="F19" s="154" t="s">
        <v>49</v>
      </c>
      <c r="G19" s="154">
        <v>170267</v>
      </c>
      <c r="P19"/>
      <c r="Q19"/>
    </row>
    <row r="20" spans="1:17" ht="15" customHeight="1" x14ac:dyDescent="0.25">
      <c r="A20" s="192"/>
      <c r="B20" s="4"/>
      <c r="C20" s="4"/>
      <c r="D20" s="4"/>
      <c r="E20" s="5"/>
      <c r="F20" s="5"/>
      <c r="G20" s="5"/>
      <c r="P20"/>
      <c r="Q20"/>
    </row>
    <row r="21" spans="1:17" ht="90" customHeight="1" x14ac:dyDescent="0.25">
      <c r="A21" s="58" t="s">
        <v>52</v>
      </c>
      <c r="B21" s="220" t="s">
        <v>105</v>
      </c>
      <c r="C21" s="220"/>
      <c r="D21" s="220"/>
      <c r="E21" s="220"/>
      <c r="F21" s="220"/>
      <c r="G21" s="220"/>
      <c r="P21"/>
      <c r="Q21"/>
    </row>
    <row r="22" spans="1:17" ht="105" customHeight="1" x14ac:dyDescent="0.25">
      <c r="A22" s="58" t="s">
        <v>5</v>
      </c>
      <c r="B22" s="215" t="s">
        <v>70</v>
      </c>
      <c r="C22" s="216"/>
      <c r="D22" s="216"/>
      <c r="E22" s="216"/>
      <c r="F22" s="216"/>
      <c r="G22" s="216"/>
      <c r="H22" s="113"/>
    </row>
    <row r="23" spans="1:17" ht="15" customHeight="1" x14ac:dyDescent="0.25">
      <c r="A23" s="88" t="s">
        <v>4</v>
      </c>
      <c r="B23" s="217" t="s">
        <v>101</v>
      </c>
      <c r="C23" s="218"/>
      <c r="D23" s="218"/>
      <c r="E23" s="218"/>
      <c r="F23" s="218"/>
      <c r="G23" s="218"/>
    </row>
    <row r="24" spans="1:17" ht="15" customHeight="1" x14ac:dyDescent="0.25">
      <c r="A24" s="88" t="s">
        <v>2</v>
      </c>
      <c r="B24" s="278" t="s">
        <v>109</v>
      </c>
      <c r="C24" s="219"/>
      <c r="D24" s="219"/>
      <c r="E24" s="219"/>
      <c r="F24" s="219"/>
      <c r="G24" s="219"/>
    </row>
    <row r="25" spans="1:17" ht="15" customHeight="1" x14ac:dyDescent="0.25">
      <c r="A25" s="192"/>
      <c r="B25" s="192"/>
      <c r="C25" s="192"/>
      <c r="D25" s="192"/>
    </row>
    <row r="26" spans="1:17" ht="15" customHeight="1" x14ac:dyDescent="0.25">
      <c r="A26" s="192"/>
      <c r="B26" s="192"/>
      <c r="C26" s="192"/>
      <c r="D26" s="192"/>
    </row>
    <row r="27" spans="1:17" ht="15" customHeight="1" x14ac:dyDescent="0.25">
      <c r="A27" s="192"/>
      <c r="B27" s="192"/>
      <c r="C27" s="192"/>
      <c r="D27" s="192"/>
    </row>
    <row r="28" spans="1:17" ht="15" customHeight="1" x14ac:dyDescent="0.25">
      <c r="A28" s="192"/>
      <c r="B28" s="192"/>
      <c r="C28" s="192"/>
      <c r="D28" s="192"/>
    </row>
    <row r="29" spans="1:17" ht="15" customHeight="1" x14ac:dyDescent="0.25">
      <c r="A29" s="192"/>
      <c r="B29" s="192"/>
      <c r="C29" s="192"/>
      <c r="D29" s="192"/>
    </row>
    <row r="30" spans="1:17" ht="15" customHeight="1" x14ac:dyDescent="0.25">
      <c r="A30" s="192"/>
      <c r="B30" s="192"/>
      <c r="C30" s="192"/>
      <c r="D30" s="192"/>
    </row>
    <row r="31" spans="1:17" ht="15" customHeight="1" x14ac:dyDescent="0.25">
      <c r="A31" s="192"/>
      <c r="B31" s="192"/>
      <c r="C31" s="192"/>
      <c r="D31" s="192"/>
    </row>
    <row r="32" spans="1:17" ht="15" customHeight="1" x14ac:dyDescent="0.25">
      <c r="A32" s="192"/>
      <c r="B32" s="192"/>
      <c r="C32" s="192"/>
      <c r="D32" s="192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5">
    <mergeCell ref="B2:G2"/>
    <mergeCell ref="B22:G22"/>
    <mergeCell ref="B23:G23"/>
    <mergeCell ref="B24:G24"/>
    <mergeCell ref="B21:G21"/>
  </mergeCells>
  <hyperlinks>
    <hyperlink ref="G1" location="Contents!A1" display="[contents Ç]"/>
    <hyperlink ref="B24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opLeftCell="A4" workbookViewId="0">
      <selection activeCell="G25" sqref="G25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21" t="s">
        <v>73</v>
      </c>
      <c r="C2" s="222"/>
      <c r="D2" s="222"/>
      <c r="E2" s="222"/>
      <c r="F2" s="223"/>
    </row>
    <row r="3" spans="1:8" ht="30" customHeight="1" x14ac:dyDescent="0.25">
      <c r="B3" s="231" t="s">
        <v>6</v>
      </c>
      <c r="C3" s="233" t="s">
        <v>28</v>
      </c>
      <c r="D3" s="228" t="s">
        <v>29</v>
      </c>
      <c r="E3" s="229"/>
      <c r="F3" s="230"/>
    </row>
    <row r="4" spans="1:8" ht="45" customHeight="1" x14ac:dyDescent="0.25">
      <c r="B4" s="232"/>
      <c r="C4" s="234"/>
      <c r="D4" s="90" t="s">
        <v>16</v>
      </c>
      <c r="E4" s="104" t="s">
        <v>30</v>
      </c>
      <c r="F4" s="188" t="s">
        <v>71</v>
      </c>
    </row>
    <row r="5" spans="1:8" ht="15" customHeight="1" x14ac:dyDescent="0.25">
      <c r="B5" s="89" t="s">
        <v>22</v>
      </c>
      <c r="C5" s="140" t="s">
        <v>49</v>
      </c>
      <c r="D5" s="119">
        <v>5098</v>
      </c>
      <c r="E5" s="149" t="s">
        <v>49</v>
      </c>
      <c r="F5" s="189" t="s">
        <v>49</v>
      </c>
      <c r="H5" s="195"/>
    </row>
    <row r="6" spans="1:8" ht="15" customHeight="1" x14ac:dyDescent="0.25">
      <c r="B6" s="16" t="s">
        <v>7</v>
      </c>
      <c r="C6" s="141">
        <v>109995</v>
      </c>
      <c r="D6" s="121">
        <v>4227</v>
      </c>
      <c r="E6" s="150">
        <f t="shared" ref="E6:E19" si="0">D6/C6*100</f>
        <v>3.8429019500886406</v>
      </c>
      <c r="F6" s="190" t="s">
        <v>49</v>
      </c>
      <c r="H6" s="195"/>
    </row>
    <row r="7" spans="1:8" ht="15" customHeight="1" x14ac:dyDescent="0.25">
      <c r="B7" s="3" t="s">
        <v>17</v>
      </c>
      <c r="C7" s="142">
        <v>47259</v>
      </c>
      <c r="D7" s="123">
        <v>1934</v>
      </c>
      <c r="E7" s="151">
        <f t="shared" si="0"/>
        <v>4.0923421993694324</v>
      </c>
      <c r="F7" s="189" t="s">
        <v>97</v>
      </c>
      <c r="H7" s="195"/>
    </row>
    <row r="8" spans="1:8" ht="15" customHeight="1" x14ac:dyDescent="0.25">
      <c r="B8" s="16" t="s">
        <v>18</v>
      </c>
      <c r="C8" s="141">
        <v>260404</v>
      </c>
      <c r="D8" s="121">
        <v>637</v>
      </c>
      <c r="E8" s="150">
        <f t="shared" si="0"/>
        <v>0.24461989831185391</v>
      </c>
      <c r="F8" s="190" t="s">
        <v>49</v>
      </c>
      <c r="H8" s="195"/>
    </row>
    <row r="9" spans="1:8" ht="15" customHeight="1" x14ac:dyDescent="0.25">
      <c r="B9" s="3" t="s">
        <v>10</v>
      </c>
      <c r="C9" s="142">
        <v>229600</v>
      </c>
      <c r="D9" s="123">
        <v>18000</v>
      </c>
      <c r="E9" s="151">
        <f t="shared" si="0"/>
        <v>7.8397212543553998</v>
      </c>
      <c r="F9" s="189" t="s">
        <v>46</v>
      </c>
      <c r="H9" s="195"/>
    </row>
    <row r="10" spans="1:8" ht="15" customHeight="1" x14ac:dyDescent="0.25">
      <c r="B10" s="16" t="s">
        <v>8</v>
      </c>
      <c r="C10" s="141">
        <v>1145953</v>
      </c>
      <c r="D10" s="121">
        <v>10121</v>
      </c>
      <c r="E10" s="150">
        <f t="shared" si="0"/>
        <v>0.88319503504943053</v>
      </c>
      <c r="F10" s="190" t="s">
        <v>49</v>
      </c>
      <c r="H10" s="195"/>
    </row>
    <row r="11" spans="1:8" ht="15" customHeight="1" x14ac:dyDescent="0.25">
      <c r="B11" s="3" t="s">
        <v>11</v>
      </c>
      <c r="C11" s="142">
        <v>307454</v>
      </c>
      <c r="D11" s="123">
        <v>374</v>
      </c>
      <c r="E11" s="151">
        <f t="shared" si="0"/>
        <v>0.12164421344331183</v>
      </c>
      <c r="F11" s="189" t="s">
        <v>49</v>
      </c>
      <c r="H11" s="195"/>
    </row>
    <row r="12" spans="1:8" ht="15" customHeight="1" x14ac:dyDescent="0.25">
      <c r="B12" s="16" t="s">
        <v>19</v>
      </c>
      <c r="C12" s="141">
        <v>22332</v>
      </c>
      <c r="D12" s="121">
        <v>3832</v>
      </c>
      <c r="E12" s="150">
        <f t="shared" si="0"/>
        <v>17.159233387067886</v>
      </c>
      <c r="F12" s="190" t="s">
        <v>48</v>
      </c>
      <c r="H12" s="195"/>
    </row>
    <row r="13" spans="1:8" ht="15" customHeight="1" x14ac:dyDescent="0.25">
      <c r="B13" s="3" t="s">
        <v>50</v>
      </c>
      <c r="C13" s="142" t="s">
        <v>49</v>
      </c>
      <c r="D13" s="123">
        <v>3971</v>
      </c>
      <c r="E13" s="151" t="s">
        <v>49</v>
      </c>
      <c r="F13" s="189" t="s">
        <v>49</v>
      </c>
      <c r="H13" s="195"/>
    </row>
    <row r="14" spans="1:8" ht="15" customHeight="1" x14ac:dyDescent="0.25">
      <c r="B14" s="16" t="s">
        <v>12</v>
      </c>
      <c r="C14" s="141">
        <v>137160</v>
      </c>
      <c r="D14" s="121">
        <v>2079</v>
      </c>
      <c r="E14" s="150">
        <f t="shared" si="0"/>
        <v>1.515748031496063</v>
      </c>
      <c r="F14" s="190" t="s">
        <v>49</v>
      </c>
      <c r="H14" s="195"/>
    </row>
    <row r="15" spans="1:8" ht="15" customHeight="1" x14ac:dyDescent="0.25">
      <c r="B15" s="3" t="s">
        <v>14</v>
      </c>
      <c r="C15" s="142">
        <v>61429</v>
      </c>
      <c r="D15" s="123">
        <v>653</v>
      </c>
      <c r="E15" s="151">
        <f t="shared" si="0"/>
        <v>1.0630158394243761</v>
      </c>
      <c r="F15" s="189" t="s">
        <v>49</v>
      </c>
      <c r="H15" s="195"/>
    </row>
    <row r="16" spans="1:8" ht="15" customHeight="1" x14ac:dyDescent="0.25">
      <c r="B16" s="16" t="s">
        <v>9</v>
      </c>
      <c r="C16" s="141">
        <v>399947</v>
      </c>
      <c r="D16" s="121">
        <v>5923</v>
      </c>
      <c r="E16" s="150">
        <f t="shared" si="0"/>
        <v>1.4809462253748622</v>
      </c>
      <c r="F16" s="190" t="s">
        <v>49</v>
      </c>
      <c r="H16" s="195"/>
    </row>
    <row r="17" spans="1:15" ht="15" customHeight="1" x14ac:dyDescent="0.25">
      <c r="B17" s="3" t="s">
        <v>15</v>
      </c>
      <c r="C17" s="142">
        <v>161149</v>
      </c>
      <c r="D17" s="123">
        <v>15221</v>
      </c>
      <c r="E17" s="151">
        <f t="shared" si="0"/>
        <v>9.4452959683274482</v>
      </c>
      <c r="F17" s="189" t="s">
        <v>48</v>
      </c>
      <c r="H17" s="195"/>
    </row>
    <row r="18" spans="1:15" ht="15" customHeight="1" x14ac:dyDescent="0.25">
      <c r="B18" s="16" t="s">
        <v>13</v>
      </c>
      <c r="C18" s="141">
        <v>767763</v>
      </c>
      <c r="D18" s="121">
        <v>30546</v>
      </c>
      <c r="E18" s="150">
        <f t="shared" si="0"/>
        <v>3.9785715123026248</v>
      </c>
      <c r="F18" s="190" t="s">
        <v>98</v>
      </c>
      <c r="H18" s="195"/>
    </row>
    <row r="19" spans="1:15" ht="15" customHeight="1" x14ac:dyDescent="0.25">
      <c r="B19" s="3" t="s">
        <v>20</v>
      </c>
      <c r="C19" s="142">
        <v>990553</v>
      </c>
      <c r="D19" s="123">
        <v>918</v>
      </c>
      <c r="E19" s="151">
        <f t="shared" si="0"/>
        <v>9.2675505500462871E-2</v>
      </c>
      <c r="F19" s="189" t="s">
        <v>49</v>
      </c>
      <c r="H19" s="195"/>
    </row>
    <row r="20" spans="1:15" ht="15" customHeight="1" thickBot="1" x14ac:dyDescent="0.3">
      <c r="B20" s="153" t="s">
        <v>21</v>
      </c>
      <c r="C20" s="163">
        <v>287499</v>
      </c>
      <c r="D20" s="154" t="s">
        <v>49</v>
      </c>
      <c r="E20" s="166" t="s">
        <v>49</v>
      </c>
      <c r="F20" s="191" t="s">
        <v>49</v>
      </c>
    </row>
    <row r="21" spans="1:15" ht="15" customHeight="1" x14ac:dyDescent="0.25">
      <c r="B21" s="4"/>
      <c r="C21" s="5"/>
      <c r="D21" s="5"/>
      <c r="E21" s="5"/>
    </row>
    <row r="22" spans="1:15" ht="30" customHeight="1" x14ac:dyDescent="0.25">
      <c r="A22" s="58" t="s">
        <v>52</v>
      </c>
      <c r="B22" s="220" t="s">
        <v>92</v>
      </c>
      <c r="C22" s="224"/>
      <c r="D22" s="224"/>
      <c r="E22" s="224"/>
      <c r="F22" s="225"/>
      <c r="G22" s="4"/>
      <c r="H22" s="4"/>
      <c r="I22" s="5"/>
      <c r="J22" s="5"/>
      <c r="K22" s="5"/>
      <c r="L22"/>
      <c r="M22"/>
      <c r="N22"/>
      <c r="O22"/>
    </row>
    <row r="23" spans="1:15" ht="105" customHeight="1" x14ac:dyDescent="0.25">
      <c r="A23" s="58" t="s">
        <v>5</v>
      </c>
      <c r="B23" s="226" t="s">
        <v>57</v>
      </c>
      <c r="C23" s="227"/>
      <c r="D23" s="227"/>
      <c r="E23" s="227"/>
      <c r="F23" s="225"/>
    </row>
    <row r="24" spans="1:15" ht="15" customHeight="1" x14ac:dyDescent="0.25">
      <c r="A24" s="88" t="s">
        <v>4</v>
      </c>
      <c r="B24" s="217" t="s">
        <v>101</v>
      </c>
      <c r="C24" s="212"/>
      <c r="D24" s="212"/>
      <c r="E24" s="212"/>
      <c r="F24" s="212"/>
    </row>
    <row r="25" spans="1:15" ht="15" customHeight="1" x14ac:dyDescent="0.25">
      <c r="A25" s="88" t="s">
        <v>2</v>
      </c>
      <c r="B25" s="278" t="s">
        <v>109</v>
      </c>
      <c r="C25" s="212"/>
      <c r="D25" s="212"/>
      <c r="E25" s="212"/>
      <c r="F25" s="212"/>
    </row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</sheetData>
  <mergeCells count="8">
    <mergeCell ref="B2:F2"/>
    <mergeCell ref="B22:F22"/>
    <mergeCell ref="B23:F23"/>
    <mergeCell ref="B24:F24"/>
    <mergeCell ref="B25:F25"/>
    <mergeCell ref="D3:F3"/>
    <mergeCell ref="B3:B4"/>
    <mergeCell ref="C3:C4"/>
  </mergeCells>
  <hyperlinks>
    <hyperlink ref="F1" location="Contents!A1" display="[contents Ç]"/>
    <hyperlink ref="B2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I25" sqref="I25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8" ht="30" customHeight="1" thickBot="1" x14ac:dyDescent="0.3">
      <c r="B2" s="213" t="s">
        <v>74</v>
      </c>
      <c r="C2" s="214"/>
      <c r="D2" s="214"/>
      <c r="E2" s="214"/>
      <c r="F2" s="214"/>
      <c r="G2" s="214"/>
      <c r="H2" s="214"/>
    </row>
    <row r="3" spans="1:8" ht="30" customHeight="1" x14ac:dyDescent="0.25">
      <c r="B3" s="231" t="s">
        <v>6</v>
      </c>
      <c r="C3" s="235" t="s">
        <v>28</v>
      </c>
      <c r="D3" s="236"/>
      <c r="E3" s="237"/>
      <c r="F3" s="235" t="s">
        <v>29</v>
      </c>
      <c r="G3" s="236"/>
      <c r="H3" s="236"/>
    </row>
    <row r="4" spans="1:8" ht="45" customHeight="1" x14ac:dyDescent="0.25">
      <c r="B4" s="232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</row>
    <row r="5" spans="1:8" ht="15" customHeight="1" x14ac:dyDescent="0.25">
      <c r="B5" s="89" t="s">
        <v>22</v>
      </c>
      <c r="C5" s="152" t="s">
        <v>49</v>
      </c>
      <c r="D5" s="183" t="s">
        <v>49</v>
      </c>
      <c r="E5" s="137" t="s">
        <v>49</v>
      </c>
      <c r="F5" s="119">
        <v>4651</v>
      </c>
      <c r="G5" s="119">
        <v>5098</v>
      </c>
      <c r="H5" s="120" t="s">
        <v>49</v>
      </c>
    </row>
    <row r="6" spans="1:8" ht="15" customHeight="1" x14ac:dyDescent="0.25">
      <c r="B6" s="16" t="s">
        <v>7</v>
      </c>
      <c r="C6" s="126">
        <v>117948</v>
      </c>
      <c r="D6" s="121">
        <v>109995</v>
      </c>
      <c r="E6" s="138">
        <f>(D6/C6*100)-100</f>
        <v>-6.7428019127072929</v>
      </c>
      <c r="F6" s="121">
        <v>3140</v>
      </c>
      <c r="G6" s="121">
        <v>4227</v>
      </c>
      <c r="H6" s="122">
        <f>(G6/F6*100)-100</f>
        <v>34.617834394904463</v>
      </c>
    </row>
    <row r="7" spans="1:8" ht="15" customHeight="1" x14ac:dyDescent="0.25">
      <c r="B7" s="3" t="s">
        <v>17</v>
      </c>
      <c r="C7" s="127">
        <v>62387</v>
      </c>
      <c r="D7" s="123">
        <v>47259</v>
      </c>
      <c r="E7" s="139">
        <f>(D7/C7*100)-100</f>
        <v>-24.24864154391139</v>
      </c>
      <c r="F7" s="123">
        <v>2913</v>
      </c>
      <c r="G7" s="123">
        <v>1934</v>
      </c>
      <c r="H7" s="124">
        <f t="shared" ref="H7:H19" si="0">(G7/F7*100)-100</f>
        <v>-33.607964297974604</v>
      </c>
    </row>
    <row r="8" spans="1:8" ht="15" customHeight="1" x14ac:dyDescent="0.25">
      <c r="B8" s="16" t="s">
        <v>18</v>
      </c>
      <c r="C8" s="126">
        <v>259023</v>
      </c>
      <c r="D8" s="121">
        <v>260404</v>
      </c>
      <c r="E8" s="138">
        <f>(D8/C8*100)-100</f>
        <v>0.53315728719071842</v>
      </c>
      <c r="F8" s="121">
        <v>630</v>
      </c>
      <c r="G8" s="121">
        <v>637</v>
      </c>
      <c r="H8" s="122">
        <f>(G8/F8*100)-100</f>
        <v>1.1111111111111143</v>
      </c>
    </row>
    <row r="9" spans="1:8" ht="15" customHeight="1" x14ac:dyDescent="0.25">
      <c r="B9" s="3" t="s">
        <v>10</v>
      </c>
      <c r="C9" s="127">
        <v>216640</v>
      </c>
      <c r="D9" s="123">
        <v>229600</v>
      </c>
      <c r="E9" s="139">
        <f t="shared" ref="E9:E19" si="1">(D9/C9*100)-100</f>
        <v>5.9822747415066573</v>
      </c>
      <c r="F9" s="123" t="s">
        <v>49</v>
      </c>
      <c r="G9" s="123">
        <v>18000</v>
      </c>
      <c r="H9" s="124" t="s">
        <v>49</v>
      </c>
    </row>
    <row r="10" spans="1:8" ht="15" customHeight="1" x14ac:dyDescent="0.25">
      <c r="B10" s="16" t="s">
        <v>8</v>
      </c>
      <c r="C10" s="126">
        <v>932920</v>
      </c>
      <c r="D10" s="121">
        <v>1145953</v>
      </c>
      <c r="E10" s="138">
        <f t="shared" si="1"/>
        <v>22.835076962654895</v>
      </c>
      <c r="F10" s="121">
        <v>11401</v>
      </c>
      <c r="G10" s="121">
        <v>10121</v>
      </c>
      <c r="H10" s="122">
        <f t="shared" si="0"/>
        <v>-11.227085343390925</v>
      </c>
    </row>
    <row r="11" spans="1:8" ht="15" customHeight="1" x14ac:dyDescent="0.25">
      <c r="B11" s="3" t="s">
        <v>11</v>
      </c>
      <c r="C11" s="127">
        <v>350772</v>
      </c>
      <c r="D11" s="123">
        <v>307454</v>
      </c>
      <c r="E11" s="139">
        <f t="shared" si="1"/>
        <v>-12.349332329832492</v>
      </c>
      <c r="F11" s="123">
        <v>446</v>
      </c>
      <c r="G11" s="123">
        <v>374</v>
      </c>
      <c r="H11" s="124">
        <f t="shared" si="0"/>
        <v>-16.143497757847541</v>
      </c>
    </row>
    <row r="12" spans="1:8" ht="15" customHeight="1" x14ac:dyDescent="0.25">
      <c r="B12" s="16" t="s">
        <v>19</v>
      </c>
      <c r="C12" s="126">
        <v>21098</v>
      </c>
      <c r="D12" s="121">
        <v>22332</v>
      </c>
      <c r="E12" s="138">
        <f t="shared" si="1"/>
        <v>5.8488956299175214</v>
      </c>
      <c r="F12" s="121">
        <v>4590</v>
      </c>
      <c r="G12" s="121">
        <v>3832</v>
      </c>
      <c r="H12" s="122">
        <f t="shared" si="0"/>
        <v>-16.514161220043576</v>
      </c>
    </row>
    <row r="13" spans="1:8" ht="15" customHeight="1" x14ac:dyDescent="0.25">
      <c r="B13" s="3" t="s">
        <v>50</v>
      </c>
      <c r="C13" s="127" t="s">
        <v>49</v>
      </c>
      <c r="D13" s="123" t="s">
        <v>49</v>
      </c>
      <c r="E13" s="139" t="s">
        <v>49</v>
      </c>
      <c r="F13" s="123">
        <v>3759</v>
      </c>
      <c r="G13" s="123">
        <v>3971</v>
      </c>
      <c r="H13" s="124">
        <f t="shared" si="0"/>
        <v>5.6397978185687521</v>
      </c>
    </row>
    <row r="14" spans="1:8" ht="15" customHeight="1" x14ac:dyDescent="0.25">
      <c r="B14" s="16" t="s">
        <v>12</v>
      </c>
      <c r="C14" s="126">
        <v>130698</v>
      </c>
      <c r="D14" s="121">
        <v>137160</v>
      </c>
      <c r="E14" s="138">
        <f>(D14/C14*100)-100</f>
        <v>4.9442225588761914</v>
      </c>
      <c r="F14" s="121">
        <v>2051</v>
      </c>
      <c r="G14" s="121">
        <v>2079</v>
      </c>
      <c r="H14" s="122">
        <f>(G14/F14*100)-100</f>
        <v>1.3651877133105756</v>
      </c>
    </row>
    <row r="15" spans="1:8" ht="15" customHeight="1" x14ac:dyDescent="0.25">
      <c r="B15" s="3" t="s">
        <v>14</v>
      </c>
      <c r="C15" s="127">
        <v>66934</v>
      </c>
      <c r="D15" s="123">
        <v>61429</v>
      </c>
      <c r="E15" s="139">
        <f t="shared" si="1"/>
        <v>-8.2245196760988364</v>
      </c>
      <c r="F15" s="123">
        <v>815</v>
      </c>
      <c r="G15" s="123">
        <v>653</v>
      </c>
      <c r="H15" s="124">
        <f t="shared" si="0"/>
        <v>-19.877300613496928</v>
      </c>
    </row>
    <row r="16" spans="1:8" ht="15" customHeight="1" x14ac:dyDescent="0.25">
      <c r="B16" s="16" t="s">
        <v>9</v>
      </c>
      <c r="C16" s="126">
        <v>342390</v>
      </c>
      <c r="D16" s="121">
        <v>399947</v>
      </c>
      <c r="E16" s="138">
        <f t="shared" si="1"/>
        <v>16.810362452174417</v>
      </c>
      <c r="F16" s="121">
        <v>5302</v>
      </c>
      <c r="G16" s="121">
        <v>5923</v>
      </c>
      <c r="H16" s="122">
        <f t="shared" si="0"/>
        <v>11.712561297623552</v>
      </c>
    </row>
    <row r="17" spans="1:17" ht="15" customHeight="1" x14ac:dyDescent="0.25">
      <c r="B17" s="3" t="s">
        <v>15</v>
      </c>
      <c r="C17" s="127">
        <v>167248</v>
      </c>
      <c r="D17" s="123">
        <v>161149</v>
      </c>
      <c r="E17" s="139">
        <f t="shared" si="1"/>
        <v>-3.6466803788386102</v>
      </c>
      <c r="F17" s="123">
        <v>20039</v>
      </c>
      <c r="G17" s="123">
        <v>15221</v>
      </c>
      <c r="H17" s="124">
        <f t="shared" si="0"/>
        <v>-24.043115923948307</v>
      </c>
    </row>
    <row r="18" spans="1:17" ht="15" customHeight="1" x14ac:dyDescent="0.25">
      <c r="B18" s="16" t="s">
        <v>13</v>
      </c>
      <c r="C18" s="126">
        <v>617236</v>
      </c>
      <c r="D18" s="121">
        <v>767763</v>
      </c>
      <c r="E18" s="138">
        <f t="shared" si="1"/>
        <v>24.387268403009557</v>
      </c>
      <c r="F18" s="121">
        <v>30121</v>
      </c>
      <c r="G18" s="121">
        <v>30546</v>
      </c>
      <c r="H18" s="122">
        <f t="shared" si="0"/>
        <v>1.4109757312174196</v>
      </c>
    </row>
    <row r="19" spans="1:17" ht="15" customHeight="1" x14ac:dyDescent="0.25">
      <c r="B19" s="3" t="s">
        <v>20</v>
      </c>
      <c r="C19" s="127">
        <v>1031631</v>
      </c>
      <c r="D19" s="123">
        <v>990553</v>
      </c>
      <c r="E19" s="139">
        <f t="shared" si="1"/>
        <v>-3.9818500995026369</v>
      </c>
      <c r="F19" s="123">
        <v>811</v>
      </c>
      <c r="G19" s="123">
        <v>918</v>
      </c>
      <c r="H19" s="124">
        <f t="shared" si="0"/>
        <v>13.193588162762012</v>
      </c>
    </row>
    <row r="20" spans="1:17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7" ht="15" customHeight="1" x14ac:dyDescent="0.25">
      <c r="B21" s="4"/>
      <c r="C21" s="4"/>
      <c r="D21" s="4"/>
      <c r="E21" s="4"/>
      <c r="F21" s="5"/>
      <c r="G21" s="5"/>
      <c r="H21" s="5"/>
    </row>
    <row r="22" spans="1:17" ht="15" customHeight="1" x14ac:dyDescent="0.25">
      <c r="A22" s="58" t="s">
        <v>52</v>
      </c>
      <c r="B22" s="220" t="s">
        <v>93</v>
      </c>
      <c r="C22" s="224"/>
      <c r="D22" s="224"/>
      <c r="E22" s="224"/>
      <c r="F22" s="224"/>
      <c r="G22" s="224"/>
      <c r="H22" s="224"/>
      <c r="I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40" t="s">
        <v>56</v>
      </c>
      <c r="C23" s="241"/>
      <c r="D23" s="241"/>
      <c r="E23" s="241"/>
      <c r="F23" s="224"/>
      <c r="G23" s="224"/>
      <c r="H23" s="224"/>
    </row>
    <row r="24" spans="1:17" ht="15" customHeight="1" x14ac:dyDescent="0.25">
      <c r="A24" s="88" t="s">
        <v>4</v>
      </c>
      <c r="B24" s="196" t="s">
        <v>101</v>
      </c>
      <c r="C24" s="238"/>
      <c r="D24" s="239"/>
      <c r="E24" s="239"/>
      <c r="F24" s="239"/>
      <c r="G24" s="239"/>
      <c r="H24" s="239"/>
    </row>
    <row r="25" spans="1:17" ht="15" customHeight="1" x14ac:dyDescent="0.25">
      <c r="A25" s="88" t="s">
        <v>2</v>
      </c>
      <c r="B25" s="282" t="s">
        <v>109</v>
      </c>
      <c r="C25" s="223"/>
      <c r="D25" s="223"/>
      <c r="E25" s="223"/>
      <c r="F25" s="223"/>
      <c r="G25" s="223"/>
      <c r="H25" s="223"/>
    </row>
    <row r="26" spans="1:17" ht="15" customHeight="1" x14ac:dyDescent="0.25"/>
    <row r="27" spans="1:17" ht="15" customHeight="1" x14ac:dyDescent="0.25"/>
    <row r="28" spans="1:17" ht="15" customHeight="1" x14ac:dyDescent="0.25"/>
  </sheetData>
  <mergeCells count="8">
    <mergeCell ref="B25:H25"/>
    <mergeCell ref="B2:H2"/>
    <mergeCell ref="B3:B4"/>
    <mergeCell ref="C3:E3"/>
    <mergeCell ref="F3:H3"/>
    <mergeCell ref="C24:H24"/>
    <mergeCell ref="B23:H23"/>
    <mergeCell ref="B22:H22"/>
  </mergeCells>
  <hyperlinks>
    <hyperlink ref="H1" location="Contents!A1" display="[contents Ç]"/>
    <hyperlink ref="B2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4:E19 H13:H19 H6:H8 E6:E12 E21 H10: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J25" sqref="J25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13" t="s">
        <v>75</v>
      </c>
      <c r="C2" s="214"/>
      <c r="D2" s="214"/>
      <c r="E2" s="214"/>
      <c r="F2" s="214"/>
      <c r="G2" s="214"/>
      <c r="H2" s="214"/>
      <c r="I2" s="214"/>
      <c r="J2"/>
    </row>
    <row r="3" spans="1:13" s="32" customFormat="1" ht="30" customHeight="1" x14ac:dyDescent="0.25">
      <c r="B3" s="231" t="s">
        <v>6</v>
      </c>
      <c r="C3" s="243" t="s">
        <v>38</v>
      </c>
      <c r="D3" s="235" t="s">
        <v>42</v>
      </c>
      <c r="E3" s="245"/>
      <c r="F3" s="247" t="s">
        <v>43</v>
      </c>
      <c r="G3" s="248"/>
      <c r="H3" s="248"/>
      <c r="I3" s="249"/>
      <c r="J3"/>
    </row>
    <row r="4" spans="1:13" s="32" customFormat="1" ht="45" customHeight="1" x14ac:dyDescent="0.25">
      <c r="B4" s="232"/>
      <c r="C4" s="244"/>
      <c r="D4" s="90" t="s">
        <v>16</v>
      </c>
      <c r="E4" s="103" t="s">
        <v>39</v>
      </c>
      <c r="F4" s="90" t="s">
        <v>16</v>
      </c>
      <c r="G4" s="91" t="s">
        <v>39</v>
      </c>
      <c r="H4" s="104" t="s">
        <v>40</v>
      </c>
      <c r="I4" s="104" t="s">
        <v>45</v>
      </c>
      <c r="J4"/>
    </row>
    <row r="5" spans="1:13" ht="15" customHeight="1" x14ac:dyDescent="0.25">
      <c r="B5" s="89" t="s">
        <v>22</v>
      </c>
      <c r="C5" s="116" t="s">
        <v>49</v>
      </c>
      <c r="D5" s="119" t="s">
        <v>49</v>
      </c>
      <c r="E5" s="110" t="s">
        <v>49</v>
      </c>
      <c r="F5" s="125" t="s">
        <v>49</v>
      </c>
      <c r="G5" s="110" t="s">
        <v>49</v>
      </c>
      <c r="H5" s="110" t="s">
        <v>49</v>
      </c>
      <c r="I5" s="128" t="s">
        <v>49</v>
      </c>
      <c r="M5" s="109"/>
    </row>
    <row r="6" spans="1:13" ht="15" customHeight="1" x14ac:dyDescent="0.25">
      <c r="B6" s="16" t="s">
        <v>7</v>
      </c>
      <c r="C6" s="117">
        <v>11150516</v>
      </c>
      <c r="D6" s="121">
        <v>1773148</v>
      </c>
      <c r="E6" s="111">
        <f t="shared" ref="E6:E20" si="0">D6/C6*100</f>
        <v>15.90193673548381</v>
      </c>
      <c r="F6" s="126">
        <v>33388</v>
      </c>
      <c r="G6" s="111">
        <f t="shared" ref="G6:G20" si="1">F6/C6*100</f>
        <v>0.2994300891546185</v>
      </c>
      <c r="H6" s="111">
        <f t="shared" ref="H6:H20" si="2">F6/D6*100</f>
        <v>1.882978747402924</v>
      </c>
      <c r="I6" s="129" t="s">
        <v>49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46</v>
      </c>
    </row>
    <row r="8" spans="1:13" ht="15" customHeight="1" x14ac:dyDescent="0.25">
      <c r="B8" s="16" t="s">
        <v>18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49</v>
      </c>
    </row>
    <row r="9" spans="1:13" ht="15" customHeight="1" x14ac:dyDescent="0.25">
      <c r="B9" s="3" t="s">
        <v>10</v>
      </c>
      <c r="C9" s="118">
        <v>65241240</v>
      </c>
      <c r="D9" s="123">
        <v>5714045</v>
      </c>
      <c r="E9" s="112">
        <f t="shared" si="0"/>
        <v>8.7583329194846691</v>
      </c>
      <c r="F9" s="127">
        <v>599333</v>
      </c>
      <c r="G9" s="112">
        <f t="shared" si="1"/>
        <v>0.91864133790222258</v>
      </c>
      <c r="H9" s="112">
        <f t="shared" si="2"/>
        <v>10.488769339408423</v>
      </c>
      <c r="I9" s="130" t="s">
        <v>47</v>
      </c>
    </row>
    <row r="10" spans="1:13" ht="15" customHeight="1" x14ac:dyDescent="0.25">
      <c r="B10" s="16" t="s">
        <v>8</v>
      </c>
      <c r="C10" s="117">
        <v>80925031</v>
      </c>
      <c r="D10" s="121">
        <v>6920193</v>
      </c>
      <c r="E10" s="111">
        <f t="shared" si="0"/>
        <v>8.5513628039265122</v>
      </c>
      <c r="F10" s="126">
        <v>107470</v>
      </c>
      <c r="G10" s="111">
        <f t="shared" si="1"/>
        <v>0.13280192626679377</v>
      </c>
      <c r="H10" s="111">
        <f t="shared" si="2"/>
        <v>1.5529913688823418</v>
      </c>
      <c r="I10" s="129" t="s">
        <v>49</v>
      </c>
    </row>
    <row r="11" spans="1:13" ht="15" customHeight="1" x14ac:dyDescent="0.25">
      <c r="B11" s="3" t="s">
        <v>11</v>
      </c>
      <c r="C11" s="118">
        <v>59685227</v>
      </c>
      <c r="D11" s="123">
        <v>4387721</v>
      </c>
      <c r="E11" s="112">
        <f t="shared" si="0"/>
        <v>7.3514355570767949</v>
      </c>
      <c r="F11" s="127">
        <v>7023</v>
      </c>
      <c r="G11" s="112">
        <f t="shared" si="1"/>
        <v>1.1766730819336584E-2</v>
      </c>
      <c r="H11" s="112">
        <f t="shared" si="2"/>
        <v>0.16006031377108981</v>
      </c>
      <c r="I11" s="130" t="s">
        <v>49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46</v>
      </c>
    </row>
    <row r="13" spans="1:13" ht="15" customHeight="1" x14ac:dyDescent="0.25">
      <c r="B13" s="3" t="s">
        <v>50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49</v>
      </c>
    </row>
    <row r="14" spans="1:13" ht="15" customHeight="1" x14ac:dyDescent="0.25">
      <c r="B14" s="16" t="s">
        <v>12</v>
      </c>
      <c r="C14" s="117">
        <v>16829289</v>
      </c>
      <c r="D14" s="121">
        <v>1818497</v>
      </c>
      <c r="E14" s="111">
        <f t="shared" si="0"/>
        <v>10.805548588535142</v>
      </c>
      <c r="F14" s="126">
        <v>16054</v>
      </c>
      <c r="G14" s="111">
        <f t="shared" si="1"/>
        <v>9.5393215958202396E-2</v>
      </c>
      <c r="H14" s="111">
        <f t="shared" si="2"/>
        <v>0.88281696367934614</v>
      </c>
      <c r="I14" s="129" t="s">
        <v>49</v>
      </c>
    </row>
    <row r="15" spans="1:13" ht="15" customHeight="1" x14ac:dyDescent="0.25">
      <c r="B15" s="3" t="s">
        <v>14</v>
      </c>
      <c r="C15" s="118">
        <v>5109056</v>
      </c>
      <c r="D15" s="123">
        <v>759185</v>
      </c>
      <c r="E15" s="112">
        <f t="shared" si="0"/>
        <v>14.859594414310589</v>
      </c>
      <c r="F15" s="127">
        <v>2560</v>
      </c>
      <c r="G15" s="112">
        <f t="shared" si="1"/>
        <v>5.0107103934660342E-2</v>
      </c>
      <c r="H15" s="112">
        <f t="shared" si="2"/>
        <v>0.33720371187523462</v>
      </c>
      <c r="I15" s="130" t="s">
        <v>49</v>
      </c>
    </row>
    <row r="16" spans="1:13" ht="15" customHeight="1" x14ac:dyDescent="0.25">
      <c r="B16" s="16" t="s">
        <v>9</v>
      </c>
      <c r="C16" s="117">
        <v>46771341</v>
      </c>
      <c r="D16" s="121">
        <v>6283712</v>
      </c>
      <c r="E16" s="111">
        <f t="shared" si="0"/>
        <v>13.434962234672723</v>
      </c>
      <c r="F16" s="126">
        <v>116710</v>
      </c>
      <c r="G16" s="111">
        <f t="shared" si="1"/>
        <v>0.24953314894263992</v>
      </c>
      <c r="H16" s="111">
        <f t="shared" si="2"/>
        <v>1.8573416477394256</v>
      </c>
      <c r="I16" s="129" t="s">
        <v>49</v>
      </c>
    </row>
    <row r="17" spans="1:13" ht="15" customHeight="1" x14ac:dyDescent="0.25">
      <c r="B17" s="3" t="s">
        <v>15</v>
      </c>
      <c r="C17" s="118">
        <v>8237666</v>
      </c>
      <c r="D17" s="123">
        <v>2289560</v>
      </c>
      <c r="E17" s="112">
        <f t="shared" si="0"/>
        <v>27.793794989988669</v>
      </c>
      <c r="F17" s="127">
        <v>211451</v>
      </c>
      <c r="G17" s="112">
        <f t="shared" si="1"/>
        <v>2.5668799876081403</v>
      </c>
      <c r="H17" s="112">
        <f t="shared" si="2"/>
        <v>9.2354426177955578</v>
      </c>
      <c r="I17" s="130" t="s">
        <v>48</v>
      </c>
    </row>
    <row r="18" spans="1:13" ht="15" customHeight="1" x14ac:dyDescent="0.25">
      <c r="B18" s="16" t="s">
        <v>13</v>
      </c>
      <c r="C18" s="117">
        <v>63686000</v>
      </c>
      <c r="D18" s="121">
        <v>8277000</v>
      </c>
      <c r="E18" s="111">
        <f t="shared" si="0"/>
        <v>12.996576955688848</v>
      </c>
      <c r="F18" s="126">
        <v>127000</v>
      </c>
      <c r="G18" s="111">
        <f t="shared" si="1"/>
        <v>0.19941588418176678</v>
      </c>
      <c r="H18" s="111">
        <f t="shared" si="2"/>
        <v>1.5343723571342274</v>
      </c>
      <c r="I18" s="129" t="s">
        <v>49</v>
      </c>
    </row>
    <row r="19" spans="1:13" ht="15" customHeight="1" x14ac:dyDescent="0.25">
      <c r="B19" s="3" t="s">
        <v>20</v>
      </c>
      <c r="C19" s="118">
        <v>313094549</v>
      </c>
      <c r="D19" s="123">
        <v>44708963</v>
      </c>
      <c r="E19" s="112">
        <f t="shared" si="0"/>
        <v>14.27970021924591</v>
      </c>
      <c r="F19" s="127">
        <v>177431</v>
      </c>
      <c r="G19" s="112">
        <f t="shared" si="1"/>
        <v>5.6670101912250151E-2</v>
      </c>
      <c r="H19" s="112">
        <f t="shared" si="2"/>
        <v>0.39685778442233161</v>
      </c>
      <c r="I19" s="130" t="s">
        <v>49</v>
      </c>
    </row>
    <row r="20" spans="1:13" ht="15" customHeight="1" thickBot="1" x14ac:dyDescent="0.3">
      <c r="B20" s="153" t="s">
        <v>21</v>
      </c>
      <c r="C20" s="155">
        <v>27150095</v>
      </c>
      <c r="D20" s="154">
        <v>1156578</v>
      </c>
      <c r="E20" s="156">
        <f t="shared" si="0"/>
        <v>4.2599408952344371</v>
      </c>
      <c r="F20" s="157">
        <v>37326</v>
      </c>
      <c r="G20" s="156">
        <f t="shared" si="1"/>
        <v>0.13748018192938183</v>
      </c>
      <c r="H20" s="156">
        <f t="shared" si="2"/>
        <v>3.2272790940170055</v>
      </c>
      <c r="I20" s="158" t="s">
        <v>49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52</v>
      </c>
      <c r="B22" s="220" t="s">
        <v>99</v>
      </c>
      <c r="C22" s="224"/>
      <c r="D22" s="224"/>
      <c r="E22" s="224"/>
      <c r="F22" s="224"/>
      <c r="G22" s="224"/>
      <c r="H22" s="250"/>
      <c r="I22" s="250"/>
      <c r="K22"/>
      <c r="L22"/>
      <c r="M22"/>
    </row>
    <row r="23" spans="1:13" ht="60" customHeight="1" x14ac:dyDescent="0.25">
      <c r="A23" s="58" t="s">
        <v>5</v>
      </c>
      <c r="B23" s="215" t="s">
        <v>60</v>
      </c>
      <c r="C23" s="251"/>
      <c r="D23" s="251"/>
      <c r="E23" s="251"/>
      <c r="F23" s="225"/>
      <c r="G23" s="225"/>
      <c r="H23" s="225"/>
      <c r="I23" s="225"/>
    </row>
    <row r="24" spans="1:13" ht="15" customHeight="1" x14ac:dyDescent="0.25">
      <c r="A24" s="88" t="s">
        <v>4</v>
      </c>
      <c r="B24" s="167" t="s">
        <v>101</v>
      </c>
      <c r="C24" s="246"/>
      <c r="D24" s="246"/>
      <c r="E24" s="242"/>
      <c r="F24" s="242"/>
      <c r="G24" s="242"/>
      <c r="H24" s="242"/>
      <c r="I24" s="26"/>
    </row>
    <row r="25" spans="1:13" ht="15" customHeight="1" x14ac:dyDescent="0.25">
      <c r="A25" s="88" t="s">
        <v>2</v>
      </c>
      <c r="B25" s="281" t="s">
        <v>109</v>
      </c>
      <c r="C25" s="242"/>
      <c r="D25" s="242"/>
      <c r="E25" s="242"/>
      <c r="F25" s="242"/>
      <c r="G25" s="242"/>
      <c r="H25" s="242"/>
      <c r="I25" s="242"/>
    </row>
    <row r="26" spans="1:13" ht="15" customHeight="1" x14ac:dyDescent="0.25"/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  <hyperlink ref="B2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54" t="s">
        <v>76</v>
      </c>
      <c r="C2" s="255"/>
      <c r="D2" s="255"/>
      <c r="E2" s="256"/>
      <c r="F2" s="257"/>
      <c r="G2" s="257"/>
      <c r="H2" s="257"/>
      <c r="J2"/>
    </row>
    <row r="3" spans="1:23" s="39" customFormat="1" ht="30" customHeight="1" x14ac:dyDescent="0.25">
      <c r="B3" s="231" t="s">
        <v>6</v>
      </c>
      <c r="C3" s="235" t="s">
        <v>42</v>
      </c>
      <c r="D3" s="236"/>
      <c r="E3" s="237"/>
      <c r="F3" s="235" t="s">
        <v>43</v>
      </c>
      <c r="G3" s="236"/>
      <c r="H3" s="236"/>
      <c r="J3"/>
    </row>
    <row r="4" spans="1:23" s="39" customFormat="1" ht="45" customHeight="1" x14ac:dyDescent="0.25">
      <c r="B4" s="232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J4"/>
    </row>
    <row r="5" spans="1:23" s="57" customFormat="1" ht="15" customHeight="1" x14ac:dyDescent="0.25">
      <c r="A5" s="56"/>
      <c r="B5" s="89" t="s">
        <v>22</v>
      </c>
      <c r="C5" s="125" t="s">
        <v>49</v>
      </c>
      <c r="D5" s="119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1747641</v>
      </c>
      <c r="D6" s="121">
        <v>1773148</v>
      </c>
      <c r="E6" s="138">
        <f t="shared" ref="E6:E19" si="0">(D6/C6*100)-100</f>
        <v>1.4595102769962409</v>
      </c>
      <c r="F6" s="121">
        <v>31564</v>
      </c>
      <c r="G6" s="121">
        <v>33388</v>
      </c>
      <c r="H6" s="122">
        <f t="shared" ref="H6:H19" si="1">(G6/F6*100)-100</f>
        <v>5.778735268026864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49</v>
      </c>
      <c r="D7" s="123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49</v>
      </c>
      <c r="D8" s="121" t="s">
        <v>49</v>
      </c>
      <c r="E8" s="138" t="s">
        <v>49</v>
      </c>
      <c r="F8" s="121" t="s">
        <v>49</v>
      </c>
      <c r="G8" s="121" t="s">
        <v>49</v>
      </c>
      <c r="H8" s="122" t="s">
        <v>49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5605167</v>
      </c>
      <c r="D9" s="123">
        <v>5714045</v>
      </c>
      <c r="E9" s="139">
        <f>(D9/C9*100)-100</f>
        <v>1.9424577358712014</v>
      </c>
      <c r="F9" s="123">
        <v>592281</v>
      </c>
      <c r="G9" s="123">
        <v>599333</v>
      </c>
      <c r="H9" s="124">
        <f t="shared" si="1"/>
        <v>1.190651059210083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6402828</v>
      </c>
      <c r="D10" s="121">
        <v>6920193</v>
      </c>
      <c r="E10" s="138">
        <f t="shared" si="0"/>
        <v>8.0802576611459784</v>
      </c>
      <c r="F10" s="121">
        <v>104084</v>
      </c>
      <c r="G10" s="121">
        <v>107470</v>
      </c>
      <c r="H10" s="122">
        <f t="shared" si="1"/>
        <v>3.2531416932477555</v>
      </c>
      <c r="J10"/>
    </row>
    <row r="11" spans="1:23" s="57" customFormat="1" ht="15" customHeight="1" x14ac:dyDescent="0.25">
      <c r="A11" s="56"/>
      <c r="B11" s="3" t="s">
        <v>11</v>
      </c>
      <c r="C11" s="127">
        <v>4052081</v>
      </c>
      <c r="D11" s="123">
        <v>4387721</v>
      </c>
      <c r="E11" s="139">
        <f t="shared" si="0"/>
        <v>8.2831512992953549</v>
      </c>
      <c r="F11" s="123">
        <v>6624</v>
      </c>
      <c r="G11" s="123">
        <v>7023</v>
      </c>
      <c r="H11" s="124">
        <f t="shared" si="1"/>
        <v>6.0235507246376727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49</v>
      </c>
      <c r="D12" s="121" t="s">
        <v>49</v>
      </c>
      <c r="E12" s="138" t="s">
        <v>49</v>
      </c>
      <c r="F12" s="121" t="s">
        <v>49</v>
      </c>
      <c r="G12" s="121" t="s">
        <v>49</v>
      </c>
      <c r="H12" s="122" t="s">
        <v>49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50</v>
      </c>
      <c r="C13" s="127" t="s">
        <v>49</v>
      </c>
      <c r="D13" s="123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1793189</v>
      </c>
      <c r="D14" s="121">
        <v>1818497</v>
      </c>
      <c r="E14" s="138">
        <f t="shared" si="0"/>
        <v>1.4113403550880577</v>
      </c>
      <c r="F14" s="121">
        <v>15486</v>
      </c>
      <c r="G14" s="121">
        <v>16054</v>
      </c>
      <c r="H14" s="122">
        <f t="shared" si="1"/>
        <v>3.6678290068448973</v>
      </c>
    </row>
    <row r="15" spans="1:23" ht="15" customHeight="1" x14ac:dyDescent="0.25">
      <c r="B15" s="3" t="s">
        <v>14</v>
      </c>
      <c r="C15" s="127">
        <v>710464</v>
      </c>
      <c r="D15" s="123">
        <v>759185</v>
      </c>
      <c r="E15" s="139">
        <f t="shared" si="0"/>
        <v>6.8576310692730402</v>
      </c>
      <c r="F15" s="123">
        <v>1967</v>
      </c>
      <c r="G15" s="123">
        <v>2560</v>
      </c>
      <c r="H15" s="124">
        <f t="shared" si="1"/>
        <v>30.147432638535832</v>
      </c>
    </row>
    <row r="16" spans="1:23" ht="15" customHeight="1" x14ac:dyDescent="0.25">
      <c r="B16" s="16" t="s">
        <v>9</v>
      </c>
      <c r="C16" s="126">
        <v>6640536</v>
      </c>
      <c r="D16" s="121">
        <v>6283712</v>
      </c>
      <c r="E16" s="138">
        <f t="shared" si="0"/>
        <v>-5.3734216635524632</v>
      </c>
      <c r="F16" s="121">
        <v>134248</v>
      </c>
      <c r="G16" s="121">
        <v>116710</v>
      </c>
      <c r="H16" s="122">
        <f t="shared" si="1"/>
        <v>-13.063881771050589</v>
      </c>
    </row>
    <row r="17" spans="1:23" ht="15" customHeight="1" x14ac:dyDescent="0.25">
      <c r="B17" s="3" t="s">
        <v>15</v>
      </c>
      <c r="C17" s="127">
        <v>2218445</v>
      </c>
      <c r="D17" s="123">
        <v>2289560</v>
      </c>
      <c r="E17" s="139">
        <f t="shared" si="0"/>
        <v>3.2056237589843448</v>
      </c>
      <c r="F17" s="123">
        <v>199209</v>
      </c>
      <c r="G17" s="123">
        <v>211451</v>
      </c>
      <c r="H17" s="124">
        <f t="shared" si="1"/>
        <v>6.1453046800094455</v>
      </c>
    </row>
    <row r="18" spans="1:23" ht="15" customHeight="1" x14ac:dyDescent="0.25">
      <c r="B18" s="16" t="s">
        <v>13</v>
      </c>
      <c r="C18" s="126">
        <v>7921000</v>
      </c>
      <c r="D18" s="121">
        <v>8277000</v>
      </c>
      <c r="E18" s="138">
        <f t="shared" si="0"/>
        <v>4.4943820224719246</v>
      </c>
      <c r="F18" s="121">
        <v>110000</v>
      </c>
      <c r="G18" s="121">
        <v>127000</v>
      </c>
      <c r="H18" s="122">
        <f t="shared" si="1"/>
        <v>15.454545454545453</v>
      </c>
    </row>
    <row r="19" spans="1:23" ht="15" customHeight="1" x14ac:dyDescent="0.25">
      <c r="B19" s="3" t="s">
        <v>20</v>
      </c>
      <c r="C19" s="127">
        <v>43960023</v>
      </c>
      <c r="D19" s="123">
        <v>44708963</v>
      </c>
      <c r="E19" s="139">
        <f t="shared" si="0"/>
        <v>1.703684276962278</v>
      </c>
      <c r="F19" s="123">
        <v>158002</v>
      </c>
      <c r="G19" s="123">
        <v>177431</v>
      </c>
      <c r="H19" s="124">
        <f t="shared" si="1"/>
        <v>12.296679788863443</v>
      </c>
    </row>
    <row r="20" spans="1:23" ht="15" customHeight="1" thickBot="1" x14ac:dyDescent="0.3">
      <c r="B20" s="153" t="s">
        <v>21</v>
      </c>
      <c r="C20" s="157" t="s">
        <v>49</v>
      </c>
      <c r="D20" s="154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52</v>
      </c>
      <c r="B22" s="220" t="s">
        <v>100</v>
      </c>
      <c r="C22" s="227"/>
      <c r="D22" s="227"/>
      <c r="E22" s="227"/>
      <c r="F22" s="227"/>
      <c r="G22" s="227"/>
      <c r="H22" s="227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15" t="s">
        <v>61</v>
      </c>
      <c r="C23" s="251"/>
      <c r="D23" s="251"/>
      <c r="E23" s="251"/>
      <c r="F23" s="225"/>
      <c r="G23" s="225"/>
      <c r="H23" s="225"/>
    </row>
    <row r="24" spans="1:23" ht="15" customHeight="1" x14ac:dyDescent="0.25">
      <c r="A24" s="88" t="s">
        <v>4</v>
      </c>
      <c r="B24" s="252" t="s">
        <v>101</v>
      </c>
      <c r="C24" s="253"/>
      <c r="D24" s="253"/>
      <c r="E24" s="253"/>
      <c r="F24" s="253"/>
      <c r="G24" s="253"/>
      <c r="H24" s="253"/>
    </row>
    <row r="25" spans="1:23" ht="15" customHeight="1" x14ac:dyDescent="0.25">
      <c r="A25" s="88" t="s">
        <v>2</v>
      </c>
      <c r="B25" s="280" t="s">
        <v>109</v>
      </c>
      <c r="C25" s="253"/>
      <c r="D25" s="253"/>
      <c r="E25" s="253"/>
      <c r="F25" s="253"/>
      <c r="G25" s="253"/>
      <c r="H25" s="253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  <hyperlink ref="B25" r:id="rId1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opLeftCell="A4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59" t="s">
        <v>77</v>
      </c>
      <c r="C2" s="259"/>
      <c r="D2" s="259"/>
      <c r="E2" s="260"/>
      <c r="F2" s="256"/>
      <c r="G2" s="256"/>
      <c r="H2" s="256"/>
    </row>
    <row r="3" spans="1:8" s="39" customFormat="1" ht="30" customHeight="1" x14ac:dyDescent="0.25">
      <c r="B3" s="231" t="s">
        <v>6</v>
      </c>
      <c r="C3" s="243" t="s">
        <v>38</v>
      </c>
      <c r="D3" s="235" t="s">
        <v>37</v>
      </c>
      <c r="E3" s="261"/>
      <c r="F3" s="247" t="s">
        <v>41</v>
      </c>
      <c r="G3" s="248"/>
      <c r="H3" s="248"/>
    </row>
    <row r="4" spans="1:8" s="38" customFormat="1" ht="45" customHeight="1" x14ac:dyDescent="0.25">
      <c r="A4" s="39"/>
      <c r="B4" s="232"/>
      <c r="C4" s="244"/>
      <c r="D4" s="90" t="s">
        <v>16</v>
      </c>
      <c r="E4" s="103" t="s">
        <v>39</v>
      </c>
      <c r="F4" s="90" t="s">
        <v>16</v>
      </c>
      <c r="G4" s="91" t="s">
        <v>39</v>
      </c>
      <c r="H4" s="104" t="s">
        <v>63</v>
      </c>
    </row>
    <row r="5" spans="1:8" s="38" customFormat="1" ht="15" customHeight="1" x14ac:dyDescent="0.25">
      <c r="A5" s="39"/>
      <c r="B5" s="89" t="s">
        <v>22</v>
      </c>
      <c r="C5" s="116" t="s">
        <v>49</v>
      </c>
      <c r="D5" s="119" t="s">
        <v>49</v>
      </c>
      <c r="E5" s="120" t="s">
        <v>49</v>
      </c>
      <c r="F5" s="125" t="s">
        <v>49</v>
      </c>
      <c r="G5" s="120" t="s">
        <v>49</v>
      </c>
      <c r="H5" s="120" t="s">
        <v>49</v>
      </c>
    </row>
    <row r="6" spans="1:8" s="38" customFormat="1" ht="15" customHeight="1" x14ac:dyDescent="0.25">
      <c r="A6" s="39"/>
      <c r="B6" s="16" t="s">
        <v>7</v>
      </c>
      <c r="C6" s="117">
        <v>11150516</v>
      </c>
      <c r="D6" s="121">
        <v>1264427</v>
      </c>
      <c r="E6" s="122">
        <f t="shared" ref="E6:E19" si="0">D6/C6*100</f>
        <v>11.339627690772337</v>
      </c>
      <c r="F6" s="126">
        <v>41200</v>
      </c>
      <c r="G6" s="122">
        <f t="shared" ref="G6:G19" si="1">F6/C6*100</f>
        <v>0.36948962720648981</v>
      </c>
      <c r="H6" s="122">
        <f t="shared" ref="H6:H19" si="2">F6/D6*100</f>
        <v>3.2583929321344769</v>
      </c>
    </row>
    <row r="7" spans="1:8" s="38" customFormat="1" ht="15" customHeight="1" x14ac:dyDescent="0.25">
      <c r="A7" s="39"/>
      <c r="B7" s="3" t="s">
        <v>53</v>
      </c>
      <c r="C7" s="118" t="s">
        <v>49</v>
      </c>
      <c r="D7" s="123" t="s">
        <v>49</v>
      </c>
      <c r="E7" s="124" t="s">
        <v>49</v>
      </c>
      <c r="F7" s="127" t="s">
        <v>49</v>
      </c>
      <c r="G7" s="124" t="s">
        <v>49</v>
      </c>
      <c r="H7" s="124" t="s">
        <v>49</v>
      </c>
    </row>
    <row r="8" spans="1:8" s="38" customFormat="1" ht="15" customHeight="1" x14ac:dyDescent="0.25">
      <c r="A8" s="39"/>
      <c r="B8" s="16" t="s">
        <v>18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10</v>
      </c>
      <c r="C9" s="118">
        <v>65241240</v>
      </c>
      <c r="D9" s="123">
        <v>3980635</v>
      </c>
      <c r="E9" s="124">
        <f t="shared" si="0"/>
        <v>6.1014091700280373</v>
      </c>
      <c r="F9" s="127">
        <v>509254</v>
      </c>
      <c r="G9" s="124">
        <f t="shared" si="1"/>
        <v>0.78057069424186298</v>
      </c>
      <c r="H9" s="124">
        <f t="shared" si="2"/>
        <v>12.793285493394899</v>
      </c>
    </row>
    <row r="10" spans="1:8" s="38" customFormat="1" ht="15" customHeight="1" x14ac:dyDescent="0.25">
      <c r="A10" s="39"/>
      <c r="B10" s="16" t="s">
        <v>8</v>
      </c>
      <c r="C10" s="117">
        <v>80925031</v>
      </c>
      <c r="D10" s="184">
        <v>8152968</v>
      </c>
      <c r="E10" s="122">
        <f t="shared" si="0"/>
        <v>10.074717178668736</v>
      </c>
      <c r="F10" s="126">
        <v>130882</v>
      </c>
      <c r="G10" s="122">
        <f t="shared" si="1"/>
        <v>0.16173240637992464</v>
      </c>
      <c r="H10" s="122">
        <f t="shared" si="2"/>
        <v>1.605329494731244</v>
      </c>
    </row>
    <row r="11" spans="1:8" s="38" customFormat="1" ht="15" customHeight="1" x14ac:dyDescent="0.25">
      <c r="A11" s="39"/>
      <c r="B11" s="3" t="s">
        <v>11</v>
      </c>
      <c r="C11" s="118">
        <v>60782668</v>
      </c>
      <c r="D11" s="123">
        <v>4922085</v>
      </c>
      <c r="E11" s="124">
        <f t="shared" si="0"/>
        <v>8.0978429574693891</v>
      </c>
      <c r="F11" s="127">
        <v>5614</v>
      </c>
      <c r="G11" s="124">
        <f t="shared" si="1"/>
        <v>9.2361855521050831E-3</v>
      </c>
      <c r="H11" s="124">
        <f t="shared" si="2"/>
        <v>0.11405735577504249</v>
      </c>
    </row>
    <row r="12" spans="1:8" s="38" customFormat="1" ht="15" customHeight="1" x14ac:dyDescent="0.25">
      <c r="A12" s="39"/>
      <c r="B12" s="16" t="s">
        <v>19</v>
      </c>
      <c r="C12" s="117">
        <v>549700</v>
      </c>
      <c r="D12" s="121">
        <v>248900</v>
      </c>
      <c r="E12" s="122">
        <f t="shared" si="0"/>
        <v>45.279243223576501</v>
      </c>
      <c r="F12" s="126">
        <v>90800</v>
      </c>
      <c r="G12" s="122">
        <f t="shared" si="1"/>
        <v>16.518100782244861</v>
      </c>
      <c r="H12" s="122">
        <f t="shared" si="2"/>
        <v>36.480514262756124</v>
      </c>
    </row>
    <row r="13" spans="1:8" s="38" customFormat="1" ht="15" customHeight="1" x14ac:dyDescent="0.25">
      <c r="A13" s="39"/>
      <c r="B13" s="3" t="s">
        <v>50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39"/>
      <c r="B14" s="16" t="s">
        <v>12</v>
      </c>
      <c r="C14" s="117">
        <v>16829289</v>
      </c>
      <c r="D14" s="121">
        <v>816031</v>
      </c>
      <c r="E14" s="122">
        <f t="shared" si="0"/>
        <v>4.8488738888493748</v>
      </c>
      <c r="F14" s="126">
        <v>18060</v>
      </c>
      <c r="G14" s="122">
        <f t="shared" si="1"/>
        <v>0.107312911436722</v>
      </c>
      <c r="H14" s="122">
        <f t="shared" si="2"/>
        <v>2.2131512160689972</v>
      </c>
    </row>
    <row r="15" spans="1:8" s="38" customFormat="1" ht="15" customHeight="1" x14ac:dyDescent="0.25">
      <c r="A15" s="39"/>
      <c r="B15" s="3" t="s">
        <v>14</v>
      </c>
      <c r="C15" s="118">
        <v>5109056</v>
      </c>
      <c r="D15" s="123">
        <v>483177</v>
      </c>
      <c r="E15" s="124">
        <f t="shared" si="0"/>
        <v>9.4572656866552247</v>
      </c>
      <c r="F15" s="127">
        <v>3161</v>
      </c>
      <c r="G15" s="124">
        <f t="shared" si="1"/>
        <v>6.1870529506820822E-2</v>
      </c>
      <c r="H15" s="124">
        <f t="shared" si="2"/>
        <v>0.65421160361523834</v>
      </c>
    </row>
    <row r="16" spans="1:8" s="38" customFormat="1" ht="15" customHeight="1" x14ac:dyDescent="0.25">
      <c r="A16" s="39"/>
      <c r="B16" s="16" t="s">
        <v>9</v>
      </c>
      <c r="C16" s="117">
        <v>46771341</v>
      </c>
      <c r="D16" s="121">
        <v>5000258</v>
      </c>
      <c r="E16" s="122">
        <f t="shared" si="0"/>
        <v>10.690858746171079</v>
      </c>
      <c r="F16" s="126">
        <v>109390</v>
      </c>
      <c r="G16" s="122">
        <f t="shared" si="1"/>
        <v>0.23388253930970251</v>
      </c>
      <c r="H16" s="122">
        <f t="shared" si="2"/>
        <v>2.1876871153448483</v>
      </c>
    </row>
    <row r="17" spans="1:14" s="38" customFormat="1" ht="15" customHeight="1" x14ac:dyDescent="0.25">
      <c r="A17" s="39"/>
      <c r="B17" s="3" t="s">
        <v>15</v>
      </c>
      <c r="C17" s="118">
        <v>8237666</v>
      </c>
      <c r="D17" s="123">
        <v>1998459</v>
      </c>
      <c r="E17" s="124">
        <f t="shared" si="0"/>
        <v>24.260014911990847</v>
      </c>
      <c r="F17" s="127">
        <v>262748</v>
      </c>
      <c r="G17" s="124">
        <f t="shared" si="1"/>
        <v>3.189592780285095</v>
      </c>
      <c r="H17" s="124">
        <f t="shared" si="2"/>
        <v>13.147530171997523</v>
      </c>
    </row>
    <row r="18" spans="1:14" s="38" customFormat="1" ht="15" customHeight="1" x14ac:dyDescent="0.25">
      <c r="A18" s="39"/>
      <c r="B18" s="16" t="s">
        <v>13</v>
      </c>
      <c r="C18" s="117">
        <v>63686000</v>
      </c>
      <c r="D18" s="121">
        <v>5344000</v>
      </c>
      <c r="E18" s="122">
        <f t="shared" si="0"/>
        <v>8.3911691737587546</v>
      </c>
      <c r="F18" s="126">
        <v>175000</v>
      </c>
      <c r="G18" s="122">
        <f t="shared" si="1"/>
        <v>0.2747856671795999</v>
      </c>
      <c r="H18" s="122">
        <f t="shared" si="2"/>
        <v>3.2747005988023949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3" t="s">
        <v>21</v>
      </c>
      <c r="C20" s="155" t="s">
        <v>49</v>
      </c>
      <c r="D20" s="154" t="s">
        <v>49</v>
      </c>
      <c r="E20" s="160" t="s">
        <v>49</v>
      </c>
      <c r="F20" s="157" t="s">
        <v>49</v>
      </c>
      <c r="G20" s="160" t="s">
        <v>49</v>
      </c>
      <c r="H20" s="160" t="s">
        <v>49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52</v>
      </c>
      <c r="B22" s="262" t="s">
        <v>95</v>
      </c>
      <c r="C22" s="263"/>
      <c r="D22" s="263"/>
      <c r="E22" s="263"/>
      <c r="F22" s="263"/>
      <c r="G22" s="263"/>
      <c r="H22" s="263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15" t="s">
        <v>69</v>
      </c>
      <c r="C23" s="251"/>
      <c r="D23" s="251"/>
      <c r="E23" s="251"/>
      <c r="F23" s="225"/>
      <c r="G23" s="225"/>
      <c r="H23" s="225"/>
    </row>
    <row r="24" spans="1:14" ht="15" customHeight="1" x14ac:dyDescent="0.25">
      <c r="A24" s="88" t="s">
        <v>4</v>
      </c>
      <c r="B24" s="258" t="s">
        <v>101</v>
      </c>
      <c r="C24" s="253"/>
      <c r="D24" s="253"/>
      <c r="E24" s="253"/>
      <c r="F24" s="253"/>
      <c r="G24" s="253"/>
      <c r="H24" s="253"/>
    </row>
    <row r="25" spans="1:14" ht="15" customHeight="1" x14ac:dyDescent="0.25">
      <c r="A25" s="88" t="s">
        <v>2</v>
      </c>
      <c r="B25" s="280" t="s">
        <v>109</v>
      </c>
      <c r="C25" s="253"/>
      <c r="D25" s="253"/>
      <c r="E25" s="253"/>
      <c r="F25" s="253"/>
      <c r="G25" s="253"/>
      <c r="H25" s="253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  <hyperlink ref="B25" r:id="rId1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topLeftCell="A4" workbookViewId="0">
      <selection activeCell="I25" sqref="I25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59" t="s">
        <v>78</v>
      </c>
      <c r="C2" s="260"/>
      <c r="D2" s="260"/>
      <c r="E2" s="260"/>
      <c r="F2" s="256"/>
      <c r="G2" s="256"/>
      <c r="H2" s="25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31" t="s">
        <v>6</v>
      </c>
      <c r="C3" s="235" t="s">
        <v>37</v>
      </c>
      <c r="D3" s="236"/>
      <c r="E3" s="237"/>
      <c r="F3" s="235" t="s">
        <v>41</v>
      </c>
      <c r="G3" s="236"/>
      <c r="H3" s="236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32"/>
      <c r="C4" s="100">
        <v>2013</v>
      </c>
      <c r="D4" s="101">
        <v>2014</v>
      </c>
      <c r="E4" s="102" t="s">
        <v>36</v>
      </c>
      <c r="F4" s="100">
        <v>2013</v>
      </c>
      <c r="G4" s="101">
        <v>2014</v>
      </c>
      <c r="H4" s="101" t="s">
        <v>36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49</v>
      </c>
      <c r="D5" s="132" t="s">
        <v>49</v>
      </c>
      <c r="E5" s="137" t="s">
        <v>49</v>
      </c>
      <c r="F5" s="119" t="s">
        <v>49</v>
      </c>
      <c r="G5" s="119" t="s">
        <v>49</v>
      </c>
      <c r="H5" s="120" t="s">
        <v>49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1253902</v>
      </c>
      <c r="D6" s="134">
        <v>1264427</v>
      </c>
      <c r="E6" s="138">
        <f t="shared" ref="E6:E19" si="0">(D6/C6*100)-100</f>
        <v>0.8393797920411572</v>
      </c>
      <c r="F6" s="121">
        <v>38813</v>
      </c>
      <c r="G6" s="121">
        <v>41200</v>
      </c>
      <c r="H6" s="122">
        <f t="shared" ref="H6:H18" si="1">(G6/F6*100)-100</f>
        <v>6.1500012882281823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49</v>
      </c>
      <c r="D7" s="136" t="s">
        <v>49</v>
      </c>
      <c r="E7" s="139" t="s">
        <v>49</v>
      </c>
      <c r="F7" s="123" t="s">
        <v>49</v>
      </c>
      <c r="G7" s="123" t="s">
        <v>49</v>
      </c>
      <c r="H7" s="124" t="s">
        <v>49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49</v>
      </c>
      <c r="D8" s="134" t="s">
        <v>49</v>
      </c>
      <c r="E8" s="138" t="s">
        <v>49</v>
      </c>
      <c r="F8" s="121" t="s">
        <v>49</v>
      </c>
      <c r="G8" s="121" t="s">
        <v>49</v>
      </c>
      <c r="H8" s="122" t="s">
        <v>49</v>
      </c>
    </row>
    <row r="9" spans="1:149" s="64" customFormat="1" ht="15" customHeight="1" x14ac:dyDescent="0.25">
      <c r="A9" s="59"/>
      <c r="B9" s="3" t="s">
        <v>10</v>
      </c>
      <c r="C9" s="135">
        <v>3888977</v>
      </c>
      <c r="D9" s="136">
        <v>3980635</v>
      </c>
      <c r="E9" s="139">
        <f t="shared" si="0"/>
        <v>2.3568666001367404</v>
      </c>
      <c r="F9" s="123">
        <v>501810</v>
      </c>
      <c r="G9" s="123">
        <v>509254</v>
      </c>
      <c r="H9" s="124">
        <f t="shared" si="1"/>
        <v>1.483429983459871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7633628</v>
      </c>
      <c r="D10" s="134">
        <v>8152968</v>
      </c>
      <c r="E10" s="138">
        <v>6.8033181601199431</v>
      </c>
      <c r="F10" s="121">
        <v>127368</v>
      </c>
      <c r="G10" s="121">
        <v>130882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4387721</v>
      </c>
      <c r="D11" s="136">
        <v>4922085</v>
      </c>
      <c r="E11" s="139">
        <f t="shared" si="0"/>
        <v>12.178623025484072</v>
      </c>
      <c r="F11" s="123">
        <v>5517</v>
      </c>
      <c r="G11" s="123">
        <v>5614</v>
      </c>
      <c r="H11" s="124">
        <f t="shared" si="1"/>
        <v>1.7582019213340629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238800</v>
      </c>
      <c r="D12" s="134">
        <v>248900</v>
      </c>
      <c r="E12" s="138">
        <f t="shared" si="0"/>
        <v>4.2294807370184344</v>
      </c>
      <c r="F12" s="121">
        <v>88200</v>
      </c>
      <c r="G12" s="121">
        <v>90800</v>
      </c>
      <c r="H12" s="122">
        <f t="shared" si="1"/>
        <v>2.9478458049886598</v>
      </c>
    </row>
    <row r="13" spans="1:149" s="60" customFormat="1" ht="15" customHeight="1" x14ac:dyDescent="0.25">
      <c r="A13" s="59"/>
      <c r="B13" s="3" t="s">
        <v>50</v>
      </c>
      <c r="C13" s="135" t="s">
        <v>49</v>
      </c>
      <c r="D13" s="136" t="s">
        <v>49</v>
      </c>
      <c r="E13" s="139" t="s">
        <v>49</v>
      </c>
      <c r="F13" s="123" t="s">
        <v>49</v>
      </c>
      <c r="G13" s="123" t="s">
        <v>49</v>
      </c>
      <c r="H13" s="124" t="s">
        <v>49</v>
      </c>
    </row>
    <row r="14" spans="1:149" s="64" customFormat="1" ht="15" customHeight="1" x14ac:dyDescent="0.25">
      <c r="A14" s="59"/>
      <c r="B14" s="16" t="s">
        <v>12</v>
      </c>
      <c r="C14" s="133">
        <v>796235</v>
      </c>
      <c r="D14" s="134">
        <v>816031</v>
      </c>
      <c r="E14" s="138">
        <f t="shared" si="0"/>
        <v>2.4862006819594882</v>
      </c>
      <c r="F14" s="121">
        <v>17266</v>
      </c>
      <c r="G14" s="121">
        <v>18060</v>
      </c>
      <c r="H14" s="122">
        <f t="shared" si="1"/>
        <v>4.5986331518591612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448765</v>
      </c>
      <c r="D15" s="136">
        <v>483177</v>
      </c>
      <c r="E15" s="139">
        <f t="shared" si="0"/>
        <v>7.6681559390772378</v>
      </c>
      <c r="F15" s="123">
        <v>2432</v>
      </c>
      <c r="G15" s="123">
        <v>3161</v>
      </c>
      <c r="H15" s="124">
        <f t="shared" si="1"/>
        <v>29.975328947368439</v>
      </c>
    </row>
    <row r="16" spans="1:149" ht="15" customHeight="1" x14ac:dyDescent="0.25">
      <c r="B16" s="16" t="s">
        <v>9</v>
      </c>
      <c r="C16" s="133">
        <v>5546238</v>
      </c>
      <c r="D16" s="134">
        <v>5000258</v>
      </c>
      <c r="E16" s="138">
        <f t="shared" si="0"/>
        <v>-9.8441502149745475</v>
      </c>
      <c r="F16" s="121">
        <v>129079</v>
      </c>
      <c r="G16" s="121">
        <v>109390</v>
      </c>
      <c r="H16" s="122">
        <f t="shared" si="1"/>
        <v>-15.2534494379411</v>
      </c>
    </row>
    <row r="17" spans="1:15" ht="15" customHeight="1" x14ac:dyDescent="0.25">
      <c r="B17" s="3" t="s">
        <v>15</v>
      </c>
      <c r="C17" s="135">
        <v>1937447</v>
      </c>
      <c r="D17" s="136">
        <v>1998459</v>
      </c>
      <c r="E17" s="139">
        <f t="shared" si="0"/>
        <v>3.1490925945329025</v>
      </c>
      <c r="F17" s="123">
        <v>253227</v>
      </c>
      <c r="G17" s="123">
        <v>262748</v>
      </c>
      <c r="H17" s="124">
        <f t="shared" si="1"/>
        <v>3.7598676286493884</v>
      </c>
    </row>
    <row r="18" spans="1:15" ht="15" customHeight="1" x14ac:dyDescent="0.25">
      <c r="B18" s="16" t="s">
        <v>13</v>
      </c>
      <c r="C18" s="133">
        <v>4987000</v>
      </c>
      <c r="D18" s="134">
        <v>5344000</v>
      </c>
      <c r="E18" s="138">
        <f t="shared" si="0"/>
        <v>7.15861239221978</v>
      </c>
      <c r="F18" s="121">
        <v>143000</v>
      </c>
      <c r="G18" s="121">
        <v>175000</v>
      </c>
      <c r="H18" s="122">
        <f t="shared" si="1"/>
        <v>22.377622377622373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49</v>
      </c>
      <c r="H19" s="124" t="s">
        <v>49</v>
      </c>
    </row>
    <row r="20" spans="1:15" ht="15" customHeight="1" thickBot="1" x14ac:dyDescent="0.3">
      <c r="B20" s="153" t="s">
        <v>21</v>
      </c>
      <c r="C20" s="161" t="s">
        <v>49</v>
      </c>
      <c r="D20" s="162" t="s">
        <v>49</v>
      </c>
      <c r="E20" s="159" t="s">
        <v>49</v>
      </c>
      <c r="F20" s="154" t="s">
        <v>49</v>
      </c>
      <c r="G20" s="154" t="s">
        <v>49</v>
      </c>
      <c r="H20" s="160" t="s">
        <v>49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55</v>
      </c>
      <c r="B22" s="262" t="s">
        <v>106</v>
      </c>
      <c r="C22" s="263"/>
      <c r="D22" s="263"/>
      <c r="E22" s="263"/>
      <c r="F22" s="263"/>
      <c r="G22" s="263"/>
      <c r="H22" s="263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5</v>
      </c>
      <c r="B23" s="215" t="s">
        <v>68</v>
      </c>
      <c r="C23" s="251"/>
      <c r="D23" s="251"/>
      <c r="E23" s="251"/>
      <c r="F23" s="225"/>
      <c r="G23" s="225"/>
      <c r="H23" s="225"/>
    </row>
    <row r="24" spans="1:15" ht="15" customHeight="1" x14ac:dyDescent="0.25">
      <c r="A24" s="88" t="s">
        <v>4</v>
      </c>
      <c r="B24" s="264" t="s">
        <v>101</v>
      </c>
      <c r="C24" s="253"/>
      <c r="D24" s="253"/>
      <c r="E24" s="253"/>
      <c r="F24" s="253"/>
      <c r="G24" s="253"/>
      <c r="H24" s="253"/>
    </row>
    <row r="25" spans="1:15" x14ac:dyDescent="0.25">
      <c r="A25" s="88" t="s">
        <v>2</v>
      </c>
      <c r="B25" s="280" t="s">
        <v>109</v>
      </c>
      <c r="C25" s="253"/>
      <c r="D25" s="253"/>
      <c r="E25" s="253"/>
      <c r="F25" s="253"/>
      <c r="G25" s="253"/>
      <c r="H25" s="253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  <hyperlink ref="B25" r:id="rId1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opLeftCell="A10" workbookViewId="0">
      <selection activeCell="F25" sqref="F25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66" t="s">
        <v>79</v>
      </c>
      <c r="C2" s="267"/>
      <c r="D2" s="267"/>
      <c r="E2" s="256"/>
      <c r="F2"/>
      <c r="G2"/>
      <c r="H2"/>
      <c r="I2"/>
    </row>
    <row r="3" spans="1:9" s="39" customFormat="1" ht="30" customHeight="1" x14ac:dyDescent="0.25">
      <c r="B3" s="231" t="s">
        <v>6</v>
      </c>
      <c r="C3" s="233" t="s">
        <v>31</v>
      </c>
      <c r="D3" s="247" t="s">
        <v>26</v>
      </c>
      <c r="E3" s="268"/>
      <c r="F3"/>
      <c r="G3"/>
      <c r="H3"/>
      <c r="I3"/>
    </row>
    <row r="4" spans="1:9" ht="60" customHeight="1" x14ac:dyDescent="0.25">
      <c r="B4" s="232"/>
      <c r="C4" s="234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49</v>
      </c>
      <c r="D5" s="143" t="s">
        <v>49</v>
      </c>
      <c r="E5" s="144" t="s">
        <v>49</v>
      </c>
    </row>
    <row r="6" spans="1:9" ht="15" customHeight="1" x14ac:dyDescent="0.25">
      <c r="B6" s="16" t="s">
        <v>7</v>
      </c>
      <c r="C6" s="141">
        <v>34801</v>
      </c>
      <c r="D6" s="145">
        <v>185</v>
      </c>
      <c r="E6" s="146">
        <f t="shared" ref="E6:E19" si="0">D6/C6*100</f>
        <v>0.53159391971495074</v>
      </c>
    </row>
    <row r="7" spans="1:9" ht="15" customHeight="1" x14ac:dyDescent="0.25">
      <c r="B7" s="3" t="s">
        <v>17</v>
      </c>
      <c r="C7" s="142" t="s">
        <v>49</v>
      </c>
      <c r="D7" s="147" t="s">
        <v>49</v>
      </c>
      <c r="E7" s="148" t="s">
        <v>49</v>
      </c>
    </row>
    <row r="8" spans="1:9" ht="15" customHeight="1" x14ac:dyDescent="0.25">
      <c r="B8" s="16" t="s">
        <v>18</v>
      </c>
      <c r="C8" s="141">
        <v>113150</v>
      </c>
      <c r="D8" s="145">
        <v>607</v>
      </c>
      <c r="E8" s="146">
        <f t="shared" si="0"/>
        <v>0.53645603181617318</v>
      </c>
    </row>
    <row r="9" spans="1:9" ht="15" customHeight="1" x14ac:dyDescent="0.25">
      <c r="B9" s="3" t="s">
        <v>10</v>
      </c>
      <c r="C9" s="142">
        <v>105613</v>
      </c>
      <c r="D9" s="147">
        <v>3345</v>
      </c>
      <c r="E9" s="148">
        <f t="shared" si="0"/>
        <v>3.1672237319269407</v>
      </c>
    </row>
    <row r="10" spans="1:9" ht="15" customHeight="1" x14ac:dyDescent="0.25">
      <c r="B10" s="16" t="s">
        <v>8</v>
      </c>
      <c r="C10" s="141">
        <v>108422</v>
      </c>
      <c r="D10" s="145">
        <v>578</v>
      </c>
      <c r="E10" s="146">
        <f t="shared" si="0"/>
        <v>0.53310213794248396</v>
      </c>
    </row>
    <row r="11" spans="1:9" ht="15" customHeight="1" x14ac:dyDescent="0.25">
      <c r="B11" s="3" t="s">
        <v>11</v>
      </c>
      <c r="C11" s="142">
        <v>100712</v>
      </c>
      <c r="D11" s="147">
        <v>34</v>
      </c>
      <c r="E11" s="148">
        <f t="shared" si="0"/>
        <v>3.3759631424259272E-2</v>
      </c>
    </row>
    <row r="12" spans="1:9" ht="15" customHeight="1" x14ac:dyDescent="0.25">
      <c r="B12" s="16" t="s">
        <v>19</v>
      </c>
      <c r="C12" s="141">
        <v>4991</v>
      </c>
      <c r="D12" s="145">
        <v>1211</v>
      </c>
      <c r="E12" s="146">
        <f t="shared" si="0"/>
        <v>24.263674614305749</v>
      </c>
    </row>
    <row r="13" spans="1:9" ht="15" customHeight="1" x14ac:dyDescent="0.25">
      <c r="B13" s="3" t="s">
        <v>50</v>
      </c>
      <c r="C13" s="142" t="s">
        <v>49</v>
      </c>
      <c r="D13" s="147" t="s">
        <v>49</v>
      </c>
      <c r="E13" s="148" t="s">
        <v>49</v>
      </c>
    </row>
    <row r="14" spans="1:9" ht="15" customHeight="1" x14ac:dyDescent="0.25">
      <c r="B14" s="16" t="s">
        <v>12</v>
      </c>
      <c r="C14" s="141">
        <v>32675</v>
      </c>
      <c r="D14" s="145">
        <v>59</v>
      </c>
      <c r="E14" s="146">
        <f t="shared" si="0"/>
        <v>0.18056618209640399</v>
      </c>
    </row>
    <row r="15" spans="1:9" ht="15" customHeight="1" x14ac:dyDescent="0.25">
      <c r="B15" s="3" t="s">
        <v>14</v>
      </c>
      <c r="C15" s="142">
        <v>15336</v>
      </c>
      <c r="D15" s="147">
        <v>23</v>
      </c>
      <c r="E15" s="148">
        <f t="shared" si="0"/>
        <v>0.14997391757955139</v>
      </c>
    </row>
    <row r="16" spans="1:9" ht="15" customHeight="1" x14ac:dyDescent="0.25">
      <c r="B16" s="16" t="s">
        <v>9</v>
      </c>
      <c r="C16" s="141">
        <v>93714</v>
      </c>
      <c r="D16" s="145">
        <v>496</v>
      </c>
      <c r="E16" s="146">
        <f t="shared" si="0"/>
        <v>0.52926990631068993</v>
      </c>
    </row>
    <row r="17" spans="1:17" ht="15" customHeight="1" x14ac:dyDescent="0.25">
      <c r="B17" s="3" t="s">
        <v>15</v>
      </c>
      <c r="C17" s="142">
        <v>32836</v>
      </c>
      <c r="D17" s="147">
        <v>2447</v>
      </c>
      <c r="E17" s="148">
        <f t="shared" si="0"/>
        <v>7.4521866244365933</v>
      </c>
    </row>
    <row r="18" spans="1:17" ht="15" customHeight="1" x14ac:dyDescent="0.25">
      <c r="B18" s="16" t="s">
        <v>13</v>
      </c>
      <c r="C18" s="141">
        <v>125653</v>
      </c>
      <c r="D18" s="145">
        <v>318</v>
      </c>
      <c r="E18" s="146">
        <f t="shared" si="0"/>
        <v>0.25307792094100418</v>
      </c>
    </row>
    <row r="19" spans="1:17" ht="15" customHeight="1" x14ac:dyDescent="0.25">
      <c r="B19" s="3" t="s">
        <v>20</v>
      </c>
      <c r="C19" s="142">
        <v>779929</v>
      </c>
      <c r="D19" s="147">
        <v>1585</v>
      </c>
      <c r="E19" s="148">
        <f t="shared" si="0"/>
        <v>0.20322362676602612</v>
      </c>
    </row>
    <row r="20" spans="1:17" ht="15" customHeight="1" thickBot="1" x14ac:dyDescent="0.3">
      <c r="B20" s="153" t="s">
        <v>21</v>
      </c>
      <c r="C20" s="163" t="s">
        <v>49</v>
      </c>
      <c r="D20" s="164" t="s">
        <v>49</v>
      </c>
      <c r="E20" s="165" t="s">
        <v>49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52</v>
      </c>
      <c r="B22" s="220" t="s">
        <v>87</v>
      </c>
      <c r="C22" s="224"/>
      <c r="D22" s="224"/>
      <c r="E22" s="224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69" t="s">
        <v>67</v>
      </c>
      <c r="C23" s="224"/>
      <c r="D23" s="224"/>
      <c r="E23" s="224"/>
    </row>
    <row r="24" spans="1:17" ht="15" customHeight="1" x14ac:dyDescent="0.25">
      <c r="A24" s="88" t="s">
        <v>4</v>
      </c>
      <c r="B24" s="265" t="s">
        <v>101</v>
      </c>
      <c r="C24" s="253"/>
      <c r="D24" s="253"/>
      <c r="E24" s="253"/>
    </row>
    <row r="25" spans="1:17" ht="15" customHeight="1" x14ac:dyDescent="0.25">
      <c r="A25" s="88" t="s">
        <v>2</v>
      </c>
      <c r="B25" s="279" t="s">
        <v>109</v>
      </c>
      <c r="C25" s="253"/>
      <c r="D25" s="253"/>
      <c r="E25" s="253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  <hyperlink ref="B25" r:id="rId1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2014-05-01T00:44:53Z</cp:lastPrinted>
  <dcterms:created xsi:type="dcterms:W3CDTF">2014-04-13T11:25:45Z</dcterms:created>
  <dcterms:modified xsi:type="dcterms:W3CDTF">2017-06-02T11:28:27Z</dcterms:modified>
</cp:coreProperties>
</file>