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/>
  <bookViews>
    <workbookView xWindow="17445" yWindow="1515" windowWidth="19305" windowHeight="12240" tabRatio="921"/>
  </bookViews>
  <sheets>
    <sheet name="Contents" sheetId="36" r:id="rId1"/>
    <sheet name="Table 2.1" sheetId="1" r:id="rId2"/>
    <sheet name="Table 2.2" sheetId="5" r:id="rId3"/>
    <sheet name="Table 2.3" sheetId="6" r:id="rId4"/>
    <sheet name="Table 2.4" sheetId="7" r:id="rId5"/>
    <sheet name="Table 2.5" sheetId="18" r:id="rId6"/>
    <sheet name="Table 2.6" sheetId="16" r:id="rId7"/>
    <sheet name="Table 2.7" sheetId="19" r:id="rId8"/>
    <sheet name="Table 2.8" sheetId="17" r:id="rId9"/>
    <sheet name="Table 2.9" sheetId="21" r:id="rId10"/>
    <sheet name="Table 2.10" sheetId="38" r:id="rId11"/>
    <sheet name="Table 2.11" sheetId="39" r:id="rId12"/>
    <sheet name="Chart 2.1" sheetId="2" r:id="rId13"/>
    <sheet name="Chart 2.2" sheetId="40" r:id="rId14"/>
    <sheet name="Chart 2.3" sheetId="8" r:id="rId15"/>
    <sheet name="Chart 2.4" sheetId="41" r:id="rId16"/>
    <sheet name="Chart 2.5" sheetId="9" r:id="rId17"/>
    <sheet name="Chart 2.6" sheetId="37" r:id="rId18"/>
    <sheet name="Chart 2.7" sheetId="20" r:id="rId19"/>
  </sheets>
  <definedNames>
    <definedName name="_xlnm.Print_Titles" localSheetId="0">Contents!$1:$2</definedName>
    <definedName name="_xlnm.Print_Titles" localSheetId="1">'Table 2.1'!$1:$3</definedName>
    <definedName name="_xlnm.Print_Titles" localSheetId="2">'Table 2.2'!$1:$4</definedName>
    <definedName name="_xlnm.Print_Titles" localSheetId="3">'Table 2.3'!$1:$2</definedName>
    <definedName name="_xlnm.Print_Titles" localSheetId="4">'Table 2.4'!$1:$5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9" i="5" l="1"/>
  <c r="E11" i="17"/>
  <c r="H11" i="21"/>
  <c r="H11" i="18"/>
  <c r="E11" i="18"/>
  <c r="H11" i="7"/>
  <c r="G11" i="7"/>
  <c r="E11" i="7"/>
  <c r="E10" i="36"/>
  <c r="E9" i="36"/>
  <c r="E8" i="36"/>
  <c r="E7" i="36"/>
  <c r="E6" i="36"/>
  <c r="E5" i="36"/>
  <c r="H13" i="39"/>
  <c r="E13" i="39"/>
  <c r="E13" i="38"/>
  <c r="H13" i="16"/>
  <c r="G13" i="16"/>
  <c r="E13" i="16"/>
  <c r="H13" i="7"/>
  <c r="G13" i="7"/>
  <c r="E13" i="7"/>
  <c r="H13" i="6"/>
  <c r="E4" i="36"/>
  <c r="H20" i="39"/>
  <c r="E20" i="39"/>
  <c r="H19" i="39"/>
  <c r="E19" i="39"/>
  <c r="H18" i="39"/>
  <c r="E18" i="39"/>
  <c r="H17" i="39"/>
  <c r="E17" i="39"/>
  <c r="H16" i="39"/>
  <c r="E16" i="39"/>
  <c r="H14" i="39"/>
  <c r="E14" i="39"/>
  <c r="H12" i="39"/>
  <c r="E12" i="39"/>
  <c r="H11" i="39"/>
  <c r="E11" i="39"/>
  <c r="H10" i="39"/>
  <c r="E10" i="39"/>
  <c r="H9" i="39"/>
  <c r="E9" i="39"/>
  <c r="H8" i="39"/>
  <c r="E8" i="39"/>
  <c r="H7" i="39"/>
  <c r="E7" i="39"/>
  <c r="H6" i="39"/>
  <c r="E6" i="39"/>
  <c r="E5" i="39"/>
  <c r="H19" i="21"/>
  <c r="E19" i="21"/>
  <c r="H18" i="21"/>
  <c r="E18" i="21"/>
  <c r="H17" i="21"/>
  <c r="E17" i="21"/>
  <c r="H16" i="21"/>
  <c r="E16" i="21"/>
  <c r="H15" i="21"/>
  <c r="E15" i="21"/>
  <c r="H14" i="21"/>
  <c r="E14" i="21"/>
  <c r="H12" i="21"/>
  <c r="E12" i="21"/>
  <c r="E11" i="21"/>
  <c r="H10" i="21"/>
  <c r="E10" i="21"/>
  <c r="H9" i="21"/>
  <c r="E9" i="21"/>
  <c r="H8" i="21"/>
  <c r="E8" i="21"/>
  <c r="H6" i="21"/>
  <c r="E6" i="21"/>
  <c r="E19" i="19"/>
  <c r="H18" i="19"/>
  <c r="E18" i="19"/>
  <c r="H17" i="19"/>
  <c r="E17" i="19"/>
  <c r="H16" i="19"/>
  <c r="E16" i="19"/>
  <c r="H15" i="19"/>
  <c r="E15" i="19"/>
  <c r="H14" i="19"/>
  <c r="E14" i="19"/>
  <c r="H12" i="19"/>
  <c r="E12" i="19"/>
  <c r="H11" i="19"/>
  <c r="E11" i="19"/>
  <c r="H10" i="19"/>
  <c r="E10" i="19"/>
  <c r="H9" i="19"/>
  <c r="E9" i="19"/>
  <c r="H6" i="19"/>
  <c r="E6" i="19"/>
  <c r="H19" i="18"/>
  <c r="E19" i="18"/>
  <c r="H18" i="18"/>
  <c r="E18" i="18"/>
  <c r="H17" i="18"/>
  <c r="E17" i="18"/>
  <c r="H16" i="18"/>
  <c r="E16" i="18"/>
  <c r="H15" i="18"/>
  <c r="E15" i="18"/>
  <c r="H14" i="18"/>
  <c r="E14" i="18"/>
  <c r="H10" i="18"/>
  <c r="E10" i="18"/>
  <c r="H9" i="18"/>
  <c r="E9" i="18"/>
  <c r="H6" i="18"/>
  <c r="E6" i="18"/>
  <c r="H19" i="6"/>
  <c r="H18" i="6"/>
  <c r="H17" i="6"/>
  <c r="H16" i="6"/>
  <c r="H15" i="6"/>
  <c r="H14" i="6"/>
  <c r="H12" i="6"/>
  <c r="H11" i="6"/>
  <c r="H10" i="6"/>
  <c r="H8" i="6"/>
  <c r="H7" i="6"/>
  <c r="H6" i="6"/>
  <c r="E19" i="6"/>
  <c r="E18" i="6"/>
  <c r="E17" i="6"/>
  <c r="E16" i="6"/>
  <c r="E15" i="6"/>
  <c r="E14" i="6"/>
  <c r="E12" i="6"/>
  <c r="E11" i="6"/>
  <c r="E10" i="6"/>
  <c r="E9" i="6"/>
  <c r="E8" i="6"/>
  <c r="E7" i="6"/>
  <c r="E6" i="6"/>
  <c r="H19" i="16"/>
  <c r="G19" i="16"/>
  <c r="H18" i="16"/>
  <c r="G18" i="16"/>
  <c r="H17" i="16"/>
  <c r="G17" i="16"/>
  <c r="H16" i="16"/>
  <c r="G16" i="16"/>
  <c r="H15" i="16"/>
  <c r="G15" i="16"/>
  <c r="H14" i="16"/>
  <c r="G14" i="16"/>
  <c r="H12" i="16"/>
  <c r="G12" i="16"/>
  <c r="H11" i="16"/>
  <c r="G11" i="16"/>
  <c r="H10" i="16"/>
  <c r="G10" i="16"/>
  <c r="H9" i="16"/>
  <c r="G9" i="16"/>
  <c r="H8" i="16"/>
  <c r="G8" i="16"/>
  <c r="H6" i="16"/>
  <c r="G6" i="16"/>
  <c r="H20" i="7"/>
  <c r="G20" i="7"/>
  <c r="H19" i="7"/>
  <c r="G19" i="7"/>
  <c r="H18" i="7"/>
  <c r="G18" i="7"/>
  <c r="H17" i="7"/>
  <c r="G17" i="7"/>
  <c r="H16" i="7"/>
  <c r="G16" i="7"/>
  <c r="H15" i="7"/>
  <c r="G15" i="7"/>
  <c r="H14" i="7"/>
  <c r="G14" i="7"/>
  <c r="H12" i="7"/>
  <c r="G12" i="7"/>
  <c r="H10" i="7"/>
  <c r="G10" i="7"/>
  <c r="H9" i="7"/>
  <c r="G9" i="7"/>
  <c r="H8" i="7"/>
  <c r="G8" i="7"/>
  <c r="H7" i="7"/>
  <c r="G7" i="7"/>
  <c r="H6" i="7"/>
  <c r="G6" i="7"/>
  <c r="E20" i="38"/>
  <c r="E19" i="38"/>
  <c r="E18" i="38"/>
  <c r="E17" i="38"/>
  <c r="E16" i="38"/>
  <c r="E14" i="38"/>
  <c r="E12" i="38"/>
  <c r="E11" i="38"/>
  <c r="E10" i="38"/>
  <c r="E9" i="38"/>
  <c r="E8" i="38"/>
  <c r="E7" i="38"/>
  <c r="E6" i="38"/>
  <c r="E5" i="38"/>
  <c r="E19" i="16"/>
  <c r="E18" i="16"/>
  <c r="E17" i="16"/>
  <c r="E16" i="16"/>
  <c r="E15" i="16"/>
  <c r="E14" i="16"/>
  <c r="E12" i="16"/>
  <c r="E11" i="16"/>
  <c r="E10" i="16"/>
  <c r="E9" i="16"/>
  <c r="E8" i="16"/>
  <c r="E6" i="16"/>
  <c r="E20" i="7"/>
  <c r="E19" i="7"/>
  <c r="E18" i="7"/>
  <c r="E17" i="7"/>
  <c r="E16" i="7"/>
  <c r="E15" i="7"/>
  <c r="E14" i="7"/>
  <c r="E12" i="7"/>
  <c r="E10" i="7"/>
  <c r="E9" i="7"/>
  <c r="E8" i="7"/>
  <c r="E7" i="7"/>
  <c r="E6" i="7"/>
  <c r="E19" i="17"/>
  <c r="E18" i="17"/>
  <c r="E17" i="17"/>
  <c r="E16" i="17"/>
  <c r="E15" i="17"/>
  <c r="E14" i="17"/>
  <c r="E12" i="17"/>
  <c r="E10" i="17"/>
  <c r="E9" i="17"/>
  <c r="E8" i="17"/>
  <c r="E6" i="17"/>
  <c r="E19" i="5"/>
  <c r="E18" i="5"/>
  <c r="E17" i="5"/>
  <c r="E16" i="5"/>
  <c r="E15" i="5"/>
  <c r="E14" i="5"/>
  <c r="E12" i="5"/>
  <c r="E11" i="5"/>
  <c r="E10" i="5"/>
  <c r="E8" i="5"/>
  <c r="E7" i="5"/>
  <c r="E6" i="5"/>
  <c r="B14" i="36"/>
  <c r="B13" i="36"/>
  <c r="B12" i="36"/>
  <c r="B11" i="36"/>
  <c r="B10" i="36"/>
  <c r="B9" i="36"/>
  <c r="B8" i="36"/>
  <c r="B4" i="36"/>
  <c r="B7" i="36"/>
  <c r="B6" i="36"/>
  <c r="B5" i="36"/>
</calcChain>
</file>

<file path=xl/sharedStrings.xml><?xml version="1.0" encoding="utf-8"?>
<sst xmlns="http://schemas.openxmlformats.org/spreadsheetml/2006/main" count="792" uniqueCount="110">
  <si>
    <t>OEm</t>
  </si>
  <si>
    <t>Observatório da Emigração</t>
  </si>
  <si>
    <t>link</t>
  </si>
  <si>
    <r>
      <t xml:space="preserve">[contents </t>
    </r>
    <r>
      <rPr>
        <b/>
        <sz val="8"/>
        <color rgb="FFC00000"/>
        <rFont val="Wingdings 3"/>
        <family val="1"/>
        <charset val="2"/>
      </rPr>
      <t>Ç</t>
    </r>
    <r>
      <rPr>
        <b/>
        <sz val="8"/>
        <color rgb="FFC00000"/>
        <rFont val="Arial"/>
        <family val="2"/>
      </rPr>
      <t>]</t>
    </r>
  </si>
  <si>
    <t>Factbook 2014: list of tables and charts</t>
  </si>
  <si>
    <t>Updated</t>
  </si>
  <si>
    <t>Source</t>
  </si>
  <si>
    <t>Country</t>
  </si>
  <si>
    <t>Belgium</t>
  </si>
  <si>
    <t>Germany</t>
  </si>
  <si>
    <t>Spain</t>
  </si>
  <si>
    <t>France</t>
  </si>
  <si>
    <t>Italy</t>
  </si>
  <si>
    <t>Netherlands</t>
  </si>
  <si>
    <t>United Kingdom</t>
  </si>
  <si>
    <t>Norway</t>
  </si>
  <si>
    <t>Switzerland</t>
  </si>
  <si>
    <t>N</t>
  </si>
  <si>
    <t>Brazil</t>
  </si>
  <si>
    <t>Canada</t>
  </si>
  <si>
    <t>Luxemburg</t>
  </si>
  <si>
    <t>United States</t>
  </si>
  <si>
    <t>Venezuela</t>
  </si>
  <si>
    <t>Angola</t>
  </si>
  <si>
    <t>Portuguese permanent inflows</t>
  </si>
  <si>
    <t>Stock of migrants born in Portugal</t>
  </si>
  <si>
    <t>Population with Portuguese citizenship</t>
  </si>
  <si>
    <t>Acquisition of citizenship by Portuguese</t>
  </si>
  <si>
    <t>Stock of registrations in Portuguese consulates</t>
  </si>
  <si>
    <t>Total inflows</t>
  </si>
  <si>
    <t>Portuguese inflows</t>
  </si>
  <si>
    <t>As a percentage of total inflows</t>
  </si>
  <si>
    <t>Acquisition of citizenship by all foreigners</t>
  </si>
  <si>
    <t>As a percentage of acquisition of citizenship by all foreigners</t>
  </si>
  <si>
    <t>All registrations in Portuguese consulates</t>
  </si>
  <si>
    <t>Registrations by migrants born in Portugal</t>
  </si>
  <si>
    <t>As a percentage of all registrations</t>
  </si>
  <si>
    <t>Change in percentage</t>
  </si>
  <si>
    <t>All foreigners</t>
  </si>
  <si>
    <t>Total population</t>
  </si>
  <si>
    <t>As a percentage of total population</t>
  </si>
  <si>
    <t>As a percentage of all foreign-born</t>
  </si>
  <si>
    <t>Foreigners with Portuguese citizenship</t>
  </si>
  <si>
    <t>All foreign-born migrants</t>
  </si>
  <si>
    <t>Migrants born in Portugal</t>
  </si>
  <si>
    <t>2 | Emigration to top destination countries</t>
  </si>
  <si>
    <t>Ranking in foreign-born population</t>
  </si>
  <si>
    <t>1st</t>
  </si>
  <si>
    <t>3rd</t>
  </si>
  <si>
    <t>2nd</t>
  </si>
  <si>
    <t>..</t>
  </si>
  <si>
    <t>Mozambique</t>
  </si>
  <si>
    <t>Table by OEm, data from Direcção-Geral dos Assuntos Consulares e das Comunidades Portuguesas (DGACCP).</t>
  </si>
  <si>
    <t>Note</t>
  </si>
  <si>
    <t xml:space="preserve">Brazil </t>
  </si>
  <si>
    <t>Chart by OEm, data from Direcção-Geral dos Assuntos Consulares e das Comunidades Portuguesas (DGACCP).</t>
  </si>
  <si>
    <t>Notes</t>
  </si>
  <si>
    <t>21 Nov 2014.</t>
  </si>
  <si>
    <r>
      <rPr>
        <b/>
        <sz val="9"/>
        <color rgb="FFC00000"/>
        <rFont val="Arial"/>
        <family val="2"/>
      </rPr>
      <t>Table 2.1</t>
    </r>
    <r>
      <rPr>
        <b/>
        <sz val="9"/>
        <rFont val="Arial"/>
        <family val="2"/>
      </rPr>
      <t xml:space="preserve"> Main indicators of Portuguese emigration to top destination countries, 2013 or last year available</t>
    </r>
  </si>
  <si>
    <r>
      <rPr>
        <b/>
        <sz val="9"/>
        <color rgb="FFC00000"/>
        <rFont val="Arial"/>
        <family val="2"/>
      </rPr>
      <t>Table 2.2</t>
    </r>
    <r>
      <rPr>
        <b/>
        <sz val="9"/>
        <rFont val="Arial"/>
        <family val="2"/>
      </rPr>
      <t xml:space="preserve"> Portuguese permanent inflows in top destination countries, 2013 or last year available</t>
    </r>
  </si>
  <si>
    <r>
      <rPr>
        <b/>
        <sz val="9"/>
        <color rgb="FFC00000"/>
        <rFont val="Arial"/>
        <family val="2"/>
      </rPr>
      <t>Table 2.4</t>
    </r>
    <r>
      <rPr>
        <b/>
        <sz val="9"/>
        <rFont val="Arial"/>
        <family val="2"/>
      </rPr>
      <t xml:space="preserve"> Stock of migrants born in Portugal in top destination countries, 2013 or last year available</t>
    </r>
  </si>
  <si>
    <r>
      <rPr>
        <b/>
        <sz val="9"/>
        <color rgb="FFC00000"/>
        <rFont val="Arial"/>
        <family val="2"/>
      </rPr>
      <t>Table 2.6</t>
    </r>
    <r>
      <rPr>
        <b/>
        <sz val="9"/>
        <rFont val="Arial"/>
        <family val="2"/>
      </rPr>
      <t xml:space="preserve"> Population with Portuguese citizenship in top destination countries, 2013 or last year available</t>
    </r>
  </si>
  <si>
    <r>
      <rPr>
        <b/>
        <sz val="9"/>
        <color rgb="FFC00000"/>
        <rFont val="Arial"/>
        <family val="2"/>
      </rPr>
      <t>Table 2.8</t>
    </r>
    <r>
      <rPr>
        <b/>
        <sz val="9"/>
        <rFont val="Arial"/>
        <family val="2"/>
      </rPr>
      <t xml:space="preserve"> Acquisition of citizenship by Portuguese in top destination countries, 2013 or last year available</t>
    </r>
  </si>
  <si>
    <r>
      <rPr>
        <b/>
        <sz val="9"/>
        <color rgb="FFC00000"/>
        <rFont val="Arial"/>
        <family val="2"/>
      </rPr>
      <t>Table 2.10</t>
    </r>
    <r>
      <rPr>
        <b/>
        <sz val="9"/>
        <rFont val="Arial"/>
        <family val="2"/>
      </rPr>
      <t xml:space="preserve"> Stock of consular registrations in top destination countries, 2012 or last year available</t>
    </r>
  </si>
  <si>
    <r>
      <rPr>
        <b/>
        <sz val="9"/>
        <color rgb="FFC00000"/>
        <rFont val="Arial"/>
        <family val="2"/>
      </rPr>
      <t>Chart 2.1</t>
    </r>
    <r>
      <rPr>
        <b/>
        <sz val="9"/>
        <rFont val="Arial"/>
        <family val="2"/>
      </rPr>
      <t xml:space="preserve"> Portuguese permanent inflows in top destination countries, 2013 or last year available</t>
    </r>
  </si>
  <si>
    <r>
      <rPr>
        <b/>
        <sz val="9"/>
        <color rgb="FFC00000"/>
        <rFont val="Arial"/>
        <family val="2"/>
      </rPr>
      <t>Chart 2.2</t>
    </r>
    <r>
      <rPr>
        <b/>
        <sz val="9"/>
        <rFont val="Arial"/>
        <family val="2"/>
      </rPr>
      <t xml:space="preserve"> Portuguese permanent inflows as a percentage of all permanent inflows in top destination countries, 2013 or last year available</t>
    </r>
  </si>
  <si>
    <r>
      <rPr>
        <b/>
        <sz val="9"/>
        <color rgb="FFC00000"/>
        <rFont val="Arial"/>
        <family val="2"/>
      </rPr>
      <t>Chart 2.3</t>
    </r>
    <r>
      <rPr>
        <b/>
        <sz val="9"/>
        <rFont val="Arial"/>
        <family val="2"/>
      </rPr>
      <t xml:space="preserve"> Stock of migrants born in Portugal in top destination countries, 2013 or last year available</t>
    </r>
  </si>
  <si>
    <r>
      <rPr>
        <b/>
        <sz val="9"/>
        <color rgb="FFC00000"/>
        <rFont val="Arial"/>
        <family val="2"/>
      </rPr>
      <t>Chart 2.4</t>
    </r>
    <r>
      <rPr>
        <b/>
        <sz val="9"/>
        <rFont val="Arial"/>
        <family val="2"/>
      </rPr>
      <t xml:space="preserve"> Stock of migrants born in Portugal as a percentage of all foreign-born in top destination countries, 2013 or last year available</t>
    </r>
  </si>
  <si>
    <r>
      <rPr>
        <b/>
        <sz val="9"/>
        <color rgb="FFC00000"/>
        <rFont val="Arial"/>
        <family val="2"/>
      </rPr>
      <t>Chart 2.5</t>
    </r>
    <r>
      <rPr>
        <b/>
        <sz val="9"/>
        <rFont val="Arial"/>
        <family val="2"/>
      </rPr>
      <t xml:space="preserve"> Population with Portuguese citizenship in top destination countries, 2013 or last year available</t>
    </r>
  </si>
  <si>
    <r>
      <rPr>
        <b/>
        <sz val="9"/>
        <color rgb="FFC00000"/>
        <rFont val="Arial"/>
        <family val="2"/>
      </rPr>
      <t>Chart 2.6</t>
    </r>
    <r>
      <rPr>
        <b/>
        <sz val="9"/>
        <rFont val="Arial"/>
        <family val="2"/>
      </rPr>
      <t xml:space="preserve"> Acquisition of citizenship by Portuguese in top destination countries, 2013 or last year available</t>
    </r>
  </si>
  <si>
    <r>
      <rPr>
        <b/>
        <sz val="9"/>
        <color rgb="FFC00000"/>
        <rFont val="Arial"/>
        <family val="2"/>
      </rPr>
      <t>Table 2.3</t>
    </r>
    <r>
      <rPr>
        <b/>
        <sz val="9"/>
        <rFont val="Arial"/>
        <family val="2"/>
      </rPr>
      <t xml:space="preserve"> Change in Portuguese permanent inflows in top destination countries, 2012-2013 or last two years available</t>
    </r>
  </si>
  <si>
    <r>
      <t>Table 2.5</t>
    </r>
    <r>
      <rPr>
        <b/>
        <sz val="9"/>
        <rFont val="Arial"/>
        <family val="2"/>
      </rPr>
      <t xml:space="preserve"> Change in the stock of migrants born in Portugal in top destination countries, 2012-2013 or last two years available</t>
    </r>
  </si>
  <si>
    <r>
      <rPr>
        <b/>
        <sz val="9"/>
        <color rgb="FFC00000"/>
        <rFont val="Arial"/>
        <family val="2"/>
      </rPr>
      <t>Table 2.7</t>
    </r>
    <r>
      <rPr>
        <b/>
        <sz val="9"/>
        <rFont val="Arial"/>
        <family val="2"/>
      </rPr>
      <t xml:space="preserve"> Change in the population with Portuguese citizenship in top destination countries, 2012-2013 or last two years available</t>
    </r>
  </si>
  <si>
    <r>
      <rPr>
        <b/>
        <sz val="9"/>
        <color rgb="FFC00000"/>
        <rFont val="Arial"/>
        <family val="2"/>
      </rPr>
      <t>Table 2.9</t>
    </r>
    <r>
      <rPr>
        <b/>
        <sz val="9"/>
        <rFont val="Arial"/>
        <family val="2"/>
      </rPr>
      <t xml:space="preserve"> Change in the acquisition of citizenship by Portuguese in top destination countries, 2012-2013 or last two years available</t>
    </r>
  </si>
  <si>
    <r>
      <rPr>
        <b/>
        <sz val="9"/>
        <color rgb="FFC00000"/>
        <rFont val="Arial"/>
        <family val="2"/>
      </rPr>
      <t>Table 2.11</t>
    </r>
    <r>
      <rPr>
        <b/>
        <sz val="9"/>
        <rFont val="Arial"/>
        <family val="2"/>
      </rPr>
      <t xml:space="preserve"> Change in the stock of consular registrations in top destination countries, 2011-2012 or last two years available</t>
    </r>
  </si>
  <si>
    <r>
      <rPr>
        <b/>
        <sz val="9"/>
        <color rgb="FFC00000"/>
        <rFont val="Arial"/>
        <family val="2"/>
      </rPr>
      <t>Chart 2.7</t>
    </r>
    <r>
      <rPr>
        <b/>
        <sz val="9"/>
        <rFont val="Arial"/>
        <family val="2"/>
      </rPr>
      <t xml:space="preserve"> Stock of consular registrations in top destination countries, 2012 or last year available</t>
    </r>
  </si>
  <si>
    <t>[ANG] 2012 and 2013. [ITA] 2009 and 2010. [NOR] 2013.</t>
  </si>
  <si>
    <t>Table by OEm, data from: [AGO] Consulates of Angola in Portugal (Lisbon and Oporto); [BEL] Eurostat, Statistics Database, Population and Social Conditions; [BRA] Ministério do Trabalho e Emprego; [CAN] Citizenship and Immigration Canada; [FRA] Institut National Etudes Démographiques; [DEU] Statistisches Bundesamt Deutschland; [ITA] Eurostat, Statistics Database, Population and Social Conditions; [LUX] Le Portail des Statistiques du Luxembourg; [MOZ] Direção Geral dos Assuntos Consulares e Comunidades Portuguesas (DGACCP),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</si>
  <si>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[BEL] 2012. [CAN] 2012. [ITA] 2012.</t>
  </si>
  <si>
    <t>[AGO] Data from visas concerning permanent emigration. [BEL] 2012. [FRA] 2012. [ITA] 2012. [VEN] 2011.</t>
  </si>
  <si>
    <t>Table by OEm,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Security; [VEN]  Instituto Nacional de Estadística.</t>
  </si>
  <si>
    <t>[AGO] Data from visas concerning permanent emigration. [BEL] 2011 and 2012. [FRA] 2011 and 2012. [ITA] 2011 and 2012.</t>
  </si>
  <si>
    <t>Chart by OEm, data from: [AGO] Consulates of Angola in Portugal (Lisbon and Oporto);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[MOZ] Direção Geral dos Assuntos Consulares e Comunidades Portuguesas (DGACCP) based on data from Mozambique Ministry of Labor; [NLD] Centraal Bureau voor de Statistiek; [NOR] Statistics Norway; [ESP] Instituto Nacional de Estadística; [CHE] Office Fédéral de la Statistique; [GBR] Department for Work and Pensions; [USA] US Department of Homeland Security.</t>
  </si>
  <si>
    <t>[AGO] Data from visas concerning permanent emigration. [BEL] 2012. [FRA] 2012. [ITA] 2012.</t>
  </si>
  <si>
    <t>[BEL] 2012. [FRA] 2012. [ITA] 2012.</t>
  </si>
  <si>
    <t>Chart by OEm, data from: [BEL] Eurostat, Statistics Database, Population and Social Conditions; [BRA] Ministério do Trabalho e Emprego; [CAN] Citizenship and Immigration Canada; [DEU] Statistisches Bundesamt Deutschland; [FRA] Institut Nacional de la Statistique et des Études Économiques; [ITA] Eurostat, Statistics Database, Population and Social Conditions; [LUX] Le Portail des Statistiques du Luxembourg; [NLD] Centraal Bureau voor de Statistiek; [NOR] Statistics Norway; [ESP] Instituto Nacional de Estadística; [CHE] Office Fédéral de la Statistique; [GBR] Department for Work and Pensions; [USA] US Department of Homeland Security.</t>
  </si>
  <si>
    <t>[BEL] 2011 and 2012. [CAN] 2011 and 2012. [ITA] 2011 and 2012.</t>
  </si>
  <si>
    <t>[ANG] 2013. [ITA] 2010. [MOZ] 2013. [NOR] 2013.</t>
  </si>
  <si>
    <t>Table by OEm,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</si>
  <si>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Table by OEm, data from: [BEL] Eurostat, Statistics Database, Population and Social Conditions; [FRA] Institut Nacional de la Statistique et des Études Économiques; [DEU] Statistisches Bundesamt Deutschland; [ITA] OECD, International Migration Database; [NLD] Centraal Bureau voor de Statistiek; [NOR] Statistics Norway; [ESP] Instituto Nacional de Estadística; [CHE] Office Fédéral de la Statistique; [GBR] UK National Statistics; [USA] US Census Bureau, Current Population Survey.</t>
  </si>
  <si>
    <t>[BRA] 2010. [CAN] 2011. [FRA] 2011. [ITA] 2012. [LUX] 2011. [MOZ] 2007. [VEN] 2011.</t>
  </si>
  <si>
    <t>[FRA] 2010 and 2011. [ITA] 2011 and 2012.</t>
  </si>
  <si>
    <t>Chart by OEm, data from: [BEL] Eurostat, Statistics Database, Population and Social Conditions; [BRA] Instituto Brasileiro de Geografia e Estatística, Censos 2010; [CAN] Statistics Canada; [FRA] Institut Nacional de la Statistique et des Études Économiques; [DEU] Statistisches Bundesamt Deutschland; [ITA] OECD, International Migration Database;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Current Population Survey; [VEN]  Instituto Nacional de Estadística, Censos de Población e Vivienda.</t>
  </si>
  <si>
    <t>As a percentage of all foreigners</t>
  </si>
  <si>
    <t>[ANG] 2013. The number of those born in Portugal do not include data from the consulate of Benguela and refers only to computerized records. [ITA] 2010. [MOZ] 2013. [NOR] 2013.</t>
  </si>
  <si>
    <t>[AGO] Permanente inflows: data from visas concerning permanent emigration. [BEL] Permanent inflows: 2012. [BRA] Migrants born in Portugal: 2010. [CAN] Migrants born in Portugal and population with Portuguese citizenship: 2011. Acquisition of citizenship by Portuguese and registrations in Portuguese consulates: 2012. [FRA] Permanent inflows: 2012. Migrants born in Portugal: 2011. Population with Portuguese citizenship: 2011. [ITA] Permanent inflows: 2012. Registrations in Portuguese consulates: 2010. [LUX] Migrants born in Portugal: 2011. [MOZ] Migrants born in Portugal and population with Portuguese citizenship: 2007. [USA] Population with Portuguese citizenship: 2012. [VEN] Migrants born in Portugal: 2011.</t>
  </si>
  <si>
    <t>[FRA] 2010 and 2011.</t>
  </si>
  <si>
    <t>Chart by OEm,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</si>
  <si>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Chart by OEm,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</si>
  <si>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OEm, data from: [BEL] OECD, International Migration Database (2011); Eurostat, Statistics Database, Population and Social Conditions (2012); [CAN] OECD, International Migration Database; [FRA] Ministère de l'Intérieur (2010);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</si>
  <si>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OEm, data from: [BEL] Eurostat, Statistics Database, Population and Social Conditions; [CAN] OECD, International Migration Database; [FRA] Ministère de L’intérieure; [DEU] Statistisches Bundesamt Deutschland; [ITA] Istituto Nazionale di Statistica; [LUX] Ministère de la Justice; [NLD] Centraal Bureau voor de Statistiek; [NOR] Statistics Norway; [ESP] Ministerio de Justicia; [CHE] Office Fédéral de la Statistique; [GBR] Government UK; [USA] US Department of Homeland Security.</t>
  </si>
  <si>
    <t>Table by OEm, data from: [BEL] Eurostat, Statistics Database, Population and Social Conditions; [FRA] Institut Nacional de la Statistique et des Études Économiques; [DEU] Statistisches Bundesamt Deutschland; [ITA] Istituto Nazionale di Statistica; [LUX] Le Portail des Statistiques du Luxembourg; [NLD] Centraal Bureau voor de Statistiek; [NOR] Statistics Norway; [ESP] Instituto Nacional de Estadística; [CHE] Office Fédéral de la Statistique; [GBR] UK National Statistics; [USA] US Census Bureau, American Community Survey.</t>
  </si>
  <si>
    <t>Table by OEm, data from: [BEL] Eurostat, Statistics Database, Population and Social Conditions; [CAN] Statistics Canada; [FRA] Institut Nacional de la Statistique et des Études Économiques; [DEU] Statistisches Bundesamt Deutschland; [ITA] Istituto Nazionale di Statistica; [LUX] Le Portail des Statistiques du Luxembourg; [MOZ] Instituto Nacional de Estatística; [NLD] Centraal Bureau voor de Statistiek; [NOR] Statistics Norway; [ESP] Instituto Nacional de Estadística; [CHE] Office Fédéral de la Statistique; [GBR] UK National Statistics; [USA] US Census Bureau, American Community Survey.</t>
  </si>
  <si>
    <t>Table by OEm, source data detailed in following pages. Entities: Consulado-Geral da República de Angola em Lisboa and Consulado-Geral da República de Angola no Porto, Portugal; Direção-Geral dos Assuntos Consulares e das Comunidades Portuguesas, Portugal (DGACCP); OCDE; Eurostat; Ministério do Trabalho e Emprego, Brazil; IMILA, Investigación Migración Internacional de Latinoamérica; Instituto Brasileiro de Geografia e Estatística; Citizenship and Immigration Canada; Institut Nacional de la Statistique et des Études Économiques, France; Ministère de L’intérieure, France; Instituto Nacional de Estatística, Mozambique; Statistisches Bundesamt Deutschland; Istituto Nazionale di Statistica, Italia; Le Portail des Statistiques du Luxembourg; Ministère de la Justice, Luxembourg; Centraal Bureau voor de Statistiek, Netherlands; Statistics Norway; INE España; Observatorio Permanente de la Immigración, España; Office Fédéral de la Statistique, Switzerland; Department for Work and Pensions, UK; UK Office for National Statistics, Annual Population Survey (APS) /Labour Force Survey (LFS); Government UK, Home Office; US Department of Homeland Security; Instituto Nacional de Estadística, Venezuela.</t>
  </si>
  <si>
    <t>[CAN] 2011. [FRA] 2010. [MOZ] 2007. [USA] 2012.</t>
  </si>
  <si>
    <t>[CAN] 2006. [FRA] 2010. [MOZ] 2007. [USA] 2012.</t>
  </si>
  <si>
    <t>Ranking in total inflows</t>
  </si>
  <si>
    <t>5th</t>
  </si>
  <si>
    <t>The Observatório da Emigração (OEm) is based at the Centre for Research and Studies in Sociology (CIES-IUL), at the University Institute of Lisbon (ISCTE-IUL).</t>
  </si>
  <si>
    <t>http://www.observatorioemigracao.pt/np4/4093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</si>
</sst>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0.0"/>
    <numFmt numFmtId="166" formatCode="###\ ##0;\-###\ ##0;0;"/>
    <numFmt numFmtId="167" formatCode="###\ ###\ ##0;\-###\ ###\ ##0;0;"/>
    <numFmt numFmtId="168" formatCode="##0.0;\-##0.0;0.0;"/>
    <numFmt numFmtId="169" formatCode="##0.0\ \|;\-##0.0\ \|;0.0\ \|;\ \|"/>
  </numFmts>
  <fonts count="3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4" tint="-0.499984740745262"/>
      <name val="Arial"/>
      <family val="2"/>
    </font>
    <font>
      <b/>
      <sz val="12"/>
      <color rgb="FFC0000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8"/>
      <color rgb="FFC00000"/>
      <name val="Arial"/>
      <family val="2"/>
    </font>
    <font>
      <b/>
      <sz val="9"/>
      <color rgb="FFC00000"/>
      <name val="Arial"/>
      <family val="2"/>
    </font>
    <font>
      <b/>
      <sz val="8"/>
      <color rgb="FFC00000"/>
      <name val="Wingdings 3"/>
      <family val="1"/>
      <charset val="2"/>
    </font>
    <font>
      <b/>
      <sz val="9"/>
      <name val="Arial"/>
      <family val="2"/>
    </font>
    <font>
      <sz val="9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12">
    <xf numFmtId="0" fontId="0" fillId="0" borderId="0"/>
    <xf numFmtId="0" fontId="13" fillId="0" borderId="0" applyNumberFormat="0" applyFill="0" applyBorder="0" applyAlignment="0" applyProtection="0"/>
    <xf numFmtId="0" fontId="22" fillId="0" borderId="0"/>
    <xf numFmtId="166" fontId="31" fillId="0" borderId="7" applyFill="0" applyProtection="0">
      <alignment horizontal="right" vertical="center" wrapText="1"/>
    </xf>
    <xf numFmtId="167" fontId="31" fillId="0" borderId="11" applyFill="0" applyProtection="0">
      <alignment horizontal="right" vertical="center" wrapText="1"/>
    </xf>
    <xf numFmtId="0" fontId="31" fillId="0" borderId="0" applyNumberFormat="0" applyFill="0" applyBorder="0" applyProtection="0">
      <alignment horizontal="left" vertical="center" wrapText="1"/>
    </xf>
    <xf numFmtId="168" fontId="31" fillId="0" borderId="0" applyFill="0" applyBorder="0" applyProtection="0">
      <alignment horizontal="right" vertical="center" wrapText="1"/>
    </xf>
    <xf numFmtId="169" fontId="31" fillId="0" borderId="4" applyFill="0" applyProtection="0">
      <alignment horizontal="right" vertical="center" wrapText="1"/>
    </xf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</cellStyleXfs>
  <cellXfs count="280">
    <xf numFmtId="0" fontId="0" fillId="0" borderId="0" xfId="0"/>
    <xf numFmtId="3" fontId="14" fillId="0" borderId="0" xfId="0" applyNumberFormat="1" applyFont="1" applyAlignment="1">
      <alignment vertical="center"/>
    </xf>
    <xf numFmtId="0" fontId="0" fillId="0" borderId="0" xfId="0" applyAlignment="1">
      <alignment horizontal="left" vertical="center" indent="1"/>
    </xf>
    <xf numFmtId="3" fontId="13" fillId="2" borderId="0" xfId="0" applyNumberFormat="1" applyFont="1" applyFill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left" vertical="center" indent="1"/>
    </xf>
    <xf numFmtId="3" fontId="13" fillId="0" borderId="0" xfId="0" applyNumberFormat="1" applyFont="1" applyBorder="1" applyAlignment="1">
      <alignment horizontal="right" vertical="center" indent="1"/>
    </xf>
    <xf numFmtId="0" fontId="0" fillId="0" borderId="0" xfId="0" applyAlignment="1">
      <alignment horizontal="left" vertical="center" indent="1"/>
    </xf>
    <xf numFmtId="0" fontId="0" fillId="0" borderId="0" xfId="0" applyBorder="1" applyAlignment="1">
      <alignment horizontal="left" vertical="center" indent="1"/>
    </xf>
    <xf numFmtId="0" fontId="0" fillId="0" borderId="0" xfId="0" applyBorder="1" applyAlignment="1">
      <alignment horizontal="left" indent="1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indent="1"/>
    </xf>
    <xf numFmtId="3" fontId="14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center" indent="1"/>
    </xf>
    <xf numFmtId="3" fontId="12" fillId="0" borderId="1" xfId="0" applyNumberFormat="1" applyFont="1" applyBorder="1" applyAlignment="1">
      <alignment horizontal="left" vertical="center" wrapText="1" indent="1"/>
    </xf>
    <xf numFmtId="3" fontId="15" fillId="0" borderId="0" xfId="0" applyNumberFormat="1" applyFont="1" applyAlignment="1">
      <alignment horizontal="left" indent="1"/>
    </xf>
    <xf numFmtId="0" fontId="18" fillId="0" borderId="0" xfId="0" applyFont="1" applyAlignment="1">
      <alignment horizontal="left" indent="1"/>
    </xf>
    <xf numFmtId="3" fontId="14" fillId="0" borderId="0" xfId="0" applyNumberFormat="1" applyFont="1" applyAlignment="1">
      <alignment horizontal="left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wrapText="1" indent="1"/>
    </xf>
    <xf numFmtId="3" fontId="14" fillId="0" borderId="0" xfId="0" applyNumberFormat="1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0" xfId="0" applyAlignment="1">
      <alignment horizontal="left" indent="1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3" fontId="14" fillId="0" borderId="0" xfId="0" applyNumberFormat="1" applyFont="1" applyAlignment="1"/>
    <xf numFmtId="3" fontId="15" fillId="0" borderId="0" xfId="0" applyNumberFormat="1" applyFont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0" fontId="0" fillId="0" borderId="0" xfId="0" applyAlignment="1">
      <alignment horizontal="left" vertical="center" indent="1"/>
    </xf>
    <xf numFmtId="3" fontId="19" fillId="3" borderId="0" xfId="0" applyNumberFormat="1" applyFont="1" applyFill="1" applyAlignment="1">
      <alignment horizontal="left" vertical="center" indent="1"/>
    </xf>
    <xf numFmtId="0" fontId="0" fillId="3" borderId="0" xfId="0" applyFill="1"/>
    <xf numFmtId="3" fontId="14" fillId="3" borderId="0" xfId="0" applyNumberFormat="1" applyFont="1" applyFill="1" applyAlignment="1">
      <alignment vertical="center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wrapText="1" indent="1"/>
    </xf>
    <xf numFmtId="0" fontId="14" fillId="3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14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20" fillId="3" borderId="0" xfId="0" applyNumberFormat="1" applyFont="1" applyFill="1" applyAlignment="1">
      <alignment horizontal="center" vertical="center"/>
    </xf>
    <xf numFmtId="3" fontId="20" fillId="0" borderId="0" xfId="0" applyNumberFormat="1" applyFont="1" applyAlignment="1">
      <alignment horizontal="center" vertical="center"/>
    </xf>
    <xf numFmtId="3" fontId="20" fillId="0" borderId="0" xfId="0" applyNumberFormat="1" applyFont="1" applyBorder="1" applyAlignment="1">
      <alignment horizontal="center" vertical="center"/>
    </xf>
    <xf numFmtId="3" fontId="19" fillId="0" borderId="0" xfId="0" applyNumberFormat="1" applyFont="1" applyBorder="1" applyAlignment="1">
      <alignment horizontal="left" vertical="center" indent="1"/>
    </xf>
    <xf numFmtId="0" fontId="0" fillId="3" borderId="0" xfId="0" applyFill="1" applyAlignment="1">
      <alignment horizontal="right" indent="1"/>
    </xf>
    <xf numFmtId="0" fontId="0" fillId="3" borderId="0" xfId="0" applyFill="1" applyAlignment="1"/>
    <xf numFmtId="0" fontId="0" fillId="0" borderId="0" xfId="0" applyAlignment="1"/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3" fontId="15" fillId="0" borderId="0" xfId="0" applyNumberFormat="1" applyFont="1" applyAlignment="1">
      <alignment horizontal="right" vertical="top" indent="1"/>
    </xf>
    <xf numFmtId="3" fontId="14" fillId="0" borderId="0" xfId="0" applyNumberFormat="1" applyFont="1" applyFill="1" applyAlignment="1">
      <alignment vertical="center"/>
    </xf>
    <xf numFmtId="0" fontId="0" fillId="0" borderId="0" xfId="0" applyFill="1"/>
    <xf numFmtId="0" fontId="14" fillId="0" borderId="0" xfId="0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3" fontId="14" fillId="0" borderId="0" xfId="0" applyNumberFormat="1" applyFont="1" applyFill="1" applyAlignment="1">
      <alignment horizontal="left" vertical="center" indent="1"/>
    </xf>
    <xf numFmtId="0" fontId="0" fillId="2" borderId="0" xfId="0" applyFill="1"/>
    <xf numFmtId="0" fontId="0" fillId="0" borderId="0" xfId="0" applyAlignment="1">
      <alignment horizontal="left" indent="1"/>
    </xf>
    <xf numFmtId="3" fontId="20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indent="1"/>
    </xf>
    <xf numFmtId="0" fontId="0" fillId="0" borderId="0" xfId="0" applyFont="1" applyFill="1" applyAlignment="1">
      <alignment horizontal="left" vertical="center" indent="1"/>
    </xf>
    <xf numFmtId="3" fontId="15" fillId="0" borderId="0" xfId="0" applyNumberFormat="1" applyFont="1" applyFill="1" applyAlignment="1">
      <alignment horizontal="left" vertical="center"/>
    </xf>
    <xf numFmtId="0" fontId="14" fillId="0" borderId="0" xfId="0" applyFont="1" applyFill="1" applyAlignment="1">
      <alignment horizontal="left" vertical="center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 indent="1"/>
    </xf>
    <xf numFmtId="0" fontId="0" fillId="0" borderId="0" xfId="0" applyFill="1" applyAlignment="1">
      <alignment horizontal="left" vertical="center" indent="1"/>
    </xf>
    <xf numFmtId="3" fontId="19" fillId="0" borderId="0" xfId="0" applyNumberFormat="1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21" fillId="0" borderId="0" xfId="0" applyFont="1" applyAlignment="1">
      <alignment horizontal="left" vertical="center" indent="1"/>
    </xf>
    <xf numFmtId="0" fontId="25" fillId="0" borderId="0" xfId="1" applyFont="1" applyBorder="1" applyAlignment="1">
      <alignment horizontal="right" vertical="center" indent="1"/>
    </xf>
    <xf numFmtId="0" fontId="25" fillId="0" borderId="0" xfId="0" applyFont="1" applyFill="1" applyAlignment="1">
      <alignment horizontal="left" vertical="top" indent="1"/>
    </xf>
    <xf numFmtId="0" fontId="0" fillId="0" borderId="0" xfId="0" applyAlignment="1">
      <alignment horizontal="left" wrapText="1" inden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7" fillId="0" borderId="0" xfId="0" applyFont="1" applyFill="1" applyBorder="1" applyAlignment="1">
      <alignment horizontal="right" vertical="center" indent="1"/>
    </xf>
    <xf numFmtId="3" fontId="15" fillId="0" borderId="0" xfId="0" applyNumberFormat="1" applyFont="1" applyFill="1" applyAlignment="1">
      <alignment horizontal="left" indent="1"/>
    </xf>
    <xf numFmtId="0" fontId="14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center" wrapText="1"/>
    </xf>
    <xf numFmtId="3" fontId="11" fillId="0" borderId="0" xfId="0" applyNumberFormat="1" applyFont="1" applyAlignment="1">
      <alignment horizontal="right" vertical="center" indent="1"/>
    </xf>
    <xf numFmtId="3" fontId="13" fillId="2" borderId="0" xfId="0" applyNumberFormat="1" applyFont="1" applyFill="1" applyBorder="1" applyAlignment="1">
      <alignment horizontal="left" vertical="center" wrapText="1" indent="1"/>
    </xf>
    <xf numFmtId="3" fontId="12" fillId="0" borderId="14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center" vertical="center" wrapText="1"/>
    </xf>
    <xf numFmtId="3" fontId="14" fillId="0" borderId="0" xfId="0" applyNumberFormat="1" applyFont="1" applyBorder="1" applyAlignment="1">
      <alignment horizontal="right" vertical="center" wrapText="1" indent="1"/>
    </xf>
    <xf numFmtId="0" fontId="0" fillId="0" borderId="0" xfId="0" applyAlignment="1">
      <alignment horizontal="right" vertical="center" wrapText="1" indent="1"/>
    </xf>
    <xf numFmtId="3" fontId="12" fillId="0" borderId="4" xfId="0" applyNumberFormat="1" applyFont="1" applyBorder="1" applyAlignment="1">
      <alignment horizontal="center" vertical="center" wrapText="1"/>
    </xf>
    <xf numFmtId="0" fontId="0" fillId="0" borderId="0" xfId="0" applyAlignment="1"/>
    <xf numFmtId="0" fontId="13" fillId="0" borderId="0" xfId="0" applyFont="1" applyFill="1" applyAlignment="1">
      <alignment horizontal="left" vertical="center"/>
    </xf>
    <xf numFmtId="0" fontId="13" fillId="0" borderId="0" xfId="0" applyFont="1" applyFill="1" applyAlignment="1">
      <alignment horizontal="left" vertical="center" indent="1"/>
    </xf>
    <xf numFmtId="0" fontId="0" fillId="3" borderId="0" xfId="0" applyFill="1" applyAlignment="1">
      <alignment horizontal="right"/>
    </xf>
    <xf numFmtId="0" fontId="12" fillId="0" borderId="4" xfId="0" applyFont="1" applyBorder="1" applyAlignment="1">
      <alignment horizontal="center" vertical="center" wrapText="1"/>
    </xf>
    <xf numFmtId="0" fontId="12" fillId="0" borderId="10" xfId="0" applyNumberFormat="1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12" fillId="0" borderId="11" xfId="0" applyNumberFormat="1" applyFont="1" applyBorder="1" applyAlignment="1">
      <alignment horizontal="center" vertical="center" wrapText="1"/>
    </xf>
    <xf numFmtId="3" fontId="12" fillId="0" borderId="12" xfId="0" applyNumberFormat="1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3" fontId="14" fillId="0" borderId="0" xfId="0" applyNumberFormat="1" applyFont="1" applyFill="1" applyAlignment="1">
      <alignment horizontal="left" vertical="center"/>
    </xf>
    <xf numFmtId="3" fontId="10" fillId="0" borderId="0" xfId="0" applyNumberFormat="1" applyFont="1" applyAlignment="1"/>
    <xf numFmtId="165" fontId="13" fillId="2" borderId="0" xfId="0" applyNumberFormat="1" applyFont="1" applyFill="1" applyBorder="1" applyAlignment="1">
      <alignment horizontal="right" vertical="center" wrapText="1" indent="5"/>
    </xf>
    <xf numFmtId="165" fontId="13" fillId="0" borderId="0" xfId="0" applyNumberFormat="1" applyFont="1" applyFill="1" applyBorder="1" applyAlignment="1">
      <alignment horizontal="right" vertical="center" indent="5"/>
    </xf>
    <xf numFmtId="165" fontId="13" fillId="2" borderId="0" xfId="0" applyNumberFormat="1" applyFont="1" applyFill="1" applyBorder="1" applyAlignment="1">
      <alignment horizontal="right" vertical="center" indent="5"/>
    </xf>
    <xf numFmtId="3" fontId="14" fillId="0" borderId="0" xfId="0" applyNumberFormat="1" applyFont="1" applyAlignment="1">
      <alignment horizontal="center" vertical="center"/>
    </xf>
    <xf numFmtId="3" fontId="9" fillId="0" borderId="0" xfId="0" applyNumberFormat="1" applyFont="1" applyFill="1" applyAlignment="1">
      <alignment horizontal="right" vertical="center" wrapText="1" indent="1"/>
    </xf>
    <xf numFmtId="3" fontId="12" fillId="0" borderId="0" xfId="0" applyNumberFormat="1" applyFont="1" applyAlignment="1">
      <alignment horizontal="left" vertical="center"/>
    </xf>
    <xf numFmtId="3" fontId="13" fillId="2" borderId="17" xfId="0" applyNumberFormat="1" applyFont="1" applyFill="1" applyBorder="1" applyAlignment="1">
      <alignment horizontal="right" vertical="center" wrapText="1" indent="3"/>
    </xf>
    <xf numFmtId="3" fontId="13" fillId="0" borderId="17" xfId="0" applyNumberFormat="1" applyFont="1" applyFill="1" applyBorder="1" applyAlignment="1">
      <alignment horizontal="right" vertical="center" indent="3"/>
    </xf>
    <xf numFmtId="3" fontId="13" fillId="2" borderId="17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wrapText="1" indent="4"/>
    </xf>
    <xf numFmtId="165" fontId="13" fillId="2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indent="4"/>
    </xf>
    <xf numFmtId="165" fontId="13" fillId="0" borderId="0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wrapText="1" indent="4"/>
    </xf>
    <xf numFmtId="3" fontId="13" fillId="0" borderId="6" xfId="0" applyNumberFormat="1" applyFont="1" applyFill="1" applyBorder="1" applyAlignment="1">
      <alignment horizontal="right" vertical="center" indent="4"/>
    </xf>
    <xf numFmtId="3" fontId="13" fillId="2" borderId="6" xfId="0" applyNumberFormat="1" applyFont="1" applyFill="1" applyBorder="1" applyAlignment="1">
      <alignment horizontal="right" vertical="center" indent="4"/>
    </xf>
    <xf numFmtId="165" fontId="13" fillId="2" borderId="0" xfId="0" applyNumberFormat="1" applyFont="1" applyFill="1" applyBorder="1" applyAlignment="1">
      <alignment horizontal="center" vertical="center" wrapText="1"/>
    </xf>
    <xf numFmtId="165" fontId="13" fillId="0" borderId="0" xfId="0" applyNumberFormat="1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3" fontId="13" fillId="2" borderId="6" xfId="0" applyNumberFormat="1" applyFont="1" applyFill="1" applyBorder="1" applyAlignment="1">
      <alignment horizontal="right" vertical="center" wrapText="1" indent="3"/>
    </xf>
    <xf numFmtId="3" fontId="13" fillId="2" borderId="0" xfId="0" applyNumberFormat="1" applyFont="1" applyFill="1" applyBorder="1" applyAlignment="1">
      <alignment horizontal="right" vertical="center" wrapText="1" indent="3"/>
    </xf>
    <xf numFmtId="3" fontId="13" fillId="0" borderId="6" xfId="0" applyNumberFormat="1" applyFont="1" applyFill="1" applyBorder="1" applyAlignment="1">
      <alignment horizontal="right" vertical="center" indent="3"/>
    </xf>
    <xf numFmtId="3" fontId="13" fillId="0" borderId="0" xfId="0" applyNumberFormat="1" applyFont="1" applyFill="1" applyBorder="1" applyAlignment="1">
      <alignment horizontal="right" vertical="center" indent="3"/>
    </xf>
    <xf numFmtId="3" fontId="13" fillId="2" borderId="6" xfId="0" applyNumberFormat="1" applyFont="1" applyFill="1" applyBorder="1" applyAlignment="1">
      <alignment horizontal="right" vertical="center" indent="3"/>
    </xf>
    <xf numFmtId="3" fontId="13" fillId="2" borderId="0" xfId="0" applyNumberFormat="1" applyFont="1" applyFill="1" applyBorder="1" applyAlignment="1">
      <alignment horizontal="right" vertical="center" indent="3"/>
    </xf>
    <xf numFmtId="165" fontId="13" fillId="2" borderId="7" xfId="0" applyNumberFormat="1" applyFont="1" applyFill="1" applyBorder="1" applyAlignment="1">
      <alignment horizontal="right" vertical="center" wrapText="1" indent="4"/>
    </xf>
    <xf numFmtId="165" fontId="13" fillId="0" borderId="7" xfId="0" applyNumberFormat="1" applyFont="1" applyFill="1" applyBorder="1" applyAlignment="1">
      <alignment horizontal="right" vertical="center" indent="4"/>
    </xf>
    <xf numFmtId="165" fontId="13" fillId="2" borderId="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wrapText="1" indent="4"/>
    </xf>
    <xf numFmtId="3" fontId="13" fillId="0" borderId="17" xfId="0" applyNumberFormat="1" applyFont="1" applyFill="1" applyBorder="1" applyAlignment="1">
      <alignment horizontal="right" vertical="center" indent="4"/>
    </xf>
    <xf numFmtId="3" fontId="13" fillId="2" borderId="17" xfId="0" applyNumberFormat="1" applyFont="1" applyFill="1" applyBorder="1" applyAlignment="1">
      <alignment horizontal="right" vertical="center" indent="4"/>
    </xf>
    <xf numFmtId="3" fontId="13" fillId="2" borderId="0" xfId="0" applyNumberFormat="1" applyFont="1" applyFill="1" applyBorder="1" applyAlignment="1">
      <alignment horizontal="right" vertical="center" wrapText="1" indent="5"/>
    </xf>
    <xf numFmtId="164" fontId="13" fillId="2" borderId="0" xfId="0" applyNumberFormat="1" applyFont="1" applyFill="1" applyBorder="1" applyAlignment="1">
      <alignment horizontal="right" vertical="center" wrapText="1" indent="5"/>
    </xf>
    <xf numFmtId="3" fontId="13" fillId="0" borderId="0" xfId="0" applyNumberFormat="1" applyFont="1" applyFill="1" applyBorder="1" applyAlignment="1">
      <alignment horizontal="right" vertical="center" indent="5"/>
    </xf>
    <xf numFmtId="164" fontId="13" fillId="0" borderId="0" xfId="0" applyNumberFormat="1" applyFont="1" applyFill="1" applyBorder="1" applyAlignment="1">
      <alignment horizontal="right" vertical="center" indent="5"/>
    </xf>
    <xf numFmtId="3" fontId="13" fillId="2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indent="5"/>
    </xf>
    <xf numFmtId="164" fontId="13" fillId="2" borderId="0" xfId="0" applyNumberFormat="1" applyFont="1" applyFill="1" applyBorder="1" applyAlignment="1">
      <alignment horizontal="right" vertical="center" wrapText="1" indent="4"/>
    </xf>
    <xf numFmtId="164" fontId="13" fillId="0" borderId="0" xfId="0" applyNumberFormat="1" applyFont="1" applyFill="1" applyBorder="1" applyAlignment="1">
      <alignment horizontal="right" vertical="center" indent="4"/>
    </xf>
    <xf numFmtId="164" fontId="13" fillId="2" borderId="0" xfId="0" applyNumberFormat="1" applyFont="1" applyFill="1" applyBorder="1" applyAlignment="1">
      <alignment horizontal="right" vertical="center" indent="4"/>
    </xf>
    <xf numFmtId="3" fontId="13" fillId="2" borderId="19" xfId="0" applyNumberFormat="1" applyFont="1" applyFill="1" applyBorder="1" applyAlignment="1">
      <alignment horizontal="right" vertical="center" wrapText="1" indent="4"/>
    </xf>
    <xf numFmtId="3" fontId="13" fillId="0" borderId="2" xfId="0" applyNumberFormat="1" applyFont="1" applyFill="1" applyBorder="1" applyAlignment="1">
      <alignment horizontal="left" vertical="center" indent="1"/>
    </xf>
    <xf numFmtId="3" fontId="13" fillId="0" borderId="2" xfId="0" applyNumberFormat="1" applyFont="1" applyFill="1" applyBorder="1" applyAlignment="1">
      <alignment horizontal="right" vertical="center" indent="4"/>
    </xf>
    <xf numFmtId="3" fontId="13" fillId="0" borderId="18" xfId="0" applyNumberFormat="1" applyFont="1" applyFill="1" applyBorder="1" applyAlignment="1">
      <alignment horizontal="right" vertical="center" indent="3"/>
    </xf>
    <xf numFmtId="165" fontId="13" fillId="0" borderId="2" xfId="0" applyNumberFormat="1" applyFont="1" applyFill="1" applyBorder="1" applyAlignment="1">
      <alignment horizontal="right" vertical="center" indent="5"/>
    </xf>
    <xf numFmtId="3" fontId="13" fillId="0" borderId="8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center" vertical="center"/>
    </xf>
    <xf numFmtId="165" fontId="13" fillId="0" borderId="9" xfId="0" applyNumberFormat="1" applyFont="1" applyFill="1" applyBorder="1" applyAlignment="1">
      <alignment horizontal="right" vertical="center" indent="4"/>
    </xf>
    <xf numFmtId="165" fontId="13" fillId="0" borderId="2" xfId="0" applyNumberFormat="1" applyFont="1" applyFill="1" applyBorder="1" applyAlignment="1">
      <alignment horizontal="right" vertical="center" indent="4"/>
    </xf>
    <xf numFmtId="3" fontId="13" fillId="0" borderId="8" xfId="0" applyNumberFormat="1" applyFont="1" applyFill="1" applyBorder="1" applyAlignment="1">
      <alignment horizontal="right" vertical="center" indent="3"/>
    </xf>
    <xf numFmtId="3" fontId="13" fillId="0" borderId="2" xfId="0" applyNumberFormat="1" applyFont="1" applyFill="1" applyBorder="1" applyAlignment="1">
      <alignment horizontal="right" vertical="center" indent="3"/>
    </xf>
    <xf numFmtId="3" fontId="13" fillId="0" borderId="18" xfId="0" applyNumberFormat="1" applyFont="1" applyFill="1" applyBorder="1" applyAlignment="1">
      <alignment horizontal="right" vertical="center" indent="4"/>
    </xf>
    <xf numFmtId="3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5"/>
    </xf>
    <xf numFmtId="164" fontId="13" fillId="0" borderId="2" xfId="0" applyNumberFormat="1" applyFont="1" applyFill="1" applyBorder="1" applyAlignment="1">
      <alignment horizontal="right" vertical="center" indent="4"/>
    </xf>
    <xf numFmtId="3" fontId="8" fillId="0" borderId="0" xfId="0" quotePrefix="1" applyNumberFormat="1" applyFont="1" applyAlignment="1">
      <alignment vertical="center"/>
    </xf>
    <xf numFmtId="3" fontId="8" fillId="0" borderId="0" xfId="0" quotePrefix="1" applyNumberFormat="1" applyFont="1" applyAlignment="1">
      <alignment horizontal="left" vertical="center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0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left" vertical="center"/>
    </xf>
    <xf numFmtId="0" fontId="13" fillId="0" borderId="0" xfId="0" applyFont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2" fillId="0" borderId="0" xfId="1" applyFont="1" applyFill="1" applyAlignment="1">
      <alignment horizontal="left" vertical="center"/>
    </xf>
    <xf numFmtId="3" fontId="13" fillId="0" borderId="0" xfId="1" applyNumberFormat="1" applyFont="1" applyFill="1" applyBorder="1" applyAlignment="1">
      <alignment horizontal="left" vertical="center" wrapText="1"/>
    </xf>
    <xf numFmtId="0" fontId="13" fillId="0" borderId="0" xfId="1" applyFont="1" applyFill="1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7" fillId="0" borderId="0" xfId="0" applyFont="1"/>
    <xf numFmtId="3" fontId="7" fillId="0" borderId="0" xfId="0" applyNumberFormat="1" applyFont="1"/>
    <xf numFmtId="165" fontId="7" fillId="0" borderId="0" xfId="0" applyNumberFormat="1" applyFont="1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3" fontId="13" fillId="2" borderId="2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right" vertical="center" wrapText="1" indent="4"/>
    </xf>
    <xf numFmtId="3" fontId="13" fillId="0" borderId="0" xfId="0" applyNumberFormat="1" applyFont="1" applyFill="1" applyBorder="1" applyAlignment="1">
      <alignment horizontal="left" vertical="center" wrapText="1" indent="1"/>
    </xf>
    <xf numFmtId="0" fontId="7" fillId="0" borderId="0" xfId="0" applyFont="1" applyFill="1"/>
    <xf numFmtId="3" fontId="7" fillId="0" borderId="0" xfId="0" applyNumberFormat="1" applyFont="1" applyFill="1"/>
    <xf numFmtId="0" fontId="15" fillId="0" borderId="1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3" fontId="13" fillId="0" borderId="0" xfId="1" quotePrefix="1" applyNumberFormat="1" applyFont="1" applyFill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3" fontId="13" fillId="0" borderId="0" xfId="1" applyNumberFormat="1" applyFont="1" applyFill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7" fillId="0" borderId="0" xfId="0" quotePrefix="1" applyFont="1" applyFill="1" applyAlignment="1">
      <alignment horizontal="left" vertical="center" wrapText="1"/>
    </xf>
    <xf numFmtId="3" fontId="12" fillId="0" borderId="0" xfId="0" applyNumberFormat="1" applyFont="1" applyFill="1" applyAlignment="1">
      <alignment horizontal="left" vertical="center" wrapText="1"/>
    </xf>
    <xf numFmtId="0" fontId="21" fillId="0" borderId="0" xfId="0" applyFont="1" applyFill="1" applyAlignment="1">
      <alignment horizontal="left" vertical="center" wrapText="1"/>
    </xf>
    <xf numFmtId="3" fontId="23" fillId="0" borderId="0" xfId="0" applyNumberFormat="1" applyFont="1" applyFill="1" applyAlignment="1">
      <alignment horizontal="lef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2" fillId="0" borderId="0" xfId="0" applyFont="1" applyFill="1" applyBorder="1" applyAlignment="1">
      <alignment horizontal="left" vertical="top" wrapText="1"/>
    </xf>
    <xf numFmtId="0" fontId="21" fillId="0" borderId="0" xfId="0" applyFont="1" applyFill="1" applyBorder="1" applyAlignment="1">
      <alignment horizontal="left" vertical="top" wrapText="1"/>
    </xf>
    <xf numFmtId="3" fontId="28" fillId="0" borderId="2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" fontId="5" fillId="0" borderId="0" xfId="0" applyNumberFormat="1" applyFont="1" applyAlignment="1">
      <alignment horizontal="left" vertical="top" wrapText="1"/>
    </xf>
    <xf numFmtId="0" fontId="0" fillId="0" borderId="0" xfId="0" applyAlignment="1">
      <alignment wrapText="1"/>
    </xf>
    <xf numFmtId="3" fontId="8" fillId="0" borderId="0" xfId="0" quotePrefix="1" applyNumberFormat="1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3" fontId="13" fillId="0" borderId="0" xfId="0" applyNumberFormat="1" applyFont="1" applyFill="1" applyBorder="1" applyAlignment="1">
      <alignment horizontal="left" vertical="top" wrapText="1"/>
    </xf>
    <xf numFmtId="0" fontId="21" fillId="0" borderId="0" xfId="0" applyFont="1" applyFill="1" applyAlignment="1">
      <alignment horizontal="left" vertical="top" wrapText="1"/>
    </xf>
    <xf numFmtId="0" fontId="12" fillId="0" borderId="21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0" fillId="0" borderId="3" xfId="0" applyBorder="1" applyAlignment="1"/>
    <xf numFmtId="3" fontId="12" fillId="0" borderId="3" xfId="0" applyNumberFormat="1" applyFont="1" applyBorder="1" applyAlignment="1">
      <alignment horizontal="left" vertical="center" wrapText="1" indent="1"/>
    </xf>
    <xf numFmtId="0" fontId="0" fillId="0" borderId="4" xfId="0" applyBorder="1" applyAlignment="1">
      <alignment horizontal="left" vertical="center" wrapText="1" indent="1"/>
    </xf>
    <xf numFmtId="0" fontId="12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3" fontId="28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applyAlignment="1"/>
    <xf numFmtId="0" fontId="0" fillId="0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3" fontId="14" fillId="0" borderId="0" xfId="0" applyNumberFormat="1" applyFont="1" applyAlignment="1">
      <alignment vertical="center"/>
    </xf>
    <xf numFmtId="3" fontId="12" fillId="0" borderId="5" xfId="0" applyNumberFormat="1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3" xfId="0" applyFont="1" applyBorder="1" applyAlignment="1">
      <alignment horizontal="center" vertical="center" wrapText="1"/>
    </xf>
    <xf numFmtId="3" fontId="11" fillId="0" borderId="0" xfId="0" applyNumberFormat="1" applyFont="1" applyAlignment="1">
      <alignment horizontal="right" vertical="top"/>
    </xf>
    <xf numFmtId="0" fontId="0" fillId="0" borderId="0" xfId="0" applyAlignment="1">
      <alignment vertical="top"/>
    </xf>
    <xf numFmtId="3" fontId="5" fillId="0" borderId="0" xfId="0" applyNumberFormat="1" applyFont="1" applyFill="1" applyAlignment="1">
      <alignment horizontal="left" vertical="top" wrapText="1"/>
    </xf>
    <xf numFmtId="3" fontId="7" fillId="0" borderId="0" xfId="0" applyNumberFormat="1" applyFont="1" applyFill="1" applyAlignment="1">
      <alignment horizontal="left" vertical="top" wrapText="1"/>
    </xf>
    <xf numFmtId="3" fontId="1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3" fontId="12" fillId="0" borderId="15" xfId="0" applyNumberFormat="1" applyFont="1" applyBorder="1" applyAlignment="1">
      <alignment horizontal="left" vertical="center" wrapText="1" indent="1"/>
    </xf>
    <xf numFmtId="0" fontId="0" fillId="0" borderId="16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 wrapText="1"/>
    </xf>
    <xf numFmtId="3" fontId="11" fillId="0" borderId="0" xfId="0" applyNumberFormat="1" applyFont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Fill="1" applyAlignment="1">
      <alignment wrapText="1"/>
    </xf>
    <xf numFmtId="3" fontId="3" fillId="0" borderId="0" xfId="0" applyNumberFormat="1" applyFont="1" applyAlignment="1">
      <alignment horizontal="left" vertical="top" wrapText="1"/>
    </xf>
    <xf numFmtId="3" fontId="7" fillId="0" borderId="0" xfId="0" applyNumberFormat="1" applyFont="1" applyAlignment="1">
      <alignment horizontal="left" vertical="top" wrapText="1"/>
    </xf>
    <xf numFmtId="0" fontId="8" fillId="0" borderId="0" xfId="0" quotePrefix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3" fontId="26" fillId="3" borderId="2" xfId="0" applyNumberFormat="1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/>
    <xf numFmtId="3" fontId="28" fillId="3" borderId="2" xfId="0" applyNumberFormat="1" applyFont="1" applyFill="1" applyBorder="1" applyAlignment="1">
      <alignment horizontal="left" vertical="center" wrapText="1"/>
    </xf>
    <xf numFmtId="0" fontId="29" fillId="0" borderId="2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3" fontId="13" fillId="0" borderId="0" xfId="0" applyNumberFormat="1" applyFont="1" applyBorder="1" applyAlignment="1">
      <alignment horizontal="left" vertical="top" wrapText="1"/>
    </xf>
    <xf numFmtId="0" fontId="21" fillId="0" borderId="0" xfId="0" applyFont="1" applyAlignment="1">
      <alignment horizontal="left" vertical="top" wrapText="1"/>
    </xf>
    <xf numFmtId="0" fontId="8" fillId="3" borderId="0" xfId="0" quotePrefix="1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3" fontId="28" fillId="0" borderId="2" xfId="0" applyNumberFormat="1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21" fillId="0" borderId="2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top" wrapText="1"/>
    </xf>
    <xf numFmtId="0" fontId="13" fillId="3" borderId="0" xfId="1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left" vertical="top" wrapText="1"/>
    </xf>
    <xf numFmtId="3" fontId="28" fillId="0" borderId="0" xfId="0" applyNumberFormat="1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top" wrapText="1"/>
    </xf>
    <xf numFmtId="3" fontId="14" fillId="0" borderId="0" xfId="0" applyNumberFormat="1" applyFont="1" applyAlignment="1">
      <alignment horizontal="left" vertical="center" wrapText="1"/>
    </xf>
    <xf numFmtId="0" fontId="29" fillId="0" borderId="0" xfId="0" applyFont="1" applyAlignment="1">
      <alignment horizontal="left" vertical="center" wrapText="1"/>
    </xf>
    <xf numFmtId="3" fontId="28" fillId="0" borderId="0" xfId="0" applyNumberFormat="1" applyFont="1" applyFill="1" applyAlignment="1">
      <alignment horizontal="left" vertical="center" wrapText="1"/>
    </xf>
    <xf numFmtId="0" fontId="29" fillId="0" borderId="0" xfId="0" applyFont="1" applyFill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 indent="1"/>
    </xf>
    <xf numFmtId="0" fontId="0" fillId="0" borderId="12" xfId="0" applyBorder="1" applyAlignment="1">
      <alignment horizontal="left" vertical="center" wrapText="1" indent="1"/>
    </xf>
    <xf numFmtId="0" fontId="17" fillId="0" borderId="6" xfId="0" applyFont="1" applyBorder="1" applyAlignment="1">
      <alignment horizontal="left" vertical="center" wrapText="1" indent="1"/>
    </xf>
    <xf numFmtId="0" fontId="13" fillId="0" borderId="0" xfId="1" applyFill="1" applyAlignment="1">
      <alignment horizontal="left" vertical="center" wrapText="1"/>
    </xf>
  </cellXfs>
  <cellStyles count="12"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Hyperlink" xfId="1" builtinId="8" customBuiltin="1"/>
    <cellStyle name="Normal" xfId="0" builtinId="0"/>
    <cellStyle name="Normal 54" xfId="2"/>
    <cellStyle name="ss15" xfId="5"/>
    <cellStyle name="ss16" xfId="3"/>
    <cellStyle name="ss17" xfId="6"/>
    <cellStyle name="ss22" xfId="4"/>
    <cellStyle name="ss2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2.1'!$B$50:$B$64</c:f>
              <c:strCache>
                <c:ptCount val="15"/>
                <c:pt idx="0">
                  <c:v>Italy</c:v>
                </c:pt>
                <c:pt idx="1">
                  <c:v>Canada</c:v>
                </c:pt>
                <c:pt idx="2">
                  <c:v>Norway</c:v>
                </c:pt>
                <c:pt idx="3">
                  <c:v>United States</c:v>
                </c:pt>
                <c:pt idx="4">
                  <c:v>Netherlands</c:v>
                </c:pt>
                <c:pt idx="5">
                  <c:v>Brazil</c:v>
                </c:pt>
                <c:pt idx="6">
                  <c:v>Mozambique</c:v>
                </c:pt>
                <c:pt idx="7">
                  <c:v>Belgium</c:v>
                </c:pt>
                <c:pt idx="8">
                  <c:v>Luxemburg</c:v>
                </c:pt>
                <c:pt idx="9">
                  <c:v>Angola</c:v>
                </c:pt>
                <c:pt idx="10">
                  <c:v>Spain</c:v>
                </c:pt>
                <c:pt idx="11">
                  <c:v>Germany</c:v>
                </c:pt>
                <c:pt idx="12">
                  <c:v>France</c:v>
                </c:pt>
                <c:pt idx="13">
                  <c:v>Switzerland</c:v>
                </c:pt>
                <c:pt idx="14">
                  <c:v>United Kingdom</c:v>
                </c:pt>
              </c:strCache>
            </c:strRef>
          </c:cat>
          <c:val>
            <c:numRef>
              <c:f>'Chart 2.1'!$C$50:$C$64</c:f>
              <c:numCache>
                <c:formatCode>#,##0</c:formatCode>
                <c:ptCount val="15"/>
                <c:pt idx="0">
                  <c:v>446</c:v>
                </c:pt>
                <c:pt idx="1">
                  <c:v>629</c:v>
                </c:pt>
                <c:pt idx="2">
                  <c:v>815</c:v>
                </c:pt>
                <c:pt idx="3">
                  <c:v>918</c:v>
                </c:pt>
                <c:pt idx="4">
                  <c:v>2079</c:v>
                </c:pt>
                <c:pt idx="5">
                  <c:v>2913</c:v>
                </c:pt>
                <c:pt idx="6">
                  <c:v>3759</c:v>
                </c:pt>
                <c:pt idx="7">
                  <c:v>4227</c:v>
                </c:pt>
                <c:pt idx="8">
                  <c:v>4590</c:v>
                </c:pt>
                <c:pt idx="9">
                  <c:v>4651</c:v>
                </c:pt>
                <c:pt idx="10">
                  <c:v>5302</c:v>
                </c:pt>
                <c:pt idx="11">
                  <c:v>11401</c:v>
                </c:pt>
                <c:pt idx="12">
                  <c:v>18000</c:v>
                </c:pt>
                <c:pt idx="13">
                  <c:v>20039</c:v>
                </c:pt>
                <c:pt idx="14">
                  <c:v>30121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520320"/>
        <c:axId val="159264128"/>
      </c:barChart>
      <c:catAx>
        <c:axId val="385203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9264128"/>
        <c:crosses val="autoZero"/>
        <c:auto val="1"/>
        <c:lblAlgn val="ctr"/>
        <c:lblOffset val="100"/>
        <c:noMultiLvlLbl val="0"/>
      </c:catAx>
      <c:valAx>
        <c:axId val="159264128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852032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2.2'!$B$50:$B$62</c:f>
              <c:strCache>
                <c:ptCount val="13"/>
                <c:pt idx="0">
                  <c:v>United States</c:v>
                </c:pt>
                <c:pt idx="1">
                  <c:v>Italy</c:v>
                </c:pt>
                <c:pt idx="2">
                  <c:v>Canada</c:v>
                </c:pt>
                <c:pt idx="3">
                  <c:v>Norway</c:v>
                </c:pt>
                <c:pt idx="4">
                  <c:v>Germany</c:v>
                </c:pt>
                <c:pt idx="5">
                  <c:v>Netherlands</c:v>
                </c:pt>
                <c:pt idx="6">
                  <c:v>Spain</c:v>
                </c:pt>
                <c:pt idx="7">
                  <c:v>Belgium</c:v>
                </c:pt>
                <c:pt idx="8">
                  <c:v>Brazil</c:v>
                </c:pt>
                <c:pt idx="9">
                  <c:v>United Kingdom</c:v>
                </c:pt>
                <c:pt idx="10">
                  <c:v>France</c:v>
                </c:pt>
                <c:pt idx="11">
                  <c:v>Switzerland</c:v>
                </c:pt>
                <c:pt idx="12">
                  <c:v>Luxemburg</c:v>
                </c:pt>
              </c:strCache>
            </c:strRef>
          </c:cat>
          <c:val>
            <c:numRef>
              <c:f>'Chart 2.2'!$C$50:$C$62</c:f>
              <c:numCache>
                <c:formatCode>0.0</c:formatCode>
                <c:ptCount val="13"/>
                <c:pt idx="0">
                  <c:v>9.2675505500462871E-2</c:v>
                </c:pt>
                <c:pt idx="1">
                  <c:v>0.127148119006078</c:v>
                </c:pt>
                <c:pt idx="2">
                  <c:v>0.2429012214571756</c:v>
                </c:pt>
                <c:pt idx="3">
                  <c:v>1.2176173544088207</c:v>
                </c:pt>
                <c:pt idx="4">
                  <c:v>1.2220769197787591</c:v>
                </c:pt>
                <c:pt idx="5">
                  <c:v>1.515748031496063</c:v>
                </c:pt>
                <c:pt idx="6">
                  <c:v>1.5485265340693362</c:v>
                </c:pt>
                <c:pt idx="7">
                  <c:v>3.8429019500886406</c:v>
                </c:pt>
                <c:pt idx="8">
                  <c:v>4.6692419895170474</c:v>
                </c:pt>
                <c:pt idx="9">
                  <c:v>4.879981076930056</c:v>
                </c:pt>
                <c:pt idx="10">
                  <c:v>7.8397212543553998</c:v>
                </c:pt>
                <c:pt idx="11">
                  <c:v>11.981608150770114</c:v>
                </c:pt>
                <c:pt idx="12">
                  <c:v>21.755616646127596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521344"/>
        <c:axId val="159265856"/>
      </c:barChart>
      <c:catAx>
        <c:axId val="385213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9265856"/>
        <c:crosses val="autoZero"/>
        <c:auto val="1"/>
        <c:lblAlgn val="ctr"/>
        <c:lblOffset val="100"/>
        <c:noMultiLvlLbl val="0"/>
      </c:catAx>
      <c:valAx>
        <c:axId val="1592658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none"/>
        <c:minorTickMark val="none"/>
        <c:tickLblPos val="nextTo"/>
        <c:crossAx val="385213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2.3'!$B$50:$B$64</c:f>
              <c:strCache>
                <c:ptCount val="15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Belgium</c:v>
                </c:pt>
                <c:pt idx="5">
                  <c:v>Venezuela</c:v>
                </c:pt>
                <c:pt idx="6">
                  <c:v>Luxemburg</c:v>
                </c:pt>
                <c:pt idx="7">
                  <c:v>Germany</c:v>
                </c:pt>
                <c:pt idx="8">
                  <c:v>United Kingdom</c:v>
                </c:pt>
                <c:pt idx="9">
                  <c:v>Spain</c:v>
                </c:pt>
                <c:pt idx="10">
                  <c:v>Brazil</c:v>
                </c:pt>
                <c:pt idx="11">
                  <c:v>Canada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France</c:v>
                </c:pt>
              </c:strCache>
            </c:strRef>
          </c:cat>
          <c:val>
            <c:numRef>
              <c:f>'Chart 2.3'!$C$50:$C$64</c:f>
              <c:numCache>
                <c:formatCode>#,##0</c:formatCode>
                <c:ptCount val="15"/>
                <c:pt idx="0">
                  <c:v>1967</c:v>
                </c:pt>
                <c:pt idx="1">
                  <c:v>3767</c:v>
                </c:pt>
                <c:pt idx="2">
                  <c:v>7023</c:v>
                </c:pt>
                <c:pt idx="3">
                  <c:v>15486</c:v>
                </c:pt>
                <c:pt idx="4">
                  <c:v>31564</c:v>
                </c:pt>
                <c:pt idx="5">
                  <c:v>37326</c:v>
                </c:pt>
                <c:pt idx="6">
                  <c:v>60897</c:v>
                </c:pt>
                <c:pt idx="7">
                  <c:v>104084</c:v>
                </c:pt>
                <c:pt idx="8">
                  <c:v>107000</c:v>
                </c:pt>
                <c:pt idx="9">
                  <c:v>134248</c:v>
                </c:pt>
                <c:pt idx="10">
                  <c:v>137973</c:v>
                </c:pt>
                <c:pt idx="11">
                  <c:v>140310</c:v>
                </c:pt>
                <c:pt idx="12">
                  <c:v>158002</c:v>
                </c:pt>
                <c:pt idx="13">
                  <c:v>211451</c:v>
                </c:pt>
                <c:pt idx="14">
                  <c:v>592281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8521856"/>
        <c:axId val="159268160"/>
      </c:barChart>
      <c:catAx>
        <c:axId val="3852185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59268160"/>
        <c:crosses val="autoZero"/>
        <c:auto val="1"/>
        <c:lblAlgn val="ctr"/>
        <c:lblOffset val="100"/>
        <c:noMultiLvlLbl val="0"/>
      </c:catAx>
      <c:valAx>
        <c:axId val="159268160"/>
        <c:scaling>
          <c:orientation val="minMax"/>
          <c:max val="6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none"/>
        <c:minorTickMark val="none"/>
        <c:tickLblPos val="nextTo"/>
        <c:spPr>
          <a:ln>
            <a:noFill/>
          </a:ln>
        </c:spPr>
        <c:crossAx val="3852185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2.4'!$B$50:$B$64</c:f>
              <c:strCache>
                <c:ptCount val="15"/>
                <c:pt idx="0">
                  <c:v>Italy</c:v>
                </c:pt>
                <c:pt idx="1">
                  <c:v>Norway</c:v>
                </c:pt>
                <c:pt idx="2">
                  <c:v>United States</c:v>
                </c:pt>
                <c:pt idx="3">
                  <c:v>Netherlands</c:v>
                </c:pt>
                <c:pt idx="4">
                  <c:v>Mozambique</c:v>
                </c:pt>
                <c:pt idx="5">
                  <c:v>United Kingdom</c:v>
                </c:pt>
                <c:pt idx="6">
                  <c:v>Germany</c:v>
                </c:pt>
                <c:pt idx="7">
                  <c:v>Belgium</c:v>
                </c:pt>
                <c:pt idx="8">
                  <c:v>Canada</c:v>
                </c:pt>
                <c:pt idx="9">
                  <c:v>Spain</c:v>
                </c:pt>
                <c:pt idx="10">
                  <c:v>Venezuela</c:v>
                </c:pt>
                <c:pt idx="11">
                  <c:v>Switzerland</c:v>
                </c:pt>
                <c:pt idx="12">
                  <c:v>France</c:v>
                </c:pt>
                <c:pt idx="13">
                  <c:v>Brazil</c:v>
                </c:pt>
                <c:pt idx="14">
                  <c:v>Luxemburg</c:v>
                </c:pt>
              </c:strCache>
            </c:strRef>
          </c:cat>
          <c:val>
            <c:numRef>
              <c:f>'Chart 2.4'!$C$50:$C$64</c:f>
              <c:numCache>
                <c:formatCode>0.0</c:formatCode>
                <c:ptCount val="15"/>
                <c:pt idx="0">
                  <c:v>0.2</c:v>
                </c:pt>
                <c:pt idx="1">
                  <c:v>0.33152318639794243</c:v>
                </c:pt>
                <c:pt idx="2">
                  <c:v>0.35942201395117557</c:v>
                </c:pt>
                <c:pt idx="3">
                  <c:v>0.86360110395502088</c:v>
                </c:pt>
                <c:pt idx="4">
                  <c:v>1.1010853012273578</c:v>
                </c:pt>
                <c:pt idx="5">
                  <c:v>1.3753213367609254</c:v>
                </c:pt>
                <c:pt idx="6">
                  <c:v>1.625594190567043</c:v>
                </c:pt>
                <c:pt idx="7">
                  <c:v>1.8060917545422657</c:v>
                </c:pt>
                <c:pt idx="8">
                  <c:v>1.944080157455113</c:v>
                </c:pt>
                <c:pt idx="9">
                  <c:v>2.0216440359633618</c:v>
                </c:pt>
                <c:pt idx="10">
                  <c:v>3.2272790940170055</c:v>
                </c:pt>
                <c:pt idx="11">
                  <c:v>9.2354426177955578</c:v>
                </c:pt>
                <c:pt idx="12">
                  <c:v>10.566696763896598</c:v>
                </c:pt>
                <c:pt idx="13">
                  <c:v>23.283831446073883</c:v>
                </c:pt>
                <c:pt idx="14">
                  <c:v>29.6823973250407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2463744"/>
        <c:axId val="34792000"/>
      </c:barChart>
      <c:catAx>
        <c:axId val="162463744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792000"/>
        <c:crosses val="autoZero"/>
        <c:auto val="1"/>
        <c:lblAlgn val="ctr"/>
        <c:lblOffset val="100"/>
        <c:noMultiLvlLbl val="0"/>
      </c:catAx>
      <c:valAx>
        <c:axId val="34792000"/>
        <c:scaling>
          <c:orientation val="minMax"/>
          <c:max val="3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0.0" sourceLinked="1"/>
        <c:majorTickMark val="out"/>
        <c:minorTickMark val="none"/>
        <c:tickLblPos val="nextTo"/>
        <c:spPr>
          <a:ln>
            <a:noFill/>
          </a:ln>
        </c:spPr>
        <c:crossAx val="16246374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2.5'!$B$50:$B$62</c:f>
              <c:strCache>
                <c:ptCount val="13"/>
                <c:pt idx="0">
                  <c:v>Norway</c:v>
                </c:pt>
                <c:pt idx="1">
                  <c:v>Mozambique</c:v>
                </c:pt>
                <c:pt idx="2">
                  <c:v>Italy</c:v>
                </c:pt>
                <c:pt idx="3">
                  <c:v>Netherlands</c:v>
                </c:pt>
                <c:pt idx="4">
                  <c:v>Canada</c:v>
                </c:pt>
                <c:pt idx="5">
                  <c:v>Belgium</c:v>
                </c:pt>
                <c:pt idx="6">
                  <c:v>United States</c:v>
                </c:pt>
                <c:pt idx="7">
                  <c:v>Luxemburg</c:v>
                </c:pt>
                <c:pt idx="8">
                  <c:v>Germany</c:v>
                </c:pt>
                <c:pt idx="9">
                  <c:v>Spain</c:v>
                </c:pt>
                <c:pt idx="10">
                  <c:v>United Kingdom</c:v>
                </c:pt>
                <c:pt idx="11">
                  <c:v>Switzerland</c:v>
                </c:pt>
                <c:pt idx="12">
                  <c:v>France</c:v>
                </c:pt>
              </c:strCache>
            </c:strRef>
          </c:cat>
          <c:val>
            <c:numRef>
              <c:f>'Chart 2.5'!$C$50:$C$62</c:f>
              <c:numCache>
                <c:formatCode>#,##0</c:formatCode>
                <c:ptCount val="13"/>
                <c:pt idx="0">
                  <c:v>2432</c:v>
                </c:pt>
                <c:pt idx="1">
                  <c:v>4279</c:v>
                </c:pt>
                <c:pt idx="2">
                  <c:v>5517</c:v>
                </c:pt>
                <c:pt idx="3">
                  <c:v>17266</c:v>
                </c:pt>
                <c:pt idx="4">
                  <c:v>23765</c:v>
                </c:pt>
                <c:pt idx="5">
                  <c:v>38813</c:v>
                </c:pt>
                <c:pt idx="6">
                  <c:v>54669</c:v>
                </c:pt>
                <c:pt idx="7">
                  <c:v>88200</c:v>
                </c:pt>
                <c:pt idx="8">
                  <c:v>127368</c:v>
                </c:pt>
                <c:pt idx="9">
                  <c:v>129079</c:v>
                </c:pt>
                <c:pt idx="10">
                  <c:v>136000</c:v>
                </c:pt>
                <c:pt idx="11">
                  <c:v>253227</c:v>
                </c:pt>
                <c:pt idx="12">
                  <c:v>501810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2467328"/>
        <c:axId val="34793728"/>
      </c:barChart>
      <c:catAx>
        <c:axId val="162467328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793728"/>
        <c:crosses val="autoZero"/>
        <c:auto val="1"/>
        <c:lblAlgn val="ctr"/>
        <c:lblOffset val="100"/>
        <c:noMultiLvlLbl val="0"/>
      </c:catAx>
      <c:valAx>
        <c:axId val="34793728"/>
        <c:scaling>
          <c:orientation val="minMax"/>
          <c:max val="5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2467328"/>
        <c:crosses val="autoZero"/>
        <c:crossBetween val="between"/>
        <c:majorUnit val="100000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2.6'!$B$50:$B$61</c:f>
              <c:strCache>
                <c:ptCount val="12"/>
                <c:pt idx="0">
                  <c:v>Norway</c:v>
                </c:pt>
                <c:pt idx="1">
                  <c:v>Italy</c:v>
                </c:pt>
                <c:pt idx="2">
                  <c:v>Netherlands</c:v>
                </c:pt>
                <c:pt idx="3">
                  <c:v>Belgium</c:v>
                </c:pt>
                <c:pt idx="4">
                  <c:v>Germany</c:v>
                </c:pt>
                <c:pt idx="5">
                  <c:v>Canada</c:v>
                </c:pt>
                <c:pt idx="6">
                  <c:v>United Kingdom</c:v>
                </c:pt>
                <c:pt idx="7">
                  <c:v>Luxemburg</c:v>
                </c:pt>
                <c:pt idx="8">
                  <c:v>Spain</c:v>
                </c:pt>
                <c:pt idx="9">
                  <c:v>United States</c:v>
                </c:pt>
                <c:pt idx="10">
                  <c:v>Switzerland</c:v>
                </c:pt>
                <c:pt idx="11">
                  <c:v>France</c:v>
                </c:pt>
              </c:strCache>
            </c:strRef>
          </c:cat>
          <c:val>
            <c:numRef>
              <c:f>'Chart 2.6'!$C$50:$C$61</c:f>
              <c:numCache>
                <c:formatCode>#,##0</c:formatCode>
                <c:ptCount val="12"/>
                <c:pt idx="0">
                  <c:v>12</c:v>
                </c:pt>
                <c:pt idx="1">
                  <c:v>20</c:v>
                </c:pt>
                <c:pt idx="2">
                  <c:v>38</c:v>
                </c:pt>
                <c:pt idx="3">
                  <c:v>211</c:v>
                </c:pt>
                <c:pt idx="4">
                  <c:v>510</c:v>
                </c:pt>
                <c:pt idx="5">
                  <c:v>607</c:v>
                </c:pt>
                <c:pt idx="6">
                  <c:v>628</c:v>
                </c:pt>
                <c:pt idx="7">
                  <c:v>982</c:v>
                </c:pt>
                <c:pt idx="8">
                  <c:v>1265</c:v>
                </c:pt>
                <c:pt idx="9">
                  <c:v>1585</c:v>
                </c:pt>
                <c:pt idx="10">
                  <c:v>2184</c:v>
                </c:pt>
                <c:pt idx="11">
                  <c:v>3887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193792"/>
        <c:axId val="34795456"/>
      </c:barChart>
      <c:catAx>
        <c:axId val="164193792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795456"/>
        <c:crosses val="autoZero"/>
        <c:auto val="1"/>
        <c:lblAlgn val="ctr"/>
        <c:lblOffset val="100"/>
        <c:noMultiLvlLbl val="0"/>
      </c:catAx>
      <c:valAx>
        <c:axId val="34795456"/>
        <c:scaling>
          <c:orientation val="minMax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41937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lumMod val="75000"/>
              </a:schemeClr>
            </a:solidFill>
          </c:spPr>
          <c:invertIfNegative val="0"/>
          <c:cat>
            <c:strRef>
              <c:f>'Chart 2.7'!$B$50:$B$65</c:f>
              <c:strCache>
                <c:ptCount val="16"/>
                <c:pt idx="0">
                  <c:v>Italy</c:v>
                </c:pt>
                <c:pt idx="1">
                  <c:v>Norway</c:v>
                </c:pt>
                <c:pt idx="2">
                  <c:v>Netherlands</c:v>
                </c:pt>
                <c:pt idx="3">
                  <c:v>Mozambique</c:v>
                </c:pt>
                <c:pt idx="4">
                  <c:v>Belgium</c:v>
                </c:pt>
                <c:pt idx="5">
                  <c:v>Spain</c:v>
                </c:pt>
                <c:pt idx="6">
                  <c:v>Luxemburg</c:v>
                </c:pt>
                <c:pt idx="7">
                  <c:v>Angola</c:v>
                </c:pt>
                <c:pt idx="8">
                  <c:v>Canada</c:v>
                </c:pt>
                <c:pt idx="9">
                  <c:v>Venezuela</c:v>
                </c:pt>
                <c:pt idx="10">
                  <c:v>Germany</c:v>
                </c:pt>
                <c:pt idx="11">
                  <c:v>United Kingdom</c:v>
                </c:pt>
                <c:pt idx="12">
                  <c:v>United States</c:v>
                </c:pt>
                <c:pt idx="13">
                  <c:v>Switzerland</c:v>
                </c:pt>
                <c:pt idx="14">
                  <c:v>Brazil</c:v>
                </c:pt>
                <c:pt idx="15">
                  <c:v>France</c:v>
                </c:pt>
              </c:strCache>
            </c:strRef>
          </c:cat>
          <c:val>
            <c:numRef>
              <c:f>'Chart 2.7'!$C$50:$C$65</c:f>
              <c:numCache>
                <c:formatCode>#,##0</c:formatCode>
                <c:ptCount val="16"/>
                <c:pt idx="0">
                  <c:v>2337</c:v>
                </c:pt>
                <c:pt idx="1">
                  <c:v>4400</c:v>
                </c:pt>
                <c:pt idx="2">
                  <c:v>18992</c:v>
                </c:pt>
                <c:pt idx="3">
                  <c:v>24871</c:v>
                </c:pt>
                <c:pt idx="4">
                  <c:v>46642</c:v>
                </c:pt>
                <c:pt idx="5">
                  <c:v>66212</c:v>
                </c:pt>
                <c:pt idx="6">
                  <c:v>99738</c:v>
                </c:pt>
                <c:pt idx="7">
                  <c:v>115595</c:v>
                </c:pt>
                <c:pt idx="8">
                  <c:v>133954</c:v>
                </c:pt>
                <c:pt idx="9">
                  <c:v>165498</c:v>
                </c:pt>
                <c:pt idx="10">
                  <c:v>171166</c:v>
                </c:pt>
                <c:pt idx="11">
                  <c:v>171497</c:v>
                </c:pt>
                <c:pt idx="12">
                  <c:v>195164</c:v>
                </c:pt>
                <c:pt idx="13">
                  <c:v>288465</c:v>
                </c:pt>
                <c:pt idx="14">
                  <c:v>612203</c:v>
                </c:pt>
                <c:pt idx="15">
                  <c:v>1190798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164195840"/>
        <c:axId val="34797184"/>
      </c:barChart>
      <c:catAx>
        <c:axId val="16419584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34797184"/>
        <c:crosses val="autoZero"/>
        <c:auto val="1"/>
        <c:lblAlgn val="ctr"/>
        <c:lblOffset val="100"/>
        <c:noMultiLvlLbl val="0"/>
      </c:catAx>
      <c:valAx>
        <c:axId val="34797184"/>
        <c:scaling>
          <c:orientation val="minMax"/>
          <c:max val="1200000"/>
        </c:scaling>
        <c:delete val="0"/>
        <c:axPos val="b"/>
        <c:majorGridlines>
          <c:spPr>
            <a:ln w="15875">
              <a:solidFill>
                <a:schemeClr val="bg1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6419584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5</xdr:col>
      <xdr:colOff>1114424</xdr:colOff>
      <xdr:row>31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0</xdr:rowOff>
    </xdr:from>
    <xdr:to>
      <xdr:col>6</xdr:col>
      <xdr:colOff>0</xdr:colOff>
      <xdr:row>31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2</xdr:row>
      <xdr:rowOff>9525</xdr:rowOff>
    </xdr:from>
    <xdr:to>
      <xdr:col>6</xdr:col>
      <xdr:colOff>0</xdr:colOff>
      <xdr:row>31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9524</xdr:rowOff>
    </xdr:from>
    <xdr:to>
      <xdr:col>5</xdr:col>
      <xdr:colOff>1114424</xdr:colOff>
      <xdr:row>30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</xdr:row>
      <xdr:rowOff>9525</xdr:rowOff>
    </xdr:from>
    <xdr:to>
      <xdr:col>5</xdr:col>
      <xdr:colOff>1114424</xdr:colOff>
      <xdr:row>31</xdr:row>
      <xdr:rowOff>9525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bservatorioemigracao.pt/np4/1269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bservatorioemigracao.pt/np4/1269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showGridLines="0" tabSelected="1" workbookViewId="0"/>
  </sheetViews>
  <sheetFormatPr defaultColWidth="8.7109375" defaultRowHeight="12" customHeight="1" x14ac:dyDescent="0.25"/>
  <cols>
    <col min="1" max="1" width="8.7109375" style="67"/>
    <col min="2" max="2" width="32.7109375" style="73" customWidth="1"/>
    <col min="3" max="4" width="32.7109375" style="72" customWidth="1"/>
    <col min="5" max="7" width="32.7109375" style="67" customWidth="1"/>
    <col min="8" max="8" width="8.7109375" style="79" customWidth="1"/>
    <col min="9" max="16384" width="8.7109375" style="67"/>
  </cols>
  <sheetData>
    <row r="1" spans="1:13" s="63" customFormat="1" ht="30" customHeight="1" x14ac:dyDescent="0.25">
      <c r="A1" s="66" t="s">
        <v>0</v>
      </c>
      <c r="B1" s="199" t="s">
        <v>1</v>
      </c>
      <c r="C1" s="200"/>
      <c r="D1" s="200"/>
      <c r="E1" s="171"/>
      <c r="F1" s="171"/>
      <c r="G1" s="171"/>
      <c r="H1" s="172"/>
      <c r="I1" s="68"/>
      <c r="J1" s="68"/>
      <c r="K1" s="68"/>
      <c r="L1" s="68"/>
      <c r="M1" s="68"/>
    </row>
    <row r="2" spans="1:13" s="108" customFormat="1" ht="30" customHeight="1" x14ac:dyDescent="0.25">
      <c r="A2" s="69"/>
      <c r="B2" s="201" t="s">
        <v>4</v>
      </c>
      <c r="C2" s="202"/>
      <c r="D2" s="202"/>
      <c r="E2" s="203"/>
      <c r="F2" s="203"/>
      <c r="G2" s="203"/>
      <c r="H2" s="204"/>
    </row>
    <row r="3" spans="1:13" s="70" customFormat="1" ht="30" customHeight="1" x14ac:dyDescent="0.25">
      <c r="B3" s="205" t="s">
        <v>45</v>
      </c>
      <c r="C3" s="206"/>
      <c r="D3" s="206"/>
      <c r="E3" s="206"/>
      <c r="F3" s="206"/>
      <c r="G3" s="206"/>
      <c r="H3" s="172"/>
    </row>
    <row r="4" spans="1:13" s="70" customFormat="1" ht="15" customHeight="1" x14ac:dyDescent="0.25">
      <c r="A4" s="96"/>
      <c r="B4" s="196" t="str">
        <f>'Table 2.1'!B2</f>
        <v>Table 2.1 Main indicators of Portuguese emigration to top destination countries, 2013 or last year available</v>
      </c>
      <c r="C4" s="195"/>
      <c r="D4" s="195"/>
      <c r="E4" s="196" t="str">
        <f>'Chart 2.1'!B2</f>
        <v>Chart 2.1 Portuguese permanent inflows in top destination countries, 2013 or last year available</v>
      </c>
      <c r="F4" s="197"/>
      <c r="G4" s="197"/>
      <c r="H4" s="175"/>
    </row>
    <row r="5" spans="1:13" s="70" customFormat="1" ht="15" customHeight="1" x14ac:dyDescent="0.25">
      <c r="A5" s="96"/>
      <c r="B5" s="196" t="str">
        <f>'Table 2.2'!B2</f>
        <v>Table 2.2 Portuguese permanent inflows in top destination countries, 2013 or last year available</v>
      </c>
      <c r="C5" s="195"/>
      <c r="D5" s="195"/>
      <c r="E5" s="196" t="str">
        <f>'Chart 2.2'!B2</f>
        <v>Chart 2.2 Portuguese permanent inflows as a percentage of all permanent inflows in top destination countries, 2013 or last year available</v>
      </c>
      <c r="F5" s="197"/>
      <c r="G5" s="197"/>
      <c r="H5" s="175"/>
    </row>
    <row r="6" spans="1:13" s="70" customFormat="1" ht="15" customHeight="1" x14ac:dyDescent="0.25">
      <c r="A6" s="96"/>
      <c r="B6" s="196" t="str">
        <f>'Table 2.3'!B2:H2</f>
        <v>Table 2.3 Change in Portuguese permanent inflows in top destination countries, 2012-2013 or last two years available</v>
      </c>
      <c r="C6" s="195"/>
      <c r="D6" s="195"/>
      <c r="E6" s="196" t="str">
        <f>'Chart 2.3'!B2</f>
        <v>Chart 2.3 Stock of migrants born in Portugal in top destination countries, 2013 or last year available</v>
      </c>
      <c r="F6" s="197"/>
      <c r="G6" s="197"/>
      <c r="H6" s="175"/>
    </row>
    <row r="7" spans="1:13" s="70" customFormat="1" ht="15" customHeight="1" x14ac:dyDescent="0.25">
      <c r="A7" s="96"/>
      <c r="B7" s="196" t="str">
        <f>'Table 2.4'!B2:H2</f>
        <v>Table 2.4 Stock of migrants born in Portugal in top destination countries, 2013 or last year available</v>
      </c>
      <c r="C7" s="195"/>
      <c r="D7" s="195"/>
      <c r="E7" s="196" t="str">
        <f>'Chart 2.4'!B2</f>
        <v>Chart 2.4 Stock of migrants born in Portugal as a percentage of all foreign-born in top destination countries, 2013 or last year available</v>
      </c>
      <c r="F7" s="197"/>
      <c r="G7" s="197"/>
      <c r="H7" s="174"/>
    </row>
    <row r="8" spans="1:13" s="71" customFormat="1" ht="15" customHeight="1" x14ac:dyDescent="0.2">
      <c r="A8" s="96"/>
      <c r="B8" s="194" t="str">
        <f>'Table 2.5'!B2</f>
        <v>Table 2.5 Change in the stock of migrants born in Portugal in top destination countries, 2012-2013 or last two years available</v>
      </c>
      <c r="C8" s="195"/>
      <c r="D8" s="195"/>
      <c r="E8" s="196" t="str">
        <f>'Chart 2.5'!B2</f>
        <v>Chart 2.5 Population with Portuguese citizenship in top destination countries, 2013 or last year available</v>
      </c>
      <c r="F8" s="197"/>
      <c r="G8" s="197"/>
      <c r="H8" s="173"/>
    </row>
    <row r="9" spans="1:13" s="70" customFormat="1" ht="15" customHeight="1" x14ac:dyDescent="0.25">
      <c r="A9" s="96"/>
      <c r="B9" s="194" t="str">
        <f>'Table 2.6'!B2</f>
        <v>Table 2.6 Population with Portuguese citizenship in top destination countries, 2013 or last year available</v>
      </c>
      <c r="C9" s="195"/>
      <c r="D9" s="195"/>
      <c r="E9" s="196" t="str">
        <f>'Chart 2.6'!B2</f>
        <v>Chart 2.6 Acquisition of citizenship by Portuguese in top destination countries, 2013 or last year available</v>
      </c>
      <c r="F9" s="197"/>
      <c r="G9" s="197"/>
      <c r="H9" s="174"/>
    </row>
    <row r="10" spans="1:13" s="71" customFormat="1" ht="15" customHeight="1" x14ac:dyDescent="0.2">
      <c r="A10" s="96"/>
      <c r="B10" s="194" t="str">
        <f>'Table 2.7'!B2</f>
        <v>Table 2.7 Change in the population with Portuguese citizenship in top destination countries, 2012-2013 or last two years available</v>
      </c>
      <c r="C10" s="195"/>
      <c r="D10" s="195"/>
      <c r="E10" s="196" t="str">
        <f>'Chart 2.7'!B2</f>
        <v>Chart 2.7 Stock of consular registrations in top destination countries, 2012 or last year available</v>
      </c>
      <c r="F10" s="197"/>
      <c r="G10" s="197"/>
      <c r="H10" s="174"/>
    </row>
    <row r="11" spans="1:13" s="71" customFormat="1" ht="15" customHeight="1" x14ac:dyDescent="0.2">
      <c r="A11" s="96"/>
      <c r="B11" s="194" t="str">
        <f>'Table 2.8'!B2</f>
        <v>Table 2.8 Acquisition of citizenship by Portuguese in top destination countries, 2013 or last year available</v>
      </c>
      <c r="C11" s="195"/>
      <c r="D11" s="195"/>
      <c r="E11" s="196"/>
      <c r="F11" s="197"/>
      <c r="G11" s="197"/>
      <c r="H11" s="174"/>
    </row>
    <row r="12" spans="1:13" s="71" customFormat="1" ht="15" customHeight="1" x14ac:dyDescent="0.2">
      <c r="A12" s="96"/>
      <c r="B12" s="194" t="str">
        <f>'Table 2.9'!B2</f>
        <v>Table 2.9 Change in the acquisition of citizenship by Portuguese in top destination countries, 2012-2013 or last two years available</v>
      </c>
      <c r="C12" s="195"/>
      <c r="D12" s="195"/>
      <c r="E12" s="169"/>
      <c r="F12" s="170"/>
      <c r="G12" s="170"/>
      <c r="H12" s="174"/>
    </row>
    <row r="13" spans="1:13" s="71" customFormat="1" ht="15" customHeight="1" x14ac:dyDescent="0.2">
      <c r="A13" s="96"/>
      <c r="B13" s="194" t="str">
        <f>'Table 2.10'!B2</f>
        <v>Table 2.10 Stock of consular registrations in top destination countries, 2012 or last year available</v>
      </c>
      <c r="C13" s="195"/>
      <c r="D13" s="195"/>
      <c r="E13" s="169"/>
      <c r="F13" s="170"/>
      <c r="G13" s="170"/>
      <c r="H13" s="174"/>
    </row>
    <row r="14" spans="1:13" ht="15" customHeight="1" x14ac:dyDescent="0.25">
      <c r="A14" s="97"/>
      <c r="B14" s="194" t="str">
        <f>'Table 2.11'!B2</f>
        <v>Table 2.11 Change in the stock of consular registrations in top destination countries, 2011-2012 or last two years available</v>
      </c>
      <c r="C14" s="195"/>
      <c r="D14" s="195"/>
      <c r="E14" s="196"/>
      <c r="F14" s="197"/>
      <c r="G14" s="197"/>
      <c r="H14" s="174"/>
    </row>
    <row r="15" spans="1:13" ht="30" customHeight="1" x14ac:dyDescent="0.25">
      <c r="B15" s="176"/>
      <c r="C15" s="177"/>
      <c r="D15" s="177"/>
      <c r="E15" s="70"/>
      <c r="F15" s="70"/>
      <c r="G15" s="70"/>
      <c r="H15" s="172"/>
    </row>
    <row r="16" spans="1:13" ht="15" customHeight="1" x14ac:dyDescent="0.25">
      <c r="A16" s="114" t="s">
        <v>5</v>
      </c>
      <c r="B16" s="198" t="s">
        <v>57</v>
      </c>
      <c r="C16" s="193"/>
      <c r="D16" s="193"/>
      <c r="E16" s="193"/>
      <c r="F16" s="193"/>
      <c r="G16" s="193"/>
      <c r="H16" s="172"/>
    </row>
    <row r="17" spans="1:8" ht="15" customHeight="1" x14ac:dyDescent="0.25">
      <c r="A17" s="114" t="s">
        <v>2</v>
      </c>
      <c r="B17" s="279" t="s">
        <v>109</v>
      </c>
      <c r="C17" s="193"/>
      <c r="D17" s="193"/>
      <c r="E17" s="193"/>
      <c r="F17" s="193"/>
      <c r="G17" s="193"/>
      <c r="H17" s="172"/>
    </row>
    <row r="18" spans="1:8" ht="30" customHeight="1" x14ac:dyDescent="0.25">
      <c r="B18" s="86"/>
      <c r="C18" s="87"/>
      <c r="D18" s="87"/>
      <c r="E18" s="61"/>
      <c r="F18" s="61"/>
      <c r="G18" s="61"/>
    </row>
    <row r="19" spans="1:8" ht="45" customHeight="1" x14ac:dyDescent="0.25">
      <c r="B19" s="276" t="s">
        <v>108</v>
      </c>
      <c r="C19" s="277"/>
      <c r="D19" s="278"/>
    </row>
    <row r="20" spans="1:8" ht="15" customHeight="1" x14ac:dyDescent="0.25"/>
    <row r="21" spans="1:8" ht="15" customHeight="1" x14ac:dyDescent="0.25"/>
    <row r="22" spans="1:8" ht="15" customHeight="1" x14ac:dyDescent="0.25"/>
    <row r="23" spans="1:8" ht="15" customHeight="1" x14ac:dyDescent="0.25"/>
  </sheetData>
  <mergeCells count="26">
    <mergeCell ref="B19:C19"/>
    <mergeCell ref="B1:D1"/>
    <mergeCell ref="B4:D4"/>
    <mergeCell ref="B5:D5"/>
    <mergeCell ref="B6:D6"/>
    <mergeCell ref="B2:H2"/>
    <mergeCell ref="B3:G3"/>
    <mergeCell ref="E4:G4"/>
    <mergeCell ref="E5:G5"/>
    <mergeCell ref="E6:G6"/>
    <mergeCell ref="B7:D7"/>
    <mergeCell ref="B9:D9"/>
    <mergeCell ref="E9:G9"/>
    <mergeCell ref="B10:D10"/>
    <mergeCell ref="E10:G10"/>
    <mergeCell ref="E7:G7"/>
    <mergeCell ref="B8:D8"/>
    <mergeCell ref="E8:G8"/>
    <mergeCell ref="B12:D12"/>
    <mergeCell ref="E14:G14"/>
    <mergeCell ref="B16:G16"/>
    <mergeCell ref="B17:G17"/>
    <mergeCell ref="B11:D11"/>
    <mergeCell ref="E11:G11"/>
    <mergeCell ref="B13:D13"/>
    <mergeCell ref="B14:D14"/>
  </mergeCells>
  <hyperlinks>
    <hyperlink ref="B4:D4" location="'Table 2.1'!B2" display="'Table 2.1'!B2"/>
    <hyperlink ref="B5:D5" location="'Table 2.2'!B2" display="'Table 2.2'!B2"/>
    <hyperlink ref="B6:D6" location="'Table 2.3'!B2" display="'Table 2.3'!B2"/>
    <hyperlink ref="B7:D7" location="'Table 2.4'!B2" display="'Table 2.4'!B2"/>
    <hyperlink ref="E4:G4" location="'Chart 2.1'!B2" display="'Chart 2.1'!B2"/>
    <hyperlink ref="B8:D8" location="'Table 2.5'!B2" display="'Table 2.5'!B2"/>
    <hyperlink ref="B9:D9" location="'Table 2.6'!B2" display="'Table 2.6'!B2"/>
    <hyperlink ref="B10:D10" location="'Table 2.7'!B2" display="'Table 2.7'!B2"/>
    <hyperlink ref="B11:D11" location="'Table 2.8'!B2" display="'Table 2.8'!B2"/>
    <hyperlink ref="B12:D12" location="'Table 2.9'!B2" display="'Table 2.9'!B2"/>
    <hyperlink ref="B13:D13" location="'Table 2.10'!B2" display="'Table 2.10'!B2"/>
    <hyperlink ref="B14:D14" location="'Table 2.11'!B2" display="'Table 2.11'!B2"/>
    <hyperlink ref="E5:G10" location="'Chart 2.1'!B2" display="'Chart 2.1'!B2"/>
    <hyperlink ref="E5:G5" location="'Chart 2.2'!B2" display="'Chart 2.2'!B2"/>
    <hyperlink ref="E6:G6" location="'Chart 2.3'!B2" display="'Chart 2.3'!B2"/>
    <hyperlink ref="E7:G7" location="'Chart 2.4'!B2" display="'Chart 2.4'!B2"/>
    <hyperlink ref="E8:G8" location="'Chart 2.5'!B2" display="'Chart 2.5'!B2"/>
    <hyperlink ref="E9:G9" location="'Chart 2.6'!B2" display="'Chart 2.6'!B2"/>
    <hyperlink ref="E10:G10" location="'Chart 2.7'!B2" display="'Chart 2.7'!B2"/>
    <hyperlink ref="B17" r:id="rId1" display="http://www.observatorioemigracao.pt/np4/1269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 r:id="rId2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35"/>
  <sheetViews>
    <sheetView showGridLines="0" workbookViewId="0">
      <selection activeCell="H1" sqref="H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6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6" s="39" customFormat="1" ht="30" customHeight="1" thickBot="1" x14ac:dyDescent="0.3">
      <c r="B2" s="261" t="s">
        <v>73</v>
      </c>
      <c r="C2" s="262"/>
      <c r="D2" s="265"/>
      <c r="E2" s="252"/>
      <c r="F2" s="252"/>
      <c r="G2" s="252"/>
      <c r="H2" s="252"/>
    </row>
    <row r="3" spans="1:136" s="39" customFormat="1" ht="30" customHeight="1" x14ac:dyDescent="0.25">
      <c r="B3" s="218" t="s">
        <v>7</v>
      </c>
      <c r="C3" s="229" t="s">
        <v>32</v>
      </c>
      <c r="D3" s="230"/>
      <c r="E3" s="231"/>
      <c r="F3" s="229" t="s">
        <v>27</v>
      </c>
      <c r="G3" s="230"/>
      <c r="H3" s="230"/>
    </row>
    <row r="4" spans="1:136" s="64" customFormat="1" ht="45" customHeight="1" x14ac:dyDescent="0.25">
      <c r="A4" s="38"/>
      <c r="B4" s="219"/>
      <c r="C4" s="100">
        <v>2012</v>
      </c>
      <c r="D4" s="101">
        <v>2013</v>
      </c>
      <c r="E4" s="102" t="s">
        <v>37</v>
      </c>
      <c r="F4" s="100">
        <v>2012</v>
      </c>
      <c r="G4" s="101">
        <v>2013</v>
      </c>
      <c r="H4" s="101" t="s">
        <v>37</v>
      </c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</row>
    <row r="5" spans="1:136" ht="15" customHeight="1" x14ac:dyDescent="0.25">
      <c r="B5" s="89" t="s">
        <v>23</v>
      </c>
      <c r="C5" s="125" t="s">
        <v>50</v>
      </c>
      <c r="D5" s="119" t="s">
        <v>50</v>
      </c>
      <c r="E5" s="137" t="s">
        <v>50</v>
      </c>
      <c r="F5" s="119" t="s">
        <v>50</v>
      </c>
      <c r="G5" s="119" t="s">
        <v>50</v>
      </c>
      <c r="H5" s="120" t="s">
        <v>50</v>
      </c>
    </row>
    <row r="6" spans="1:136" s="64" customFormat="1" ht="15" customHeight="1" x14ac:dyDescent="0.25">
      <c r="A6" s="38"/>
      <c r="B6" s="16" t="s">
        <v>8</v>
      </c>
      <c r="C6" s="126">
        <v>29786</v>
      </c>
      <c r="D6" s="121">
        <v>38612</v>
      </c>
      <c r="E6" s="138">
        <f t="shared" ref="E6:E19" si="0">(D6/C6*100)-100</f>
        <v>29.631370442489754</v>
      </c>
      <c r="F6" s="121">
        <v>165</v>
      </c>
      <c r="G6" s="121">
        <v>211</v>
      </c>
      <c r="H6" s="122">
        <f t="shared" ref="H6:H19" si="1">(G6/F6*100)-100</f>
        <v>27.878787878787875</v>
      </c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</row>
    <row r="7" spans="1:136" ht="15" customHeight="1" x14ac:dyDescent="0.25">
      <c r="B7" s="3" t="s">
        <v>18</v>
      </c>
      <c r="C7" s="127" t="s">
        <v>50</v>
      </c>
      <c r="D7" s="123" t="s">
        <v>50</v>
      </c>
      <c r="E7" s="139" t="s">
        <v>50</v>
      </c>
      <c r="F7" s="123" t="s">
        <v>50</v>
      </c>
      <c r="G7" s="123" t="s">
        <v>50</v>
      </c>
      <c r="H7" s="124" t="s">
        <v>50</v>
      </c>
    </row>
    <row r="8" spans="1:136" s="64" customFormat="1" ht="15" customHeight="1" x14ac:dyDescent="0.25">
      <c r="A8" s="38"/>
      <c r="B8" s="16" t="s">
        <v>19</v>
      </c>
      <c r="C8" s="126">
        <v>181338</v>
      </c>
      <c r="D8" s="121">
        <v>113150</v>
      </c>
      <c r="E8" s="138">
        <f t="shared" si="0"/>
        <v>-37.602708753818838</v>
      </c>
      <c r="F8" s="121">
        <v>775</v>
      </c>
      <c r="G8" s="121">
        <v>607</v>
      </c>
      <c r="H8" s="122">
        <f t="shared" si="1"/>
        <v>-21.677419354838719</v>
      </c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</row>
    <row r="9" spans="1:136" ht="15" customHeight="1" x14ac:dyDescent="0.25">
      <c r="B9" s="3" t="s">
        <v>11</v>
      </c>
      <c r="C9" s="127">
        <v>96051</v>
      </c>
      <c r="D9" s="123">
        <v>97276</v>
      </c>
      <c r="E9" s="139">
        <f t="shared" si="0"/>
        <v>1.2753641294728908</v>
      </c>
      <c r="F9" s="123">
        <v>4294</v>
      </c>
      <c r="G9" s="123">
        <v>3887</v>
      </c>
      <c r="H9" s="124">
        <f t="shared" si="1"/>
        <v>-9.4783418723800708</v>
      </c>
    </row>
    <row r="10" spans="1:136" s="64" customFormat="1" ht="15" customHeight="1" x14ac:dyDescent="0.25">
      <c r="A10" s="38"/>
      <c r="B10" s="16" t="s">
        <v>9</v>
      </c>
      <c r="C10" s="126">
        <v>112348</v>
      </c>
      <c r="D10" s="121">
        <v>112353</v>
      </c>
      <c r="E10" s="138">
        <f t="shared" si="0"/>
        <v>4.450457507033434E-3</v>
      </c>
      <c r="F10" s="121">
        <v>444</v>
      </c>
      <c r="G10" s="121">
        <v>510</v>
      </c>
      <c r="H10" s="122">
        <f t="shared" si="1"/>
        <v>14.86486486486487</v>
      </c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</row>
    <row r="11" spans="1:136" ht="15" customHeight="1" x14ac:dyDescent="0.25">
      <c r="B11" s="3" t="s">
        <v>12</v>
      </c>
      <c r="C11" s="127">
        <v>56153</v>
      </c>
      <c r="D11" s="123">
        <v>65383</v>
      </c>
      <c r="E11" s="139">
        <f t="shared" si="0"/>
        <v>16.437233985717597</v>
      </c>
      <c r="F11" s="123">
        <v>37</v>
      </c>
      <c r="G11" s="123">
        <v>20</v>
      </c>
      <c r="H11" s="124">
        <f t="shared" si="1"/>
        <v>-45.945945945945944</v>
      </c>
    </row>
    <row r="12" spans="1:136" s="64" customFormat="1" ht="15" customHeight="1" x14ac:dyDescent="0.25">
      <c r="A12" s="38"/>
      <c r="B12" s="16" t="s">
        <v>20</v>
      </c>
      <c r="C12" s="126">
        <v>4680</v>
      </c>
      <c r="D12" s="121">
        <v>4412</v>
      </c>
      <c r="E12" s="138">
        <f t="shared" si="0"/>
        <v>-5.7264957264957275</v>
      </c>
      <c r="F12" s="121">
        <v>1155</v>
      </c>
      <c r="G12" s="121">
        <v>982</v>
      </c>
      <c r="H12" s="122">
        <f t="shared" si="1"/>
        <v>-14.978354978354986</v>
      </c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</row>
    <row r="13" spans="1:136" s="64" customFormat="1" ht="15" customHeight="1" x14ac:dyDescent="0.25">
      <c r="A13" s="38"/>
      <c r="B13" s="3" t="s">
        <v>51</v>
      </c>
      <c r="C13" s="127" t="s">
        <v>50</v>
      </c>
      <c r="D13" s="123" t="s">
        <v>50</v>
      </c>
      <c r="E13" s="139" t="s">
        <v>50</v>
      </c>
      <c r="F13" s="123" t="s">
        <v>50</v>
      </c>
      <c r="G13" s="123" t="s">
        <v>50</v>
      </c>
      <c r="H13" s="124" t="s">
        <v>50</v>
      </c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</row>
    <row r="14" spans="1:136" ht="15" customHeight="1" x14ac:dyDescent="0.25">
      <c r="B14" s="16" t="s">
        <v>13</v>
      </c>
      <c r="C14" s="126">
        <v>30955</v>
      </c>
      <c r="D14" s="121">
        <v>25882</v>
      </c>
      <c r="E14" s="138">
        <f t="shared" si="0"/>
        <v>-16.388305604910357</v>
      </c>
      <c r="F14" s="121">
        <v>69</v>
      </c>
      <c r="G14" s="121">
        <v>38</v>
      </c>
      <c r="H14" s="122">
        <f t="shared" si="1"/>
        <v>-44.927536231884055</v>
      </c>
    </row>
    <row r="15" spans="1:136" s="64" customFormat="1" ht="15" customHeight="1" x14ac:dyDescent="0.25">
      <c r="A15" s="38"/>
      <c r="B15" s="3" t="s">
        <v>15</v>
      </c>
      <c r="C15" s="127">
        <v>12384</v>
      </c>
      <c r="D15" s="123">
        <v>13223</v>
      </c>
      <c r="E15" s="139">
        <f t="shared" si="0"/>
        <v>6.7748708010335861</v>
      </c>
      <c r="F15" s="123">
        <v>12</v>
      </c>
      <c r="G15" s="123">
        <v>12</v>
      </c>
      <c r="H15" s="124">
        <f t="shared" si="1"/>
        <v>0</v>
      </c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</row>
    <row r="16" spans="1:136" ht="15" customHeight="1" x14ac:dyDescent="0.25">
      <c r="B16" s="16" t="s">
        <v>10</v>
      </c>
      <c r="C16" s="126">
        <v>115557</v>
      </c>
      <c r="D16" s="121">
        <v>261295</v>
      </c>
      <c r="E16" s="138">
        <f t="shared" si="0"/>
        <v>126.11784660384052</v>
      </c>
      <c r="F16" s="121">
        <v>830</v>
      </c>
      <c r="G16" s="121">
        <v>1265</v>
      </c>
      <c r="H16" s="122">
        <f t="shared" si="1"/>
        <v>52.409638554216883</v>
      </c>
    </row>
    <row r="17" spans="1:136" s="64" customFormat="1" ht="15" customHeight="1" x14ac:dyDescent="0.25">
      <c r="A17" s="38"/>
      <c r="B17" s="3" t="s">
        <v>16</v>
      </c>
      <c r="C17" s="127">
        <v>33500</v>
      </c>
      <c r="D17" s="123">
        <v>34061</v>
      </c>
      <c r="E17" s="139">
        <f t="shared" si="0"/>
        <v>1.674626865671641</v>
      </c>
      <c r="F17" s="123">
        <v>2071</v>
      </c>
      <c r="G17" s="123">
        <v>2184</v>
      </c>
      <c r="H17" s="124">
        <f t="shared" si="1"/>
        <v>5.4563013037180212</v>
      </c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</row>
    <row r="18" spans="1:136" ht="15" customHeight="1" x14ac:dyDescent="0.25">
      <c r="B18" s="16" t="s">
        <v>14</v>
      </c>
      <c r="C18" s="126">
        <v>194209</v>
      </c>
      <c r="D18" s="121">
        <v>207989</v>
      </c>
      <c r="E18" s="138">
        <f t="shared" si="0"/>
        <v>7.0954487176186518</v>
      </c>
      <c r="F18" s="121">
        <v>499</v>
      </c>
      <c r="G18" s="121">
        <v>628</v>
      </c>
      <c r="H18" s="122">
        <f t="shared" si="1"/>
        <v>25.851703406813613</v>
      </c>
    </row>
    <row r="19" spans="1:136" s="64" customFormat="1" ht="15" customHeight="1" x14ac:dyDescent="0.25">
      <c r="A19" s="38"/>
      <c r="B19" s="3" t="s">
        <v>21</v>
      </c>
      <c r="C19" s="127">
        <v>757434</v>
      </c>
      <c r="D19" s="123">
        <v>779929</v>
      </c>
      <c r="E19" s="139">
        <f t="shared" si="0"/>
        <v>2.9698957268884101</v>
      </c>
      <c r="F19" s="123">
        <v>1607</v>
      </c>
      <c r="G19" s="123">
        <v>1585</v>
      </c>
      <c r="H19" s="124">
        <f t="shared" si="1"/>
        <v>-1.3690105787181039</v>
      </c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</row>
    <row r="20" spans="1:136" ht="15" customHeight="1" thickBot="1" x14ac:dyDescent="0.3">
      <c r="B20" s="153" t="s">
        <v>22</v>
      </c>
      <c r="C20" s="157" t="s">
        <v>50</v>
      </c>
      <c r="D20" s="154" t="s">
        <v>50</v>
      </c>
      <c r="E20" s="159" t="s">
        <v>50</v>
      </c>
      <c r="F20" s="154" t="s">
        <v>50</v>
      </c>
      <c r="G20" s="154" t="s">
        <v>50</v>
      </c>
      <c r="H20" s="160" t="s">
        <v>50</v>
      </c>
    </row>
    <row r="21" spans="1:136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</row>
    <row r="22" spans="1:136" s="1" customFormat="1" ht="15" customHeight="1" x14ac:dyDescent="0.25">
      <c r="A22" s="58" t="s">
        <v>53</v>
      </c>
      <c r="B22" s="213" t="s">
        <v>86</v>
      </c>
      <c r="C22" s="225"/>
      <c r="D22" s="225"/>
      <c r="E22" s="225"/>
      <c r="F22" s="225"/>
      <c r="G22" s="225"/>
      <c r="H22" s="225"/>
      <c r="I22" s="5"/>
      <c r="J22" s="5"/>
      <c r="K22" s="5"/>
      <c r="L22"/>
      <c r="M22"/>
      <c r="N22"/>
      <c r="O22"/>
    </row>
    <row r="23" spans="1:136" s="1" customFormat="1" ht="60" customHeight="1" x14ac:dyDescent="0.25">
      <c r="A23" s="58" t="s">
        <v>6</v>
      </c>
      <c r="B23" s="213" t="s">
        <v>99</v>
      </c>
      <c r="C23" s="213"/>
      <c r="D23" s="213"/>
      <c r="E23" s="213"/>
      <c r="F23" s="225"/>
      <c r="G23" s="225"/>
      <c r="H23" s="225"/>
      <c r="I23" s="5"/>
      <c r="J23" s="5"/>
      <c r="K23" s="5"/>
      <c r="L23"/>
      <c r="M23"/>
      <c r="N23"/>
      <c r="O23"/>
    </row>
    <row r="24" spans="1:136" s="64" customFormat="1" ht="15" customHeight="1" x14ac:dyDescent="0.25">
      <c r="A24" s="88" t="s">
        <v>5</v>
      </c>
      <c r="B24" s="248" t="s">
        <v>57</v>
      </c>
      <c r="C24" s="249"/>
      <c r="D24" s="249"/>
      <c r="E24" s="249"/>
      <c r="F24" s="249"/>
      <c r="G24" s="249"/>
      <c r="H24" s="249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</row>
    <row r="25" spans="1:136" ht="15" customHeight="1" x14ac:dyDescent="0.25">
      <c r="A25" s="88" t="s">
        <v>2</v>
      </c>
      <c r="B25" s="260" t="s">
        <v>109</v>
      </c>
      <c r="C25" s="249"/>
      <c r="D25" s="249"/>
      <c r="E25" s="249"/>
      <c r="F25" s="249"/>
      <c r="G25" s="249"/>
      <c r="H25" s="249"/>
    </row>
    <row r="26" spans="1:136" x14ac:dyDescent="0.25">
      <c r="B26"/>
      <c r="C26"/>
      <c r="D26"/>
      <c r="E26"/>
    </row>
    <row r="27" spans="1:136" x14ac:dyDescent="0.25">
      <c r="B27"/>
      <c r="C27"/>
      <c r="D27"/>
      <c r="E27"/>
    </row>
    <row r="28" spans="1:136" x14ac:dyDescent="0.25">
      <c r="B28"/>
      <c r="C28"/>
      <c r="D28"/>
      <c r="E28"/>
    </row>
    <row r="29" spans="1:136" x14ac:dyDescent="0.25">
      <c r="B29"/>
      <c r="C29"/>
      <c r="D29"/>
      <c r="E29"/>
    </row>
    <row r="30" spans="1:136" x14ac:dyDescent="0.25">
      <c r="B30"/>
      <c r="C30"/>
      <c r="D30"/>
      <c r="E30"/>
    </row>
    <row r="31" spans="1:136" x14ac:dyDescent="0.25">
      <c r="B31"/>
      <c r="C31"/>
      <c r="D31"/>
      <c r="E31"/>
    </row>
    <row r="32" spans="1:136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</row>
  </sheetData>
  <mergeCells count="8">
    <mergeCell ref="B24:H24"/>
    <mergeCell ref="B25:H25"/>
    <mergeCell ref="F3:H3"/>
    <mergeCell ref="B2:H2"/>
    <mergeCell ref="B3:B4"/>
    <mergeCell ref="C3:E3"/>
    <mergeCell ref="B22:H22"/>
    <mergeCell ref="B23:H23"/>
  </mergeCells>
  <hyperlinks>
    <hyperlink ref="H1" location="Contents!A1" display="[contents Ç]"/>
  </hyperlinks>
  <pageMargins left="0.7" right="0.7" top="0.75" bottom="0.75" header="0.3" footer="0.3"/>
  <pageSetup paperSize="9" orientation="portrait"/>
  <ignoredErrors>
    <ignoredError sqref="E14:E19 H14:H19 H6 E6 E8:E12 H8:H10 H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7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5" width="16.7109375" style="38" customWidth="1"/>
    <col min="6" max="16384" width="9.140625" style="38"/>
  </cols>
  <sheetData>
    <row r="1" spans="1:138" s="39" customFormat="1" ht="30" customHeight="1" x14ac:dyDescent="0.25">
      <c r="A1" s="49" t="s">
        <v>0</v>
      </c>
      <c r="B1" s="115" t="s">
        <v>1</v>
      </c>
      <c r="C1" s="84"/>
      <c r="E1" s="78" t="s">
        <v>3</v>
      </c>
    </row>
    <row r="2" spans="1:138" s="39" customFormat="1" ht="45" customHeight="1" thickBot="1" x14ac:dyDescent="0.3">
      <c r="B2" s="261" t="s">
        <v>63</v>
      </c>
      <c r="C2" s="262"/>
      <c r="D2" s="265"/>
      <c r="E2" s="252"/>
    </row>
    <row r="3" spans="1:138" s="39" customFormat="1" ht="30" customHeight="1" x14ac:dyDescent="0.25">
      <c r="B3" s="218" t="s">
        <v>7</v>
      </c>
      <c r="C3" s="220" t="s">
        <v>34</v>
      </c>
      <c r="D3" s="242" t="s">
        <v>35</v>
      </c>
      <c r="E3" s="263"/>
    </row>
    <row r="4" spans="1:138" s="64" customFormat="1" ht="45" customHeight="1" x14ac:dyDescent="0.25">
      <c r="A4" s="38"/>
      <c r="B4" s="219"/>
      <c r="C4" s="221"/>
      <c r="D4" s="94" t="s">
        <v>17</v>
      </c>
      <c r="E4" s="99" t="s">
        <v>36</v>
      </c>
      <c r="F4" s="38"/>
      <c r="G4"/>
      <c r="H4"/>
      <c r="I4"/>
      <c r="J4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</row>
    <row r="5" spans="1:138" ht="15" customHeight="1" x14ac:dyDescent="0.25">
      <c r="B5" s="89" t="s">
        <v>23</v>
      </c>
      <c r="C5" s="140">
        <v>115595</v>
      </c>
      <c r="D5" s="119">
        <v>38994</v>
      </c>
      <c r="E5" s="149">
        <f>D5/C5*100</f>
        <v>33.733292962498382</v>
      </c>
      <c r="G5"/>
      <c r="H5"/>
      <c r="I5"/>
      <c r="J5"/>
    </row>
    <row r="6" spans="1:138" s="64" customFormat="1" ht="15" customHeight="1" x14ac:dyDescent="0.25">
      <c r="A6" s="38"/>
      <c r="B6" s="16" t="s">
        <v>8</v>
      </c>
      <c r="C6" s="141">
        <v>46642</v>
      </c>
      <c r="D6" s="121">
        <v>33039</v>
      </c>
      <c r="E6" s="150">
        <f t="shared" ref="E6:E20" si="0">D6/C6*100</f>
        <v>70.835298657862012</v>
      </c>
      <c r="F6" s="38"/>
      <c r="G6"/>
      <c r="H6"/>
      <c r="I6"/>
      <c r="J6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</row>
    <row r="7" spans="1:138" ht="15" customHeight="1" x14ac:dyDescent="0.25">
      <c r="B7" s="3" t="s">
        <v>18</v>
      </c>
      <c r="C7" s="142">
        <v>612203</v>
      </c>
      <c r="D7" s="123">
        <v>425396</v>
      </c>
      <c r="E7" s="151">
        <f t="shared" si="0"/>
        <v>69.486101832235377</v>
      </c>
      <c r="G7"/>
      <c r="H7"/>
      <c r="I7"/>
      <c r="J7"/>
    </row>
    <row r="8" spans="1:138" s="64" customFormat="1" ht="15" customHeight="1" x14ac:dyDescent="0.25">
      <c r="A8" s="38"/>
      <c r="B8" s="16" t="s">
        <v>19</v>
      </c>
      <c r="C8" s="141">
        <v>133954</v>
      </c>
      <c r="D8" s="121">
        <v>103653</v>
      </c>
      <c r="E8" s="150">
        <f t="shared" si="0"/>
        <v>77.379548203114496</v>
      </c>
      <c r="F8" s="38"/>
      <c r="G8"/>
      <c r="H8"/>
      <c r="I8"/>
      <c r="J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</row>
    <row r="9" spans="1:138" ht="15" customHeight="1" x14ac:dyDescent="0.25">
      <c r="B9" s="3" t="s">
        <v>11</v>
      </c>
      <c r="C9" s="142">
        <v>1190798</v>
      </c>
      <c r="D9" s="123">
        <v>817138</v>
      </c>
      <c r="E9" s="151">
        <f t="shared" si="0"/>
        <v>68.621042359829289</v>
      </c>
      <c r="G9"/>
      <c r="H9"/>
      <c r="I9"/>
      <c r="J9"/>
    </row>
    <row r="10" spans="1:138" s="64" customFormat="1" ht="15" customHeight="1" x14ac:dyDescent="0.25">
      <c r="A10" s="38"/>
      <c r="B10" s="16" t="s">
        <v>9</v>
      </c>
      <c r="C10" s="141">
        <v>171166</v>
      </c>
      <c r="D10" s="121">
        <v>117327</v>
      </c>
      <c r="E10" s="150">
        <f t="shared" si="0"/>
        <v>68.545739223911298</v>
      </c>
      <c r="F10" s="38"/>
      <c r="G10"/>
      <c r="H10"/>
      <c r="I10"/>
      <c r="J10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</row>
    <row r="11" spans="1:138" ht="15" customHeight="1" x14ac:dyDescent="0.25">
      <c r="B11" s="3" t="s">
        <v>12</v>
      </c>
      <c r="C11" s="142">
        <v>2337</v>
      </c>
      <c r="D11" s="123">
        <v>1434</v>
      </c>
      <c r="E11" s="151">
        <f t="shared" si="0"/>
        <v>61.360718870346595</v>
      </c>
      <c r="G11"/>
      <c r="H11"/>
      <c r="I11"/>
      <c r="J11"/>
    </row>
    <row r="12" spans="1:138" s="64" customFormat="1" ht="15" customHeight="1" x14ac:dyDescent="0.25">
      <c r="A12" s="38"/>
      <c r="B12" s="16" t="s">
        <v>20</v>
      </c>
      <c r="C12" s="141">
        <v>99738</v>
      </c>
      <c r="D12" s="121">
        <v>60502</v>
      </c>
      <c r="E12" s="150">
        <f t="shared" si="0"/>
        <v>60.66093164089915</v>
      </c>
      <c r="F12" s="38"/>
      <c r="G12"/>
      <c r="H12"/>
      <c r="I12"/>
      <c r="J12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</row>
    <row r="13" spans="1:138" s="64" customFormat="1" ht="15" customHeight="1" x14ac:dyDescent="0.25">
      <c r="A13" s="38"/>
      <c r="B13" s="3" t="s">
        <v>51</v>
      </c>
      <c r="C13" s="142">
        <v>24871</v>
      </c>
      <c r="D13" s="123">
        <v>10631</v>
      </c>
      <c r="E13" s="151">
        <f t="shared" si="0"/>
        <v>42.744561939608374</v>
      </c>
      <c r="F13" s="38"/>
      <c r="G13"/>
      <c r="H13"/>
      <c r="I13"/>
      <c r="J13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</row>
    <row r="14" spans="1:138" ht="15" customHeight="1" x14ac:dyDescent="0.25">
      <c r="B14" s="16" t="s">
        <v>13</v>
      </c>
      <c r="C14" s="141">
        <v>18992</v>
      </c>
      <c r="D14" s="121">
        <v>11936</v>
      </c>
      <c r="E14" s="150">
        <f t="shared" si="0"/>
        <v>62.8475147430497</v>
      </c>
      <c r="G14"/>
      <c r="H14"/>
      <c r="I14"/>
    </row>
    <row r="15" spans="1:138" s="64" customFormat="1" ht="15" customHeight="1" x14ac:dyDescent="0.25">
      <c r="A15" s="38"/>
      <c r="B15" s="3" t="s">
        <v>15</v>
      </c>
      <c r="C15" s="142">
        <v>4400</v>
      </c>
      <c r="D15" s="123" t="s">
        <v>50</v>
      </c>
      <c r="E15" s="151" t="s">
        <v>50</v>
      </c>
      <c r="F15" s="38"/>
      <c r="G15"/>
      <c r="H15"/>
      <c r="I15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</row>
    <row r="16" spans="1:138" ht="15" customHeight="1" x14ac:dyDescent="0.25">
      <c r="B16" s="16" t="s">
        <v>10</v>
      </c>
      <c r="C16" s="141">
        <v>66212</v>
      </c>
      <c r="D16" s="121">
        <v>47959</v>
      </c>
      <c r="E16" s="150">
        <f t="shared" si="0"/>
        <v>72.432489578928298</v>
      </c>
      <c r="G16"/>
      <c r="H16"/>
      <c r="I16"/>
    </row>
    <row r="17" spans="1:138" s="64" customFormat="1" ht="15" customHeight="1" x14ac:dyDescent="0.25">
      <c r="A17" s="38"/>
      <c r="B17" s="3" t="s">
        <v>16</v>
      </c>
      <c r="C17" s="142">
        <v>288465</v>
      </c>
      <c r="D17" s="123">
        <v>210327</v>
      </c>
      <c r="E17" s="151">
        <f t="shared" si="0"/>
        <v>72.912485050179399</v>
      </c>
      <c r="F17" s="38"/>
      <c r="G17"/>
      <c r="H17"/>
      <c r="I1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</row>
    <row r="18" spans="1:138" ht="15" customHeight="1" x14ac:dyDescent="0.25">
      <c r="B18" s="16" t="s">
        <v>14</v>
      </c>
      <c r="C18" s="141">
        <v>171497</v>
      </c>
      <c r="D18" s="121">
        <v>100542</v>
      </c>
      <c r="E18" s="150">
        <f t="shared" si="0"/>
        <v>58.626098415715724</v>
      </c>
      <c r="G18"/>
      <c r="H18"/>
      <c r="I18"/>
    </row>
    <row r="19" spans="1:138" s="64" customFormat="1" ht="15" customHeight="1" x14ac:dyDescent="0.25">
      <c r="A19" s="38"/>
      <c r="B19" s="3" t="s">
        <v>21</v>
      </c>
      <c r="C19" s="142">
        <v>195164</v>
      </c>
      <c r="D19" s="123">
        <v>168484</v>
      </c>
      <c r="E19" s="151">
        <f t="shared" si="0"/>
        <v>86.329446004386057</v>
      </c>
      <c r="F19" s="38"/>
      <c r="G19"/>
      <c r="H19"/>
      <c r="I1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</row>
    <row r="20" spans="1:138" ht="15" customHeight="1" thickBot="1" x14ac:dyDescent="0.3">
      <c r="B20" s="153" t="s">
        <v>22</v>
      </c>
      <c r="C20" s="163">
        <v>165498</v>
      </c>
      <c r="D20" s="154">
        <v>96509</v>
      </c>
      <c r="E20" s="166">
        <f t="shared" si="0"/>
        <v>58.314299870693297</v>
      </c>
      <c r="G20"/>
      <c r="H20"/>
      <c r="I20"/>
    </row>
    <row r="21" spans="1:138" s="64" customFormat="1" ht="15" customHeight="1" x14ac:dyDescent="0.25">
      <c r="A21" s="38"/>
      <c r="B21" s="4"/>
      <c r="C21" s="5"/>
      <c r="D21" s="5"/>
      <c r="E21" s="5"/>
      <c r="F21" s="38"/>
      <c r="G21"/>
      <c r="H21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s="1" customFormat="1" ht="30" customHeight="1" x14ac:dyDescent="0.25">
      <c r="A22" s="58" t="s">
        <v>53</v>
      </c>
      <c r="B22" s="213" t="s">
        <v>94</v>
      </c>
      <c r="C22" s="225"/>
      <c r="D22" s="225"/>
      <c r="E22" s="225"/>
      <c r="F22" s="178"/>
      <c r="G22" s="178"/>
      <c r="I22" s="4"/>
      <c r="J22" s="4"/>
      <c r="K22" s="5"/>
      <c r="L22" s="5"/>
      <c r="M22" s="5"/>
      <c r="N22"/>
      <c r="O22"/>
      <c r="P22"/>
      <c r="Q22"/>
    </row>
    <row r="23" spans="1:138" ht="30" customHeight="1" x14ac:dyDescent="0.25">
      <c r="A23" s="58" t="s">
        <v>6</v>
      </c>
      <c r="B23" s="266" t="s">
        <v>52</v>
      </c>
      <c r="C23" s="226"/>
      <c r="D23" s="226"/>
      <c r="E23" s="226"/>
      <c r="G23"/>
      <c r="H23"/>
      <c r="I23"/>
    </row>
    <row r="24" spans="1:138" s="64" customFormat="1" ht="15" customHeight="1" x14ac:dyDescent="0.25">
      <c r="A24" s="88" t="s">
        <v>5</v>
      </c>
      <c r="B24" s="248" t="s">
        <v>57</v>
      </c>
      <c r="C24" s="249"/>
      <c r="D24" s="249"/>
      <c r="E24" s="249"/>
      <c r="F24" s="38"/>
      <c r="G24"/>
      <c r="H24"/>
      <c r="I24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</row>
    <row r="25" spans="1:138" ht="15" customHeight="1" x14ac:dyDescent="0.25">
      <c r="A25" s="88" t="s">
        <v>2</v>
      </c>
      <c r="B25" s="260" t="s">
        <v>109</v>
      </c>
      <c r="C25" s="249"/>
      <c r="D25" s="249"/>
      <c r="E25" s="249"/>
    </row>
    <row r="26" spans="1:138" x14ac:dyDescent="0.25">
      <c r="B26" s="95"/>
      <c r="C26" s="95"/>
      <c r="D26" s="95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</row>
  </sheetData>
  <mergeCells count="8">
    <mergeCell ref="B24:E24"/>
    <mergeCell ref="B25:E25"/>
    <mergeCell ref="D3:E3"/>
    <mergeCell ref="B2:E2"/>
    <mergeCell ref="B3:B4"/>
    <mergeCell ref="C3:C4"/>
    <mergeCell ref="B23:E23"/>
    <mergeCell ref="B22:E22"/>
  </mergeCells>
  <hyperlinks>
    <hyperlink ref="E1" location="Contents!A1" display="[contents Ç]"/>
  </hyperlinks>
  <pageMargins left="0.7" right="0.7" top="0.75" bottom="0.75" header="0.3" footer="0.3"/>
  <pageSetup paperSize="9" orientation="portrait"/>
  <ignoredErrors>
    <ignoredError sqref="E13:E14 E5:E12 E16:E2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8"/>
  <sheetViews>
    <sheetView showGridLines="0" workbookViewId="0"/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6.7109375" style="53" customWidth="1"/>
    <col min="4" max="8" width="16.7109375" style="38" customWidth="1"/>
    <col min="9" max="16384" width="9.140625" style="38"/>
  </cols>
  <sheetData>
    <row r="1" spans="1:138" s="39" customFormat="1" ht="30" customHeight="1" x14ac:dyDescent="0.25">
      <c r="A1" s="49" t="s">
        <v>0</v>
      </c>
      <c r="B1" s="115" t="s">
        <v>1</v>
      </c>
      <c r="C1" s="84"/>
      <c r="H1" s="78" t="s">
        <v>3</v>
      </c>
    </row>
    <row r="2" spans="1:138" s="39" customFormat="1" ht="30" customHeight="1" thickBot="1" x14ac:dyDescent="0.3">
      <c r="B2" s="261" t="s">
        <v>74</v>
      </c>
      <c r="C2" s="262"/>
      <c r="D2" s="265"/>
      <c r="E2" s="252"/>
      <c r="F2" s="252"/>
      <c r="G2" s="252"/>
      <c r="H2" s="252"/>
    </row>
    <row r="3" spans="1:138" s="39" customFormat="1" ht="30" customHeight="1" x14ac:dyDescent="0.25">
      <c r="B3" s="218" t="s">
        <v>7</v>
      </c>
      <c r="C3" s="229" t="s">
        <v>34</v>
      </c>
      <c r="D3" s="230"/>
      <c r="E3" s="231"/>
      <c r="F3" s="229" t="s">
        <v>35</v>
      </c>
      <c r="G3" s="230"/>
      <c r="H3" s="230"/>
    </row>
    <row r="4" spans="1:138" s="64" customFormat="1" ht="45" customHeight="1" x14ac:dyDescent="0.25">
      <c r="A4" s="38"/>
      <c r="B4" s="219"/>
      <c r="C4" s="100">
        <v>2011</v>
      </c>
      <c r="D4" s="101">
        <v>2012</v>
      </c>
      <c r="E4" s="102" t="s">
        <v>37</v>
      </c>
      <c r="F4" s="100">
        <v>2011</v>
      </c>
      <c r="G4" s="101">
        <v>2012</v>
      </c>
      <c r="H4" s="101" t="s">
        <v>37</v>
      </c>
      <c r="I4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38"/>
      <c r="CN4" s="38"/>
      <c r="CO4" s="38"/>
      <c r="CP4" s="38"/>
      <c r="CQ4" s="38"/>
      <c r="CR4" s="38"/>
      <c r="CS4" s="38"/>
      <c r="CT4" s="38"/>
      <c r="CU4" s="38"/>
      <c r="CV4" s="38"/>
      <c r="CW4" s="38"/>
      <c r="CX4" s="38"/>
      <c r="CY4" s="38"/>
      <c r="CZ4" s="38"/>
      <c r="DA4" s="38"/>
      <c r="DB4" s="38"/>
      <c r="DC4" s="38"/>
      <c r="DD4" s="38"/>
      <c r="DE4" s="38"/>
      <c r="DF4" s="38"/>
      <c r="DG4" s="38"/>
      <c r="DH4" s="38"/>
      <c r="DI4" s="38"/>
      <c r="DJ4" s="38"/>
      <c r="DK4" s="38"/>
      <c r="DL4" s="38"/>
      <c r="DM4" s="38"/>
      <c r="DN4" s="38"/>
      <c r="DO4" s="38"/>
      <c r="DP4" s="38"/>
      <c r="DQ4" s="38"/>
      <c r="DR4" s="38"/>
      <c r="DS4" s="38"/>
      <c r="DT4" s="38"/>
      <c r="DU4" s="38"/>
      <c r="DV4" s="38"/>
      <c r="DW4" s="38"/>
      <c r="DX4" s="38"/>
      <c r="DY4" s="38"/>
      <c r="DZ4" s="38"/>
      <c r="EA4" s="38"/>
      <c r="EB4" s="38"/>
      <c r="EC4" s="38"/>
      <c r="ED4" s="38"/>
      <c r="EE4" s="38"/>
      <c r="EF4" s="38"/>
      <c r="EG4" s="38"/>
      <c r="EH4" s="38"/>
    </row>
    <row r="5" spans="1:138" ht="15" customHeight="1" x14ac:dyDescent="0.25">
      <c r="B5" s="89" t="s">
        <v>23</v>
      </c>
      <c r="C5" s="152">
        <v>113194</v>
      </c>
      <c r="D5" s="119">
        <v>115595</v>
      </c>
      <c r="E5" s="137">
        <f>(D5/C5*100)-100</f>
        <v>2.1211371627471323</v>
      </c>
      <c r="F5" s="119" t="s">
        <v>50</v>
      </c>
      <c r="G5" s="119">
        <v>38994</v>
      </c>
      <c r="H5" s="120" t="s">
        <v>50</v>
      </c>
      <c r="I5"/>
      <c r="J5"/>
      <c r="K5"/>
      <c r="L5"/>
      <c r="M5"/>
    </row>
    <row r="6" spans="1:138" s="64" customFormat="1" ht="15" customHeight="1" x14ac:dyDescent="0.25">
      <c r="A6" s="38"/>
      <c r="B6" s="16" t="s">
        <v>8</v>
      </c>
      <c r="C6" s="126">
        <v>44228</v>
      </c>
      <c r="D6" s="121">
        <v>46642</v>
      </c>
      <c r="E6" s="138">
        <f t="shared" ref="E6:E20" si="0">(D6/C6*100)-100</f>
        <v>5.4580808537578065</v>
      </c>
      <c r="F6" s="121">
        <v>31698</v>
      </c>
      <c r="G6" s="121">
        <v>33039</v>
      </c>
      <c r="H6" s="122">
        <f t="shared" ref="H6" si="1">(G6/F6*100)-100</f>
        <v>4.2305508233958022</v>
      </c>
      <c r="I6"/>
      <c r="J6"/>
      <c r="K6"/>
      <c r="L6"/>
      <c r="M6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/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38"/>
      <c r="DH6" s="38"/>
      <c r="DI6" s="38"/>
      <c r="DJ6" s="38"/>
      <c r="DK6" s="38"/>
      <c r="DL6" s="38"/>
      <c r="DM6" s="38"/>
      <c r="DN6" s="38"/>
      <c r="DO6" s="38"/>
      <c r="DP6" s="38"/>
      <c r="DQ6" s="38"/>
      <c r="DR6" s="38"/>
      <c r="DS6" s="38"/>
      <c r="DT6" s="38"/>
      <c r="DU6" s="38"/>
      <c r="DV6" s="38"/>
      <c r="DW6" s="38"/>
      <c r="DX6" s="38"/>
      <c r="DY6" s="38"/>
      <c r="DZ6" s="38"/>
      <c r="EA6" s="38"/>
      <c r="EB6" s="38"/>
      <c r="EC6" s="38"/>
      <c r="ED6" s="38"/>
      <c r="EE6" s="38"/>
      <c r="EF6" s="38"/>
      <c r="EG6" s="38"/>
      <c r="EH6" s="38"/>
    </row>
    <row r="7" spans="1:138" ht="15" customHeight="1" x14ac:dyDescent="0.25">
      <c r="B7" s="3" t="s">
        <v>18</v>
      </c>
      <c r="C7" s="127">
        <v>596668</v>
      </c>
      <c r="D7" s="123">
        <v>612203</v>
      </c>
      <c r="E7" s="139">
        <f t="shared" si="0"/>
        <v>2.6036254667587428</v>
      </c>
      <c r="F7" s="123">
        <v>425449</v>
      </c>
      <c r="G7" s="123">
        <v>425396</v>
      </c>
      <c r="H7" s="124">
        <f t="shared" ref="H7:H20" si="2">(G7/F7*100)-100</f>
        <v>-1.2457427329721327E-2</v>
      </c>
      <c r="I7"/>
      <c r="J7"/>
      <c r="K7"/>
      <c r="L7"/>
      <c r="M7"/>
    </row>
    <row r="8" spans="1:138" s="64" customFormat="1" ht="15" customHeight="1" x14ac:dyDescent="0.25">
      <c r="A8" s="38"/>
      <c r="B8" s="16" t="s">
        <v>19</v>
      </c>
      <c r="C8" s="126">
        <v>132467</v>
      </c>
      <c r="D8" s="121">
        <v>133954</v>
      </c>
      <c r="E8" s="138">
        <f t="shared" si="0"/>
        <v>1.1225437278718431</v>
      </c>
      <c r="F8" s="121">
        <v>101519</v>
      </c>
      <c r="G8" s="121">
        <v>103653</v>
      </c>
      <c r="H8" s="122">
        <f t="shared" si="2"/>
        <v>2.1020695633329609</v>
      </c>
      <c r="I8"/>
      <c r="J8"/>
      <c r="K8"/>
      <c r="L8"/>
      <c r="M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38"/>
      <c r="BM8" s="38"/>
      <c r="BN8" s="38"/>
      <c r="BO8" s="38"/>
      <c r="BP8" s="38"/>
      <c r="BQ8" s="38"/>
      <c r="BR8" s="38"/>
      <c r="BS8" s="38"/>
      <c r="BT8" s="38"/>
      <c r="BU8" s="38"/>
      <c r="BV8" s="38"/>
      <c r="BW8" s="38"/>
      <c r="BX8" s="38"/>
      <c r="BY8" s="38"/>
      <c r="BZ8" s="38"/>
      <c r="CA8" s="38"/>
      <c r="CB8" s="38"/>
      <c r="CC8" s="38"/>
      <c r="CD8" s="38"/>
      <c r="CE8" s="38"/>
      <c r="CF8" s="38"/>
      <c r="CG8" s="38"/>
      <c r="CH8" s="38"/>
      <c r="CI8" s="38"/>
      <c r="CJ8" s="38"/>
      <c r="CK8" s="38"/>
      <c r="CL8" s="38"/>
      <c r="CM8" s="38"/>
      <c r="CN8" s="38"/>
      <c r="CO8" s="38"/>
      <c r="CP8" s="38"/>
      <c r="CQ8" s="38"/>
      <c r="CR8" s="38"/>
      <c r="CS8" s="38"/>
      <c r="CT8" s="38"/>
      <c r="CU8" s="38"/>
      <c r="CV8" s="38"/>
      <c r="CW8" s="38"/>
      <c r="CX8" s="38"/>
      <c r="CY8" s="38"/>
      <c r="CZ8" s="38"/>
      <c r="DA8" s="38"/>
      <c r="DB8" s="38"/>
      <c r="DC8" s="38"/>
      <c r="DD8" s="38"/>
      <c r="DE8" s="38"/>
      <c r="DF8" s="38"/>
      <c r="DG8" s="38"/>
      <c r="DH8" s="38"/>
      <c r="DI8" s="38"/>
      <c r="DJ8" s="38"/>
      <c r="DK8" s="38"/>
      <c r="DL8" s="38"/>
      <c r="DM8" s="38"/>
      <c r="DN8" s="38"/>
      <c r="DO8" s="38"/>
      <c r="DP8" s="38"/>
      <c r="DQ8" s="38"/>
      <c r="DR8" s="38"/>
      <c r="DS8" s="38"/>
      <c r="DT8" s="38"/>
      <c r="DU8" s="38"/>
      <c r="DV8" s="38"/>
      <c r="DW8" s="38"/>
      <c r="DX8" s="38"/>
      <c r="DY8" s="38"/>
      <c r="DZ8" s="38"/>
      <c r="EA8" s="38"/>
      <c r="EB8" s="38"/>
      <c r="EC8" s="38"/>
      <c r="ED8" s="38"/>
      <c r="EE8" s="38"/>
      <c r="EF8" s="38"/>
      <c r="EG8" s="38"/>
      <c r="EH8" s="38"/>
    </row>
    <row r="9" spans="1:138" ht="15" customHeight="1" x14ac:dyDescent="0.25">
      <c r="B9" s="3" t="s">
        <v>11</v>
      </c>
      <c r="C9" s="127">
        <v>1161900</v>
      </c>
      <c r="D9" s="123">
        <v>1190798</v>
      </c>
      <c r="E9" s="139">
        <f t="shared" si="0"/>
        <v>2.4871331439883022</v>
      </c>
      <c r="F9" s="123">
        <v>801180</v>
      </c>
      <c r="G9" s="123">
        <v>817138</v>
      </c>
      <c r="H9" s="124">
        <f t="shared" si="2"/>
        <v>1.9918120771861538</v>
      </c>
      <c r="I9"/>
      <c r="J9"/>
      <c r="K9"/>
      <c r="L9"/>
      <c r="M9"/>
    </row>
    <row r="10" spans="1:138" s="64" customFormat="1" ht="15" customHeight="1" x14ac:dyDescent="0.25">
      <c r="A10" s="38"/>
      <c r="B10" s="16" t="s">
        <v>9</v>
      </c>
      <c r="C10" s="126">
        <v>164770</v>
      </c>
      <c r="D10" s="121">
        <v>171166</v>
      </c>
      <c r="E10" s="138">
        <f t="shared" si="0"/>
        <v>3.8817745948898477</v>
      </c>
      <c r="F10" s="121">
        <v>115605</v>
      </c>
      <c r="G10" s="121">
        <v>117327</v>
      </c>
      <c r="H10" s="122">
        <f t="shared" si="2"/>
        <v>1.4895549500454166</v>
      </c>
      <c r="I10"/>
      <c r="J10"/>
      <c r="K10"/>
      <c r="L10"/>
      <c r="M10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38"/>
      <c r="BM10" s="38"/>
      <c r="BN10" s="38"/>
      <c r="BO10" s="38"/>
      <c r="BP10" s="38"/>
      <c r="BQ10" s="38"/>
      <c r="BR10" s="38"/>
      <c r="BS10" s="38"/>
      <c r="BT10" s="38"/>
      <c r="BU10" s="38"/>
      <c r="BV10" s="38"/>
      <c r="BW10" s="38"/>
      <c r="BX10" s="38"/>
      <c r="BY10" s="38"/>
      <c r="BZ10" s="38"/>
      <c r="CA10" s="38"/>
      <c r="CB10" s="38"/>
      <c r="CC10" s="38"/>
      <c r="CD10" s="38"/>
      <c r="CE10" s="38"/>
      <c r="CF10" s="38"/>
      <c r="CG10" s="38"/>
      <c r="CH10" s="38"/>
      <c r="CI10" s="38"/>
      <c r="CJ10" s="38"/>
      <c r="CK10" s="38"/>
      <c r="CL10" s="38"/>
      <c r="CM10" s="38"/>
      <c r="CN10" s="38"/>
      <c r="CO10" s="38"/>
      <c r="CP10" s="38"/>
      <c r="CQ10" s="38"/>
      <c r="CR10" s="38"/>
      <c r="CS10" s="38"/>
      <c r="CT10" s="38"/>
      <c r="CU10" s="38"/>
      <c r="CV10" s="38"/>
      <c r="CW10" s="38"/>
      <c r="CX10" s="38"/>
      <c r="CY10" s="38"/>
      <c r="CZ10" s="38"/>
      <c r="DA10" s="38"/>
      <c r="DB10" s="38"/>
      <c r="DC10" s="38"/>
      <c r="DD10" s="38"/>
      <c r="DE10" s="38"/>
      <c r="DF10" s="38"/>
      <c r="DG10" s="38"/>
      <c r="DH10" s="38"/>
      <c r="DI10" s="38"/>
      <c r="DJ10" s="38"/>
      <c r="DK10" s="38"/>
      <c r="DL10" s="38"/>
      <c r="DM10" s="38"/>
      <c r="DN10" s="38"/>
      <c r="DO10" s="38"/>
      <c r="DP10" s="38"/>
      <c r="DQ10" s="38"/>
      <c r="DR10" s="38"/>
      <c r="DS10" s="38"/>
      <c r="DT10" s="38"/>
      <c r="DU10" s="38"/>
      <c r="DV10" s="38"/>
      <c r="DW10" s="38"/>
      <c r="DX10" s="38"/>
      <c r="DY10" s="38"/>
      <c r="DZ10" s="38"/>
      <c r="EA10" s="38"/>
      <c r="EB10" s="38"/>
      <c r="EC10" s="38"/>
      <c r="ED10" s="38"/>
      <c r="EE10" s="38"/>
      <c r="EF10" s="38"/>
      <c r="EG10" s="38"/>
      <c r="EH10" s="38"/>
    </row>
    <row r="11" spans="1:138" ht="15" customHeight="1" x14ac:dyDescent="0.25">
      <c r="B11" s="3" t="s">
        <v>12</v>
      </c>
      <c r="C11" s="127">
        <v>1845</v>
      </c>
      <c r="D11" s="123">
        <v>2337</v>
      </c>
      <c r="E11" s="139">
        <f t="shared" si="0"/>
        <v>26.666666666666657</v>
      </c>
      <c r="F11" s="123">
        <v>1133</v>
      </c>
      <c r="G11" s="123">
        <v>1434</v>
      </c>
      <c r="H11" s="124">
        <f t="shared" si="2"/>
        <v>26.566637246248902</v>
      </c>
      <c r="I11"/>
      <c r="J11"/>
      <c r="K11"/>
      <c r="L11"/>
      <c r="M11"/>
    </row>
    <row r="12" spans="1:138" s="64" customFormat="1" ht="15" customHeight="1" x14ac:dyDescent="0.25">
      <c r="A12" s="38"/>
      <c r="B12" s="16" t="s">
        <v>20</v>
      </c>
      <c r="C12" s="126">
        <v>96467</v>
      </c>
      <c r="D12" s="121">
        <v>99738</v>
      </c>
      <c r="E12" s="138">
        <f t="shared" si="0"/>
        <v>3.390796852809757</v>
      </c>
      <c r="F12" s="121">
        <v>58860</v>
      </c>
      <c r="G12" s="121">
        <v>60502</v>
      </c>
      <c r="H12" s="122">
        <f t="shared" si="2"/>
        <v>2.7896704043492946</v>
      </c>
      <c r="I12"/>
      <c r="J12"/>
      <c r="K12"/>
      <c r="L12"/>
      <c r="M12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38"/>
      <c r="BM12" s="38"/>
      <c r="BN12" s="38"/>
      <c r="BO12" s="38"/>
      <c r="BP12" s="38"/>
      <c r="BQ12" s="38"/>
      <c r="BR12" s="38"/>
      <c r="BS12" s="38"/>
      <c r="BT12" s="38"/>
      <c r="BU12" s="38"/>
      <c r="BV12" s="38"/>
      <c r="BW12" s="38"/>
      <c r="BX12" s="38"/>
      <c r="BY12" s="38"/>
      <c r="BZ12" s="38"/>
      <c r="CA12" s="38"/>
      <c r="CB12" s="38"/>
      <c r="CC12" s="38"/>
      <c r="CD12" s="38"/>
      <c r="CE12" s="38"/>
      <c r="CF12" s="38"/>
      <c r="CG12" s="38"/>
      <c r="CH12" s="38"/>
      <c r="CI12" s="38"/>
      <c r="CJ12" s="38"/>
      <c r="CK12" s="38"/>
      <c r="CL12" s="38"/>
      <c r="CM12" s="38"/>
      <c r="CN12" s="38"/>
      <c r="CO12" s="38"/>
      <c r="CP12" s="38"/>
      <c r="CQ12" s="38"/>
      <c r="CR12" s="38"/>
      <c r="CS12" s="38"/>
      <c r="CT12" s="38"/>
      <c r="CU12" s="38"/>
      <c r="CV12" s="38"/>
      <c r="CW12" s="38"/>
      <c r="CX12" s="38"/>
      <c r="CY12" s="38"/>
      <c r="CZ12" s="38"/>
      <c r="DA12" s="38"/>
      <c r="DB12" s="38"/>
      <c r="DC12" s="38"/>
      <c r="DD12" s="38"/>
      <c r="DE12" s="38"/>
      <c r="DF12" s="38"/>
      <c r="DG12" s="38"/>
      <c r="DH12" s="38"/>
      <c r="DI12" s="38"/>
      <c r="DJ12" s="38"/>
      <c r="DK12" s="38"/>
      <c r="DL12" s="38"/>
      <c r="DM12" s="38"/>
      <c r="DN12" s="38"/>
      <c r="DO12" s="38"/>
      <c r="DP12" s="38"/>
      <c r="DQ12" s="38"/>
      <c r="DR12" s="38"/>
      <c r="DS12" s="38"/>
      <c r="DT12" s="38"/>
      <c r="DU12" s="38"/>
      <c r="DV12" s="38"/>
      <c r="DW12" s="38"/>
      <c r="DX12" s="38"/>
      <c r="DY12" s="38"/>
      <c r="DZ12" s="38"/>
      <c r="EA12" s="38"/>
      <c r="EB12" s="38"/>
      <c r="EC12" s="38"/>
      <c r="ED12" s="38"/>
      <c r="EE12" s="38"/>
      <c r="EF12" s="38"/>
      <c r="EG12" s="38"/>
      <c r="EH12" s="38"/>
    </row>
    <row r="13" spans="1:138" s="64" customFormat="1" ht="15" customHeight="1" x14ac:dyDescent="0.25">
      <c r="A13" s="38"/>
      <c r="B13" s="3" t="s">
        <v>51</v>
      </c>
      <c r="C13" s="127">
        <v>21114</v>
      </c>
      <c r="D13" s="123">
        <v>22663</v>
      </c>
      <c r="E13" s="139">
        <f t="shared" si="0"/>
        <v>7.336364497489825</v>
      </c>
      <c r="F13" s="123">
        <v>8315</v>
      </c>
      <c r="G13" s="123">
        <v>9224</v>
      </c>
      <c r="H13" s="124">
        <f t="shared" si="2"/>
        <v>10.932050511124473</v>
      </c>
      <c r="I13"/>
      <c r="J13"/>
      <c r="K13"/>
      <c r="L13"/>
      <c r="M13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BZ13" s="38"/>
      <c r="CA13" s="38"/>
      <c r="CB13" s="38"/>
      <c r="CC13" s="38"/>
      <c r="CD13" s="38"/>
      <c r="CE13" s="38"/>
      <c r="CF13" s="38"/>
      <c r="CG13" s="38"/>
      <c r="CH13" s="38"/>
      <c r="CI13" s="38"/>
      <c r="CJ13" s="38"/>
      <c r="CK13" s="38"/>
      <c r="CL13" s="38"/>
      <c r="CM13" s="38"/>
      <c r="CN13" s="38"/>
      <c r="CO13" s="38"/>
      <c r="CP13" s="38"/>
      <c r="CQ13" s="38"/>
      <c r="CR13" s="38"/>
      <c r="CS13" s="38"/>
      <c r="CT13" s="38"/>
      <c r="CU13" s="38"/>
      <c r="CV13" s="38"/>
      <c r="CW13" s="38"/>
      <c r="CX13" s="38"/>
      <c r="CY13" s="38"/>
      <c r="CZ13" s="38"/>
      <c r="DA13" s="38"/>
      <c r="DB13" s="38"/>
      <c r="DC13" s="38"/>
      <c r="DD13" s="38"/>
      <c r="DE13" s="38"/>
      <c r="DF13" s="38"/>
      <c r="DG13" s="38"/>
      <c r="DH13" s="38"/>
      <c r="DI13" s="38"/>
      <c r="DJ13" s="38"/>
      <c r="DK13" s="38"/>
      <c r="DL13" s="38"/>
      <c r="DM13" s="38"/>
      <c r="DN13" s="38"/>
      <c r="DO13" s="38"/>
      <c r="DP13" s="38"/>
      <c r="DQ13" s="38"/>
      <c r="DR13" s="38"/>
      <c r="DS13" s="38"/>
      <c r="DT13" s="38"/>
      <c r="DU13" s="38"/>
      <c r="DV13" s="38"/>
      <c r="DW13" s="38"/>
      <c r="DX13" s="38"/>
      <c r="DY13" s="38"/>
      <c r="DZ13" s="38"/>
      <c r="EA13" s="38"/>
      <c r="EB13" s="38"/>
      <c r="EC13" s="38"/>
      <c r="ED13" s="38"/>
      <c r="EE13" s="38"/>
      <c r="EF13" s="38"/>
      <c r="EG13" s="38"/>
      <c r="EH13" s="38"/>
    </row>
    <row r="14" spans="1:138" ht="15" customHeight="1" x14ac:dyDescent="0.25">
      <c r="B14" s="16" t="s">
        <v>13</v>
      </c>
      <c r="C14" s="126">
        <v>17172</v>
      </c>
      <c r="D14" s="121">
        <v>18992</v>
      </c>
      <c r="E14" s="138">
        <f t="shared" si="0"/>
        <v>10.598648963428843</v>
      </c>
      <c r="F14" s="121">
        <v>10809</v>
      </c>
      <c r="G14" s="121">
        <v>11936</v>
      </c>
      <c r="H14" s="122">
        <f t="shared" si="2"/>
        <v>10.426496438153393</v>
      </c>
      <c r="I14"/>
    </row>
    <row r="15" spans="1:138" s="64" customFormat="1" ht="15" customHeight="1" x14ac:dyDescent="0.25">
      <c r="A15" s="38"/>
      <c r="B15" s="3" t="s">
        <v>15</v>
      </c>
      <c r="C15" s="127" t="s">
        <v>50</v>
      </c>
      <c r="D15" s="123">
        <v>4400</v>
      </c>
      <c r="E15" s="139" t="s">
        <v>50</v>
      </c>
      <c r="F15" s="123" t="s">
        <v>50</v>
      </c>
      <c r="G15" s="123" t="s">
        <v>50</v>
      </c>
      <c r="H15" s="124" t="s">
        <v>50</v>
      </c>
      <c r="I15"/>
      <c r="J15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8"/>
      <c r="CG15" s="38"/>
      <c r="CH15" s="38"/>
      <c r="CI15" s="38"/>
      <c r="CJ15" s="38"/>
      <c r="CK15" s="38"/>
      <c r="CL15" s="38"/>
      <c r="CM15" s="38"/>
      <c r="CN15" s="38"/>
      <c r="CO15" s="38"/>
      <c r="CP15" s="38"/>
      <c r="CQ15" s="38"/>
      <c r="CR15" s="38"/>
      <c r="CS15" s="38"/>
      <c r="CT15" s="38"/>
      <c r="CU15" s="38"/>
      <c r="CV15" s="38"/>
      <c r="CW15" s="38"/>
      <c r="CX15" s="38"/>
      <c r="CY15" s="38"/>
      <c r="CZ15" s="38"/>
      <c r="DA15" s="38"/>
      <c r="DB15" s="38"/>
      <c r="DC15" s="38"/>
      <c r="DD15" s="38"/>
      <c r="DE15" s="38"/>
      <c r="DF15" s="38"/>
      <c r="DG15" s="38"/>
      <c r="DH15" s="38"/>
      <c r="DI15" s="38"/>
      <c r="DJ15" s="38"/>
      <c r="DK15" s="38"/>
      <c r="DL15" s="38"/>
      <c r="DM15" s="38"/>
      <c r="DN15" s="38"/>
      <c r="DO15" s="38"/>
      <c r="DP15" s="38"/>
      <c r="DQ15" s="38"/>
      <c r="DR15" s="38"/>
      <c r="DS15" s="38"/>
      <c r="DT15" s="38"/>
      <c r="DU15" s="38"/>
      <c r="DV15" s="38"/>
      <c r="DW15" s="38"/>
      <c r="DX15" s="38"/>
      <c r="DY15" s="38"/>
      <c r="DZ15" s="38"/>
      <c r="EA15" s="38"/>
      <c r="EB15" s="38"/>
      <c r="EC15" s="38"/>
      <c r="ED15" s="38"/>
      <c r="EE15" s="38"/>
      <c r="EF15" s="38"/>
      <c r="EG15" s="38"/>
      <c r="EH15" s="38"/>
    </row>
    <row r="16" spans="1:138" ht="15" customHeight="1" x14ac:dyDescent="0.25">
      <c r="B16" s="16" t="s">
        <v>10</v>
      </c>
      <c r="C16" s="126">
        <v>62381</v>
      </c>
      <c r="D16" s="121">
        <v>66212</v>
      </c>
      <c r="E16" s="138">
        <f t="shared" si="0"/>
        <v>6.1412930219137252</v>
      </c>
      <c r="F16" s="121">
        <v>44586</v>
      </c>
      <c r="G16" s="121">
        <v>47959</v>
      </c>
      <c r="H16" s="122">
        <f t="shared" si="2"/>
        <v>7.565154981384282</v>
      </c>
      <c r="I16"/>
    </row>
    <row r="17" spans="1:138" s="64" customFormat="1" ht="15" customHeight="1" x14ac:dyDescent="0.25">
      <c r="A17" s="38"/>
      <c r="B17" s="3" t="s">
        <v>16</v>
      </c>
      <c r="C17" s="127">
        <v>278692</v>
      </c>
      <c r="D17" s="123">
        <v>288465</v>
      </c>
      <c r="E17" s="139">
        <f t="shared" si="0"/>
        <v>3.5067386218477878</v>
      </c>
      <c r="F17" s="123">
        <v>204989</v>
      </c>
      <c r="G17" s="123">
        <v>210327</v>
      </c>
      <c r="H17" s="124">
        <f t="shared" si="2"/>
        <v>2.6040421681163366</v>
      </c>
      <c r="I17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8"/>
      <c r="CG17" s="38"/>
      <c r="CH17" s="38"/>
      <c r="CI17" s="38"/>
      <c r="CJ17" s="38"/>
      <c r="CK17" s="38"/>
      <c r="CL17" s="38"/>
      <c r="CM17" s="38"/>
      <c r="CN17" s="38"/>
      <c r="CO17" s="38"/>
      <c r="CP17" s="38"/>
      <c r="CQ17" s="38"/>
      <c r="CR17" s="38"/>
      <c r="CS17" s="38"/>
      <c r="CT17" s="38"/>
      <c r="CU17" s="38"/>
      <c r="CV17" s="38"/>
      <c r="CW17" s="38"/>
      <c r="CX17" s="38"/>
      <c r="CY17" s="38"/>
      <c r="CZ17" s="38"/>
      <c r="DA17" s="38"/>
      <c r="DB17" s="38"/>
      <c r="DC17" s="38"/>
      <c r="DD17" s="38"/>
      <c r="DE17" s="38"/>
      <c r="DF17" s="38"/>
      <c r="DG17" s="38"/>
      <c r="DH17" s="38"/>
      <c r="DI17" s="38"/>
      <c r="DJ17" s="38"/>
      <c r="DK17" s="38"/>
      <c r="DL17" s="38"/>
      <c r="DM17" s="38"/>
      <c r="DN17" s="38"/>
      <c r="DO17" s="38"/>
      <c r="DP17" s="38"/>
      <c r="DQ17" s="38"/>
      <c r="DR17" s="38"/>
      <c r="DS17" s="38"/>
      <c r="DT17" s="38"/>
      <c r="DU17" s="38"/>
      <c r="DV17" s="38"/>
      <c r="DW17" s="38"/>
      <c r="DX17" s="38"/>
      <c r="DY17" s="38"/>
      <c r="DZ17" s="38"/>
      <c r="EA17" s="38"/>
      <c r="EB17" s="38"/>
      <c r="EC17" s="38"/>
      <c r="ED17" s="38"/>
      <c r="EE17" s="38"/>
      <c r="EF17" s="38"/>
      <c r="EG17" s="38"/>
      <c r="EH17" s="38"/>
    </row>
    <row r="18" spans="1:138" ht="15" customHeight="1" x14ac:dyDescent="0.25">
      <c r="B18" s="16" t="s">
        <v>14</v>
      </c>
      <c r="C18" s="126">
        <v>159336</v>
      </c>
      <c r="D18" s="121">
        <v>171497</v>
      </c>
      <c r="E18" s="138">
        <f t="shared" si="0"/>
        <v>7.6322990410202323</v>
      </c>
      <c r="F18" s="121">
        <v>96327</v>
      </c>
      <c r="G18" s="121">
        <v>100542</v>
      </c>
      <c r="H18" s="122">
        <f t="shared" si="2"/>
        <v>4.3757202030583358</v>
      </c>
      <c r="I18"/>
    </row>
    <row r="19" spans="1:138" s="64" customFormat="1" ht="15" customHeight="1" x14ac:dyDescent="0.25">
      <c r="A19" s="38"/>
      <c r="B19" s="3" t="s">
        <v>21</v>
      </c>
      <c r="C19" s="127">
        <v>191987</v>
      </c>
      <c r="D19" s="123">
        <v>195164</v>
      </c>
      <c r="E19" s="139">
        <f t="shared" si="0"/>
        <v>1.6547995437190934</v>
      </c>
      <c r="F19" s="123">
        <v>167173</v>
      </c>
      <c r="G19" s="123">
        <v>168484</v>
      </c>
      <c r="H19" s="124">
        <f t="shared" si="2"/>
        <v>0.78421754709192726</v>
      </c>
      <c r="I19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38"/>
      <c r="CK19" s="38"/>
      <c r="CL19" s="38"/>
      <c r="CM19" s="38"/>
      <c r="CN19" s="38"/>
      <c r="CO19" s="38"/>
      <c r="CP19" s="38"/>
      <c r="CQ19" s="38"/>
      <c r="CR19" s="38"/>
      <c r="CS19" s="38"/>
      <c r="CT19" s="38"/>
      <c r="CU19" s="38"/>
      <c r="CV19" s="38"/>
      <c r="CW19" s="38"/>
      <c r="CX19" s="38"/>
      <c r="CY19" s="38"/>
      <c r="CZ19" s="38"/>
      <c r="DA19" s="38"/>
      <c r="DB19" s="38"/>
      <c r="DC19" s="38"/>
      <c r="DD19" s="38"/>
      <c r="DE19" s="38"/>
      <c r="DF19" s="38"/>
      <c r="DG19" s="38"/>
      <c r="DH19" s="38"/>
      <c r="DI19" s="38"/>
      <c r="DJ19" s="38"/>
      <c r="DK19" s="38"/>
      <c r="DL19" s="38"/>
      <c r="DM19" s="38"/>
      <c r="DN19" s="38"/>
      <c r="DO19" s="38"/>
      <c r="DP19" s="38"/>
      <c r="DQ19" s="38"/>
      <c r="DR19" s="38"/>
      <c r="DS19" s="38"/>
      <c r="DT19" s="38"/>
      <c r="DU19" s="38"/>
      <c r="DV19" s="38"/>
      <c r="DW19" s="38"/>
      <c r="DX19" s="38"/>
      <c r="DY19" s="38"/>
      <c r="DZ19" s="38"/>
      <c r="EA19" s="38"/>
      <c r="EB19" s="38"/>
      <c r="EC19" s="38"/>
      <c r="ED19" s="38"/>
      <c r="EE19" s="38"/>
      <c r="EF19" s="38"/>
      <c r="EG19" s="38"/>
      <c r="EH19" s="38"/>
    </row>
    <row r="20" spans="1:138" ht="15" customHeight="1" thickBot="1" x14ac:dyDescent="0.3">
      <c r="B20" s="153" t="s">
        <v>22</v>
      </c>
      <c r="C20" s="157">
        <v>142157</v>
      </c>
      <c r="D20" s="154">
        <v>165498</v>
      </c>
      <c r="E20" s="159">
        <f t="shared" si="0"/>
        <v>16.419170353904477</v>
      </c>
      <c r="F20" s="154">
        <v>80029</v>
      </c>
      <c r="G20" s="154">
        <v>96509</v>
      </c>
      <c r="H20" s="160">
        <f t="shared" si="2"/>
        <v>20.592535205987829</v>
      </c>
      <c r="I20"/>
    </row>
    <row r="21" spans="1:138" s="64" customFormat="1" ht="15" customHeight="1" x14ac:dyDescent="0.25">
      <c r="A21" s="38"/>
      <c r="B21" s="4"/>
      <c r="C21" s="4"/>
      <c r="D21" s="4"/>
      <c r="E21" s="4"/>
      <c r="F21" s="5"/>
      <c r="G21" s="5"/>
      <c r="H21" s="5"/>
      <c r="I21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8"/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38"/>
      <c r="CG21" s="38"/>
      <c r="CH21" s="38"/>
      <c r="CI21" s="38"/>
      <c r="CJ21" s="38"/>
      <c r="CK21" s="38"/>
      <c r="CL21" s="38"/>
      <c r="CM21" s="38"/>
      <c r="CN21" s="38"/>
      <c r="CO21" s="38"/>
      <c r="CP21" s="38"/>
      <c r="CQ21" s="38"/>
      <c r="CR21" s="38"/>
      <c r="CS21" s="38"/>
      <c r="CT21" s="38"/>
      <c r="CU21" s="38"/>
      <c r="CV21" s="38"/>
      <c r="CW21" s="38"/>
      <c r="CX21" s="38"/>
      <c r="CY21" s="38"/>
      <c r="CZ21" s="38"/>
      <c r="DA21" s="38"/>
      <c r="DB21" s="38"/>
      <c r="DC21" s="38"/>
      <c r="DD21" s="38"/>
      <c r="DE21" s="38"/>
      <c r="DF21" s="38"/>
      <c r="DG21" s="38"/>
      <c r="DH21" s="38"/>
      <c r="DI21" s="38"/>
      <c r="DJ21" s="38"/>
      <c r="DK21" s="38"/>
      <c r="DL21" s="38"/>
      <c r="DM21" s="38"/>
      <c r="DN21" s="38"/>
      <c r="DO21" s="38"/>
      <c r="DP21" s="38"/>
      <c r="DQ21" s="38"/>
      <c r="DR21" s="38"/>
      <c r="DS21" s="38"/>
      <c r="DT21" s="38"/>
      <c r="DU21" s="38"/>
      <c r="DV21" s="38"/>
      <c r="DW21" s="38"/>
      <c r="DX21" s="38"/>
      <c r="DY21" s="38"/>
      <c r="DZ21" s="38"/>
      <c r="EA21" s="38"/>
      <c r="EB21" s="38"/>
      <c r="EC21" s="38"/>
      <c r="ED21" s="38"/>
      <c r="EE21" s="38"/>
      <c r="EF21" s="38"/>
      <c r="EG21" s="38"/>
      <c r="EH21" s="38"/>
    </row>
    <row r="22" spans="1:138" s="1" customFormat="1" ht="15" customHeight="1" x14ac:dyDescent="0.25">
      <c r="A22" s="58" t="s">
        <v>53</v>
      </c>
      <c r="B22" s="257" t="s">
        <v>76</v>
      </c>
      <c r="C22" s="226"/>
      <c r="D22" s="226"/>
      <c r="E22" s="226"/>
      <c r="F22" s="226"/>
      <c r="G22" s="226"/>
      <c r="H22" s="226"/>
      <c r="I22" s="4"/>
      <c r="J22" s="4"/>
      <c r="K22" s="5"/>
      <c r="L22" s="5"/>
      <c r="M22" s="5"/>
      <c r="N22"/>
      <c r="O22"/>
      <c r="P22"/>
      <c r="Q22"/>
    </row>
    <row r="23" spans="1:138" ht="15" customHeight="1" x14ac:dyDescent="0.25">
      <c r="A23" s="58" t="s">
        <v>6</v>
      </c>
      <c r="B23" s="269" t="s">
        <v>52</v>
      </c>
      <c r="C23" s="226"/>
      <c r="D23" s="226"/>
      <c r="E23" s="226"/>
      <c r="F23" s="226"/>
      <c r="G23" s="226"/>
      <c r="H23" s="226"/>
      <c r="I23"/>
    </row>
    <row r="24" spans="1:138" s="64" customFormat="1" ht="15" customHeight="1" x14ac:dyDescent="0.25">
      <c r="A24" s="88" t="s">
        <v>5</v>
      </c>
      <c r="B24" s="248" t="s">
        <v>57</v>
      </c>
      <c r="C24" s="249"/>
      <c r="D24" s="249"/>
      <c r="E24" s="249"/>
      <c r="F24" s="249"/>
      <c r="G24" s="249"/>
      <c r="H24" s="249"/>
      <c r="I24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8"/>
      <c r="CG24" s="38"/>
      <c r="CH24" s="38"/>
      <c r="CI24" s="38"/>
      <c r="CJ24" s="38"/>
      <c r="CK24" s="38"/>
      <c r="CL24" s="38"/>
      <c r="CM24" s="38"/>
      <c r="CN24" s="38"/>
      <c r="CO24" s="38"/>
      <c r="CP24" s="38"/>
      <c r="CQ24" s="38"/>
      <c r="CR24" s="38"/>
      <c r="CS24" s="38"/>
      <c r="CT24" s="38"/>
      <c r="CU24" s="38"/>
      <c r="CV24" s="38"/>
      <c r="CW24" s="38"/>
      <c r="CX24" s="38"/>
      <c r="CY24" s="38"/>
      <c r="CZ24" s="38"/>
      <c r="DA24" s="38"/>
      <c r="DB24" s="38"/>
      <c r="DC24" s="38"/>
      <c r="DD24" s="38"/>
      <c r="DE24" s="38"/>
      <c r="DF24" s="38"/>
      <c r="DG24" s="38"/>
      <c r="DH24" s="38"/>
      <c r="DI24" s="38"/>
      <c r="DJ24" s="38"/>
      <c r="DK24" s="38"/>
      <c r="DL24" s="38"/>
      <c r="DM24" s="38"/>
      <c r="DN24" s="38"/>
      <c r="DO24" s="38"/>
      <c r="DP24" s="38"/>
      <c r="DQ24" s="38"/>
      <c r="DR24" s="38"/>
      <c r="DS24" s="38"/>
      <c r="DT24" s="38"/>
      <c r="DU24" s="38"/>
      <c r="DV24" s="38"/>
      <c r="DW24" s="38"/>
      <c r="DX24" s="38"/>
      <c r="DY24" s="38"/>
      <c r="DZ24" s="38"/>
      <c r="EA24" s="38"/>
      <c r="EB24" s="38"/>
      <c r="EC24" s="38"/>
      <c r="ED24" s="38"/>
      <c r="EE24" s="38"/>
      <c r="EF24" s="38"/>
      <c r="EG24" s="38"/>
      <c r="EH24" s="38"/>
    </row>
    <row r="25" spans="1:138" ht="15" customHeight="1" x14ac:dyDescent="0.25">
      <c r="A25" s="88" t="s">
        <v>2</v>
      </c>
      <c r="B25" s="267" t="s">
        <v>109</v>
      </c>
      <c r="C25" s="268"/>
      <c r="D25" s="268"/>
      <c r="E25" s="268"/>
      <c r="F25" s="268"/>
      <c r="G25" s="268"/>
      <c r="H25" s="268"/>
    </row>
    <row r="26" spans="1:138" x14ac:dyDescent="0.25">
      <c r="B26"/>
      <c r="C26"/>
      <c r="D26"/>
      <c r="E26"/>
    </row>
    <row r="27" spans="1:138" x14ac:dyDescent="0.25">
      <c r="B27"/>
      <c r="C27"/>
      <c r="D27"/>
      <c r="E27"/>
    </row>
    <row r="28" spans="1:138" x14ac:dyDescent="0.25">
      <c r="B28"/>
      <c r="C28"/>
      <c r="D28"/>
      <c r="E28"/>
    </row>
    <row r="29" spans="1:138" x14ac:dyDescent="0.25">
      <c r="B29"/>
      <c r="C29"/>
      <c r="D29"/>
      <c r="E29"/>
    </row>
    <row r="30" spans="1:138" x14ac:dyDescent="0.25">
      <c r="B30"/>
      <c r="C30"/>
      <c r="D30"/>
      <c r="E30"/>
    </row>
    <row r="31" spans="1:138" x14ac:dyDescent="0.25">
      <c r="B31"/>
      <c r="C31"/>
      <c r="D31"/>
      <c r="E31"/>
    </row>
    <row r="32" spans="1:138" x14ac:dyDescent="0.25">
      <c r="B32"/>
      <c r="C32"/>
      <c r="D32"/>
      <c r="E32"/>
    </row>
    <row r="33" spans="2:5" x14ac:dyDescent="0.25">
      <c r="B33"/>
      <c r="C33"/>
      <c r="D33"/>
      <c r="E33"/>
    </row>
    <row r="34" spans="2:5" x14ac:dyDescent="0.25">
      <c r="B34"/>
      <c r="C34"/>
      <c r="D34"/>
      <c r="E34"/>
    </row>
    <row r="35" spans="2:5" x14ac:dyDescent="0.25">
      <c r="B35"/>
      <c r="C35"/>
      <c r="D35"/>
      <c r="E35"/>
    </row>
    <row r="36" spans="2:5" x14ac:dyDescent="0.25">
      <c r="B36"/>
      <c r="C36"/>
      <c r="D36"/>
      <c r="E36"/>
    </row>
    <row r="37" spans="2:5" x14ac:dyDescent="0.25">
      <c r="B37"/>
      <c r="C37"/>
      <c r="D37"/>
      <c r="E37"/>
    </row>
    <row r="38" spans="2:5" x14ac:dyDescent="0.25">
      <c r="B38"/>
      <c r="C38"/>
    </row>
  </sheetData>
  <mergeCells count="8">
    <mergeCell ref="B24:H24"/>
    <mergeCell ref="B25:H25"/>
    <mergeCell ref="F3:H3"/>
    <mergeCell ref="B2:H2"/>
    <mergeCell ref="B3:B4"/>
    <mergeCell ref="C3:E3"/>
    <mergeCell ref="B23:H23"/>
    <mergeCell ref="B22:H22"/>
  </mergeCells>
  <hyperlinks>
    <hyperlink ref="H1" location="Contents!A1" display="[contents Ç]"/>
    <hyperlink ref="B25" r:id="rId1" display="http://www.observatorioemigracao.pt/np4/1269"/>
  </hyperlinks>
  <pageMargins left="0.7" right="0.7" top="0.75" bottom="0.75" header="0.3" footer="0.3"/>
  <pageSetup paperSize="9" orientation="portrait"/>
  <ignoredErrors>
    <ignoredError sqref="E13:E14 H13:H14 H6:H12 E5:E12 E16:E20 H16:H2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2"/>
    <col min="2" max="6" width="16.7109375" style="2" customWidth="1"/>
    <col min="7" max="16384" width="8.7109375" style="2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70" t="s">
        <v>64</v>
      </c>
      <c r="C2" s="193"/>
      <c r="D2" s="193"/>
      <c r="E2" s="193"/>
      <c r="F2" s="193"/>
      <c r="G2" s="28"/>
      <c r="H2" s="28"/>
      <c r="I2" s="28"/>
      <c r="J2" s="21"/>
      <c r="K2" s="21"/>
      <c r="L2" s="19"/>
      <c r="M2" s="19"/>
      <c r="N2" s="19"/>
      <c r="O2" s="11"/>
      <c r="P2" s="11"/>
    </row>
    <row r="3" spans="1:16" ht="15" customHeight="1" x14ac:dyDescent="0.25">
      <c r="B3" s="48"/>
    </row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s="76" customFormat="1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s="76" customFormat="1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31" customFormat="1" ht="15" customHeight="1" x14ac:dyDescent="0.25"/>
    <row r="32" s="31" customFormat="1" ht="15" customHeight="1" x14ac:dyDescent="0.25"/>
    <row r="33" spans="1:17" s="1" customFormat="1" ht="15" customHeight="1" x14ac:dyDescent="0.25">
      <c r="A33" s="58" t="s">
        <v>53</v>
      </c>
      <c r="B33" s="257" t="s">
        <v>83</v>
      </c>
      <c r="C33" s="226"/>
      <c r="D33" s="226"/>
      <c r="E33" s="226"/>
      <c r="F33" s="226"/>
      <c r="G33" s="183"/>
      <c r="I33" s="4"/>
      <c r="J33" s="4"/>
      <c r="K33" s="5"/>
      <c r="L33" s="5"/>
      <c r="M33" s="5"/>
      <c r="N33"/>
      <c r="O33"/>
      <c r="P33"/>
      <c r="Q33"/>
    </row>
    <row r="34" spans="1:17" s="1" customFormat="1" ht="105" customHeight="1" x14ac:dyDescent="0.25">
      <c r="A34" s="58" t="s">
        <v>6</v>
      </c>
      <c r="B34" s="271" t="s">
        <v>82</v>
      </c>
      <c r="C34" s="226"/>
      <c r="D34" s="226"/>
      <c r="E34" s="226"/>
      <c r="F34" s="226"/>
    </row>
    <row r="35" spans="1:17" s="1" customFormat="1" ht="15" customHeight="1" x14ac:dyDescent="0.25">
      <c r="A35" s="88" t="s">
        <v>5</v>
      </c>
      <c r="B35" s="211" t="s">
        <v>57</v>
      </c>
      <c r="C35" s="193"/>
      <c r="D35" s="193"/>
      <c r="E35" s="193"/>
      <c r="F35" s="193"/>
    </row>
    <row r="36" spans="1:17" s="1" customFormat="1" ht="15" customHeight="1" x14ac:dyDescent="0.25">
      <c r="A36" s="88" t="s">
        <v>2</v>
      </c>
      <c r="B36" s="212" t="s">
        <v>109</v>
      </c>
      <c r="C36" s="193"/>
      <c r="D36" s="193"/>
      <c r="E36" s="193"/>
      <c r="F36" s="193"/>
    </row>
    <row r="37" spans="1:17" s="31" customFormat="1" ht="15" customHeight="1" x14ac:dyDescent="0.25"/>
    <row r="38" spans="1:17" ht="15" customHeight="1" x14ac:dyDescent="0.25"/>
    <row r="39" spans="1:17" s="31" customFormat="1" ht="15" customHeight="1" x14ac:dyDescent="0.25"/>
    <row r="40" spans="1:17" s="31" customFormat="1" ht="15" customHeight="1" x14ac:dyDescent="0.25"/>
    <row r="41" spans="1:17" s="31" customFormat="1" ht="15" customHeight="1" x14ac:dyDescent="0.25"/>
    <row r="42" spans="1:17" s="31" customFormat="1" ht="15" customHeight="1" x14ac:dyDescent="0.25"/>
    <row r="43" spans="1:17" s="31" customFormat="1" ht="15" customHeight="1" x14ac:dyDescent="0.25"/>
    <row r="44" spans="1:17" s="31" customFormat="1" ht="15" customHeight="1" x14ac:dyDescent="0.25"/>
    <row r="45" spans="1:17" s="31" customFormat="1" ht="15" customHeight="1" x14ac:dyDescent="0.25"/>
    <row r="46" spans="1:17" s="31" customFormat="1" ht="15" customHeight="1" x14ac:dyDescent="0.25"/>
    <row r="47" spans="1:17" s="31" customFormat="1" ht="12" customHeight="1" x14ac:dyDescent="0.25"/>
    <row r="48" spans="1:17" s="31" customFormat="1" ht="12" customHeight="1" x14ac:dyDescent="0.25"/>
    <row r="49" spans="1:16" s="31" customFormat="1" ht="12" customHeight="1" x14ac:dyDescent="0.25"/>
    <row r="50" spans="1:16" s="31" customFormat="1" ht="12" customHeight="1" x14ac:dyDescent="0.25">
      <c r="B50" s="16" t="s">
        <v>12</v>
      </c>
      <c r="C50" s="121">
        <v>446</v>
      </c>
    </row>
    <row r="51" spans="1:16" s="31" customFormat="1" ht="12" customHeight="1" x14ac:dyDescent="0.25">
      <c r="B51" s="16" t="s">
        <v>19</v>
      </c>
      <c r="C51" s="121">
        <v>629</v>
      </c>
    </row>
    <row r="52" spans="1:16" s="31" customFormat="1" ht="12" customHeight="1" x14ac:dyDescent="0.25">
      <c r="B52" s="16" t="s">
        <v>15</v>
      </c>
      <c r="C52" s="121">
        <v>815</v>
      </c>
    </row>
    <row r="53" spans="1:16" s="31" customFormat="1" ht="12" customHeight="1" x14ac:dyDescent="0.25">
      <c r="B53" s="16" t="s">
        <v>21</v>
      </c>
      <c r="C53" s="121">
        <v>918</v>
      </c>
    </row>
    <row r="54" spans="1:16" ht="12" customHeight="1" x14ac:dyDescent="0.25">
      <c r="B54" s="16" t="s">
        <v>13</v>
      </c>
      <c r="C54" s="121">
        <v>2079</v>
      </c>
    </row>
    <row r="55" spans="1:16" ht="12" customHeight="1" x14ac:dyDescent="0.25">
      <c r="B55" s="16" t="s">
        <v>18</v>
      </c>
      <c r="C55" s="121">
        <v>2913</v>
      </c>
    </row>
    <row r="56" spans="1:16" ht="12" customHeight="1" x14ac:dyDescent="0.25">
      <c r="B56" s="16" t="s">
        <v>51</v>
      </c>
      <c r="C56" s="121">
        <v>3759</v>
      </c>
    </row>
    <row r="57" spans="1:16" ht="12" customHeight="1" x14ac:dyDescent="0.25">
      <c r="B57" s="16" t="s">
        <v>8</v>
      </c>
      <c r="C57" s="121">
        <v>4227</v>
      </c>
    </row>
    <row r="58" spans="1:16" ht="12" customHeight="1" x14ac:dyDescent="0.25">
      <c r="B58" s="16" t="s">
        <v>20</v>
      </c>
      <c r="C58" s="121">
        <v>4590</v>
      </c>
    </row>
    <row r="59" spans="1:16" ht="12" customHeight="1" x14ac:dyDescent="0.25">
      <c r="B59" s="186" t="s">
        <v>23</v>
      </c>
      <c r="C59" s="185">
        <v>4651</v>
      </c>
    </row>
    <row r="60" spans="1:16" ht="12" customHeight="1" x14ac:dyDescent="0.25">
      <c r="B60" s="16" t="s">
        <v>10</v>
      </c>
      <c r="C60" s="121">
        <v>5302</v>
      </c>
    </row>
    <row r="61" spans="1:16" ht="12" customHeight="1" x14ac:dyDescent="0.25">
      <c r="A61" s="30"/>
      <c r="B61" s="16" t="s">
        <v>9</v>
      </c>
      <c r="C61" s="121">
        <v>11401</v>
      </c>
      <c r="D61" s="30"/>
      <c r="E61" s="30"/>
      <c r="F61" s="30"/>
      <c r="G61" s="30"/>
      <c r="H61" s="30"/>
      <c r="I61" s="30"/>
    </row>
    <row r="62" spans="1:16" ht="12" customHeight="1" x14ac:dyDescent="0.25">
      <c r="A62" s="30"/>
      <c r="B62" s="16" t="s">
        <v>11</v>
      </c>
      <c r="C62" s="121">
        <v>18000</v>
      </c>
      <c r="D62" s="30"/>
      <c r="E62" s="30"/>
      <c r="F62" s="30"/>
      <c r="G62" s="30"/>
      <c r="H62" s="30"/>
      <c r="I62" s="30"/>
    </row>
    <row r="63" spans="1:16" ht="12" customHeight="1" x14ac:dyDescent="0.25">
      <c r="A63" s="26"/>
      <c r="B63" s="16" t="s">
        <v>16</v>
      </c>
      <c r="C63" s="121">
        <v>20039</v>
      </c>
      <c r="D63" s="27"/>
      <c r="E63" s="27"/>
      <c r="F63" s="27"/>
      <c r="G63" s="27"/>
      <c r="H63" s="27"/>
      <c r="I63" s="27"/>
      <c r="J63" s="9"/>
      <c r="K63" s="9"/>
      <c r="L63" s="7"/>
      <c r="M63" s="7"/>
      <c r="N63" s="7"/>
      <c r="O63" s="6"/>
      <c r="P63" s="6"/>
    </row>
    <row r="64" spans="1:16" ht="12" customHeight="1" x14ac:dyDescent="0.25">
      <c r="A64" s="26"/>
      <c r="B64" s="16" t="s">
        <v>14</v>
      </c>
      <c r="C64" s="121">
        <v>30121</v>
      </c>
      <c r="D64" s="27"/>
      <c r="E64" s="27"/>
      <c r="F64" s="27"/>
      <c r="G64" s="27"/>
      <c r="H64" s="27"/>
      <c r="I64" s="27"/>
      <c r="J64" s="9"/>
      <c r="K64" s="9"/>
      <c r="L64" s="6"/>
      <c r="M64" s="6"/>
      <c r="N64" s="6"/>
      <c r="O64" s="6"/>
      <c r="P64" s="6"/>
    </row>
    <row r="65" spans="1:16" ht="12" customHeight="1" x14ac:dyDescent="0.25">
      <c r="A65" s="26"/>
      <c r="B65" s="16" t="s">
        <v>22</v>
      </c>
      <c r="C65" s="121" t="s">
        <v>50</v>
      </c>
      <c r="D65" s="29"/>
      <c r="E65" s="29"/>
      <c r="F65" s="29"/>
      <c r="G65" s="29"/>
      <c r="H65" s="29"/>
      <c r="I65" s="29"/>
      <c r="J65" s="9"/>
      <c r="K65" s="9"/>
      <c r="L65" s="6"/>
      <c r="M65" s="6"/>
      <c r="N65" s="6"/>
      <c r="O65" s="6"/>
      <c r="P65" s="6"/>
    </row>
    <row r="66" spans="1:16" ht="12" customHeight="1" x14ac:dyDescent="0.25">
      <c r="A66" s="26"/>
      <c r="B66" s="33"/>
      <c r="C66" s="24"/>
      <c r="D66" s="27"/>
      <c r="E66" s="27"/>
      <c r="F66" s="27"/>
      <c r="G66" s="27"/>
      <c r="H66" s="27"/>
      <c r="I66" s="27"/>
      <c r="J66" s="9"/>
      <c r="K66" s="9"/>
      <c r="L66" s="6"/>
      <c r="M66" s="6"/>
      <c r="N66" s="6"/>
      <c r="O66" s="6"/>
      <c r="P66" s="6"/>
    </row>
    <row r="67" spans="1:16" s="30" customFormat="1" ht="12" customHeight="1" x14ac:dyDescent="0.25">
      <c r="B67" s="34"/>
      <c r="C67" s="22"/>
      <c r="D67" s="23"/>
      <c r="E67" s="23"/>
      <c r="F67" s="23"/>
    </row>
    <row r="68" spans="1:16" s="30" customFormat="1" ht="12" customHeight="1" x14ac:dyDescent="0.25">
      <c r="B68" s="35"/>
      <c r="C68" s="24"/>
      <c r="D68" s="23"/>
      <c r="E68" s="23"/>
      <c r="F68" s="23"/>
    </row>
    <row r="69" spans="1:16" s="30" customFormat="1" ht="12" customHeight="1" x14ac:dyDescent="0.25">
      <c r="D69" s="23"/>
      <c r="E69" s="23"/>
      <c r="F69" s="23"/>
    </row>
    <row r="70" spans="1:16" s="30" customFormat="1" ht="12" customHeight="1" x14ac:dyDescent="0.25">
      <c r="B70" s="2"/>
      <c r="C70" s="2"/>
    </row>
  </sheetData>
  <sortState ref="B50:C64">
    <sortCondition ref="C50:C64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70" t="s">
        <v>65</v>
      </c>
      <c r="C2" s="193"/>
      <c r="D2" s="193"/>
      <c r="E2" s="193"/>
      <c r="F2" s="193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B3" s="48"/>
    </row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17" s="1" customFormat="1" ht="15" customHeight="1" x14ac:dyDescent="0.25">
      <c r="A33" s="58" t="s">
        <v>53</v>
      </c>
      <c r="B33" s="257" t="s">
        <v>84</v>
      </c>
      <c r="C33" s="226"/>
      <c r="D33" s="226"/>
      <c r="E33" s="226"/>
      <c r="F33" s="226"/>
      <c r="G33" s="226"/>
      <c r="I33" s="4"/>
      <c r="J33" s="4"/>
      <c r="K33" s="5"/>
      <c r="L33" s="5"/>
      <c r="M33" s="5"/>
      <c r="N33"/>
      <c r="O33"/>
      <c r="P33"/>
      <c r="Q33"/>
    </row>
    <row r="34" spans="1:17" s="1" customFormat="1" ht="75" customHeight="1" x14ac:dyDescent="0.25">
      <c r="A34" s="58" t="s">
        <v>6</v>
      </c>
      <c r="B34" s="271" t="s">
        <v>85</v>
      </c>
      <c r="C34" s="226"/>
      <c r="D34" s="226"/>
      <c r="E34" s="226"/>
      <c r="F34" s="226"/>
    </row>
    <row r="35" spans="1:17" s="1" customFormat="1" ht="15" customHeight="1" x14ac:dyDescent="0.25">
      <c r="A35" s="88" t="s">
        <v>5</v>
      </c>
      <c r="B35" s="211" t="s">
        <v>57</v>
      </c>
      <c r="C35" s="193"/>
      <c r="D35" s="193"/>
      <c r="E35" s="193"/>
      <c r="F35" s="193"/>
    </row>
    <row r="36" spans="1:17" s="1" customFormat="1" ht="15" customHeight="1" x14ac:dyDescent="0.25">
      <c r="A36" s="88" t="s">
        <v>2</v>
      </c>
      <c r="B36" s="272" t="s">
        <v>109</v>
      </c>
      <c r="C36" s="193"/>
      <c r="D36" s="193"/>
      <c r="E36" s="193"/>
      <c r="F36" s="193"/>
    </row>
    <row r="37" spans="1:17" ht="15" customHeight="1" x14ac:dyDescent="0.25"/>
    <row r="38" spans="1:17" ht="15" customHeight="1" x14ac:dyDescent="0.25"/>
    <row r="39" spans="1:17" ht="15" customHeight="1" x14ac:dyDescent="0.25"/>
    <row r="40" spans="1:17" ht="15" customHeight="1" x14ac:dyDescent="0.25"/>
    <row r="41" spans="1:17" ht="15" customHeight="1" x14ac:dyDescent="0.25"/>
    <row r="42" spans="1:17" ht="15" customHeight="1" x14ac:dyDescent="0.25"/>
    <row r="43" spans="1:17" ht="15" customHeight="1" x14ac:dyDescent="0.25"/>
    <row r="44" spans="1:17" ht="15" customHeight="1" x14ac:dyDescent="0.25"/>
    <row r="45" spans="1:17" ht="15" customHeight="1" x14ac:dyDescent="0.25"/>
    <row r="46" spans="1:17" ht="15" customHeight="1" x14ac:dyDescent="0.25"/>
    <row r="50" spans="1:14" ht="12" customHeight="1" x14ac:dyDescent="0.2">
      <c r="B50" s="179" t="s">
        <v>21</v>
      </c>
      <c r="C50" s="181">
        <v>9.2675505500462871E-2</v>
      </c>
    </row>
    <row r="51" spans="1:14" ht="12" customHeight="1" x14ac:dyDescent="0.2">
      <c r="B51" s="179" t="s">
        <v>12</v>
      </c>
      <c r="C51" s="181">
        <v>0.127148119006078</v>
      </c>
    </row>
    <row r="52" spans="1:14" ht="12" customHeight="1" x14ac:dyDescent="0.2">
      <c r="B52" s="179" t="s">
        <v>19</v>
      </c>
      <c r="C52" s="181">
        <v>0.2429012214571756</v>
      </c>
    </row>
    <row r="53" spans="1:14" ht="12" customHeight="1" x14ac:dyDescent="0.2">
      <c r="B53" s="179" t="s">
        <v>15</v>
      </c>
      <c r="C53" s="181">
        <v>1.2176173544088207</v>
      </c>
    </row>
    <row r="54" spans="1:14" ht="12" customHeight="1" x14ac:dyDescent="0.2">
      <c r="B54" s="179" t="s">
        <v>9</v>
      </c>
      <c r="C54" s="181">
        <v>1.2220769197787591</v>
      </c>
    </row>
    <row r="55" spans="1:14" ht="12" customHeight="1" x14ac:dyDescent="0.2">
      <c r="B55" s="179" t="s">
        <v>13</v>
      </c>
      <c r="C55" s="181">
        <v>1.515748031496063</v>
      </c>
    </row>
    <row r="56" spans="1:14" ht="12" customHeight="1" x14ac:dyDescent="0.2">
      <c r="B56" s="179" t="s">
        <v>10</v>
      </c>
      <c r="C56" s="181">
        <v>1.5485265340693362</v>
      </c>
    </row>
    <row r="57" spans="1:14" ht="12" customHeight="1" x14ac:dyDescent="0.2">
      <c r="B57" s="179" t="s">
        <v>8</v>
      </c>
      <c r="C57" s="181">
        <v>3.8429019500886406</v>
      </c>
    </row>
    <row r="58" spans="1:14" ht="12" customHeight="1" x14ac:dyDescent="0.2">
      <c r="B58" s="179" t="s">
        <v>18</v>
      </c>
      <c r="C58" s="181">
        <v>4.6692419895170474</v>
      </c>
    </row>
    <row r="59" spans="1:14" ht="12" customHeight="1" x14ac:dyDescent="0.2">
      <c r="B59" s="179" t="s">
        <v>14</v>
      </c>
      <c r="C59" s="181">
        <v>4.879981076930056</v>
      </c>
    </row>
    <row r="60" spans="1:14" ht="12" customHeight="1" x14ac:dyDescent="0.2">
      <c r="B60" s="179" t="s">
        <v>11</v>
      </c>
      <c r="C60" s="181">
        <v>7.8397212543553998</v>
      </c>
    </row>
    <row r="61" spans="1:14" ht="12" customHeight="1" x14ac:dyDescent="0.2">
      <c r="B61" s="179" t="s">
        <v>16</v>
      </c>
      <c r="C61" s="181">
        <v>11.981608150770114</v>
      </c>
    </row>
    <row r="62" spans="1:14" ht="12" customHeight="1" x14ac:dyDescent="0.2">
      <c r="A62" s="48"/>
      <c r="B62" s="179" t="s">
        <v>20</v>
      </c>
      <c r="C62" s="181">
        <v>21.755616646127596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9" t="s">
        <v>23</v>
      </c>
      <c r="C63" s="181" t="s">
        <v>50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9" t="s">
        <v>51</v>
      </c>
      <c r="C64" s="181" t="s">
        <v>50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9" t="s">
        <v>22</v>
      </c>
      <c r="C65" s="181" t="s">
        <v>50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107"/>
      <c r="D68" s="106"/>
      <c r="E68" s="106"/>
      <c r="F68" s="106"/>
    </row>
    <row r="69" spans="1:9" s="48" customFormat="1" ht="12" customHeight="1" x14ac:dyDescent="0.25">
      <c r="B69" s="34"/>
      <c r="C69" s="105"/>
      <c r="D69" s="106"/>
      <c r="E69" s="106"/>
      <c r="F69" s="106"/>
    </row>
    <row r="70" spans="1:9" s="48" customFormat="1" ht="12" customHeight="1" x14ac:dyDescent="0.25">
      <c r="B70" s="35"/>
      <c r="C70" s="107"/>
      <c r="D70" s="106"/>
      <c r="E70" s="106"/>
      <c r="F70" s="106"/>
    </row>
    <row r="71" spans="1:9" s="48" customFormat="1" ht="12" customHeight="1" x14ac:dyDescent="0.25"/>
  </sheetData>
  <sortState ref="B50:C65">
    <sortCondition ref="C50:C65"/>
  </sortState>
  <mergeCells count="5">
    <mergeCell ref="B2:F2"/>
    <mergeCell ref="B34:F34"/>
    <mergeCell ref="B35:F35"/>
    <mergeCell ref="B36:F36"/>
    <mergeCell ref="B33:G33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70" t="s">
        <v>66</v>
      </c>
      <c r="C2" s="273"/>
      <c r="D2" s="273"/>
      <c r="E2" s="273"/>
      <c r="F2" s="273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s="36" customFormat="1" ht="15" customHeight="1" x14ac:dyDescent="0.25"/>
    <row r="33" spans="1:9" s="1" customFormat="1" ht="15" customHeight="1" x14ac:dyDescent="0.25">
      <c r="A33" s="58" t="s">
        <v>53</v>
      </c>
      <c r="B33" s="257" t="s">
        <v>90</v>
      </c>
      <c r="C33" s="226"/>
      <c r="D33" s="226"/>
      <c r="E33" s="226"/>
      <c r="F33" s="226"/>
      <c r="G33" s="183"/>
      <c r="H33" s="182"/>
      <c r="I33" s="182"/>
    </row>
    <row r="34" spans="1:9" s="1" customFormat="1" ht="90" customHeight="1" x14ac:dyDescent="0.25">
      <c r="A34" s="58" t="s">
        <v>6</v>
      </c>
      <c r="B34" s="246" t="s">
        <v>92</v>
      </c>
      <c r="C34" s="226"/>
      <c r="D34" s="226"/>
      <c r="E34" s="226"/>
      <c r="F34" s="226"/>
    </row>
    <row r="35" spans="1:9" s="1" customFormat="1" ht="15" customHeight="1" x14ac:dyDescent="0.25">
      <c r="A35" s="88" t="s">
        <v>5</v>
      </c>
      <c r="B35" s="211" t="s">
        <v>57</v>
      </c>
      <c r="C35" s="193"/>
      <c r="D35" s="193"/>
      <c r="E35" s="193"/>
      <c r="F35" s="193"/>
    </row>
    <row r="36" spans="1:9" ht="15" customHeight="1" x14ac:dyDescent="0.25">
      <c r="A36" s="88" t="s">
        <v>2</v>
      </c>
      <c r="B36" s="272" t="s">
        <v>109</v>
      </c>
      <c r="C36" s="193"/>
      <c r="D36" s="193"/>
      <c r="E36" s="193"/>
      <c r="F36" s="193"/>
      <c r="G36" s="1"/>
      <c r="H36" s="1"/>
      <c r="I36" s="1"/>
    </row>
    <row r="37" spans="1:9" ht="15" customHeight="1" x14ac:dyDescent="0.25"/>
    <row r="38" spans="1:9" ht="15" customHeight="1" x14ac:dyDescent="0.25"/>
    <row r="39" spans="1:9" ht="15" customHeight="1" x14ac:dyDescent="0.25"/>
    <row r="40" spans="1:9" ht="15" customHeight="1" x14ac:dyDescent="0.25"/>
    <row r="41" spans="1:9" ht="15" customHeight="1" x14ac:dyDescent="0.25"/>
    <row r="42" spans="1:9" ht="15" customHeight="1" x14ac:dyDescent="0.25"/>
    <row r="43" spans="1:9" ht="15" customHeight="1" x14ac:dyDescent="0.25"/>
    <row r="44" spans="1:9" ht="15" customHeight="1" x14ac:dyDescent="0.25"/>
    <row r="45" spans="1:9" ht="15" customHeight="1" x14ac:dyDescent="0.25"/>
    <row r="46" spans="1:9" ht="15" customHeight="1" x14ac:dyDescent="0.25"/>
    <row r="50" spans="1:14" ht="12" customHeight="1" x14ac:dyDescent="0.2">
      <c r="B50" s="179" t="s">
        <v>15</v>
      </c>
      <c r="C50" s="180">
        <v>1967</v>
      </c>
    </row>
    <row r="51" spans="1:14" ht="12" customHeight="1" x14ac:dyDescent="0.2">
      <c r="B51" s="179" t="s">
        <v>51</v>
      </c>
      <c r="C51" s="180">
        <v>3767</v>
      </c>
    </row>
    <row r="52" spans="1:14" ht="12" customHeight="1" x14ac:dyDescent="0.2">
      <c r="B52" s="179" t="s">
        <v>12</v>
      </c>
      <c r="C52" s="180">
        <v>7023</v>
      </c>
    </row>
    <row r="53" spans="1:14" ht="12" customHeight="1" x14ac:dyDescent="0.2">
      <c r="B53" s="179" t="s">
        <v>13</v>
      </c>
      <c r="C53" s="180">
        <v>15486</v>
      </c>
    </row>
    <row r="54" spans="1:14" ht="12" customHeight="1" x14ac:dyDescent="0.2">
      <c r="B54" s="179" t="s">
        <v>8</v>
      </c>
      <c r="C54" s="180">
        <v>31564</v>
      </c>
    </row>
    <row r="55" spans="1:14" ht="12" customHeight="1" x14ac:dyDescent="0.2">
      <c r="B55" s="179" t="s">
        <v>22</v>
      </c>
      <c r="C55" s="180">
        <v>37326</v>
      </c>
    </row>
    <row r="56" spans="1:14" ht="12" customHeight="1" x14ac:dyDescent="0.2">
      <c r="B56" s="179" t="s">
        <v>20</v>
      </c>
      <c r="C56" s="180">
        <v>60897</v>
      </c>
    </row>
    <row r="57" spans="1:14" ht="12" customHeight="1" x14ac:dyDescent="0.2">
      <c r="B57" s="179" t="s">
        <v>9</v>
      </c>
      <c r="C57" s="180">
        <v>104084</v>
      </c>
    </row>
    <row r="58" spans="1:14" ht="12" customHeight="1" x14ac:dyDescent="0.2">
      <c r="B58" s="179" t="s">
        <v>14</v>
      </c>
      <c r="C58" s="180">
        <v>107000</v>
      </c>
    </row>
    <row r="59" spans="1:14" ht="12" customHeight="1" x14ac:dyDescent="0.2">
      <c r="B59" s="179" t="s">
        <v>10</v>
      </c>
      <c r="C59" s="180">
        <v>134248</v>
      </c>
    </row>
    <row r="60" spans="1:14" ht="12" customHeight="1" x14ac:dyDescent="0.2">
      <c r="B60" s="179" t="s">
        <v>18</v>
      </c>
      <c r="C60" s="180">
        <v>137973</v>
      </c>
    </row>
    <row r="61" spans="1:14" ht="12" customHeight="1" x14ac:dyDescent="0.2">
      <c r="A61" s="30"/>
      <c r="B61" s="179" t="s">
        <v>19</v>
      </c>
      <c r="C61" s="180">
        <v>140310</v>
      </c>
      <c r="D61" s="30"/>
      <c r="E61" s="30"/>
      <c r="F61" s="30"/>
      <c r="G61" s="30"/>
      <c r="H61" s="30"/>
      <c r="I61" s="30"/>
    </row>
    <row r="62" spans="1:14" ht="12" customHeight="1" x14ac:dyDescent="0.2">
      <c r="A62" s="30"/>
      <c r="B62" s="179" t="s">
        <v>21</v>
      </c>
      <c r="C62" s="180">
        <v>158002</v>
      </c>
      <c r="D62" s="30"/>
      <c r="E62" s="30"/>
      <c r="F62" s="30"/>
      <c r="G62" s="30"/>
      <c r="H62" s="30"/>
      <c r="I62" s="30"/>
      <c r="L62" s="7"/>
      <c r="M62" s="7"/>
      <c r="N62" s="7"/>
    </row>
    <row r="63" spans="1:14" ht="12" customHeight="1" x14ac:dyDescent="0.2">
      <c r="A63" s="26"/>
      <c r="B63" s="179" t="s">
        <v>16</v>
      </c>
      <c r="C63" s="180">
        <v>211451</v>
      </c>
      <c r="D63" s="27"/>
      <c r="E63" s="27"/>
      <c r="F63" s="27"/>
      <c r="G63" s="27"/>
      <c r="H63" s="27"/>
      <c r="I63" s="27"/>
    </row>
    <row r="64" spans="1:14" ht="12" customHeight="1" x14ac:dyDescent="0.2">
      <c r="A64" s="26"/>
      <c r="B64" s="179" t="s">
        <v>11</v>
      </c>
      <c r="C64" s="180">
        <v>592281</v>
      </c>
      <c r="D64" s="27"/>
      <c r="E64" s="27"/>
      <c r="F64" s="27"/>
      <c r="G64" s="27"/>
      <c r="H64" s="27"/>
      <c r="I64" s="27"/>
    </row>
    <row r="65" spans="1:9" ht="12" customHeight="1" x14ac:dyDescent="0.2">
      <c r="A65" s="26"/>
      <c r="B65" s="179" t="s">
        <v>23</v>
      </c>
      <c r="C65" s="180" t="s">
        <v>50</v>
      </c>
      <c r="D65" s="29"/>
      <c r="E65" s="29"/>
      <c r="F65" s="29"/>
      <c r="G65" s="29"/>
      <c r="H65" s="29"/>
      <c r="I65" s="29"/>
    </row>
    <row r="66" spans="1:9" s="30" customFormat="1" ht="12" customHeight="1" x14ac:dyDescent="0.25">
      <c r="A66" s="26"/>
      <c r="B66" s="35"/>
      <c r="C66" s="26"/>
      <c r="D66" s="27"/>
      <c r="E66" s="27"/>
      <c r="F66" s="27"/>
      <c r="G66" s="27"/>
      <c r="H66" s="27"/>
      <c r="I66" s="27"/>
    </row>
    <row r="67" spans="1:9" s="30" customFormat="1" ht="12" customHeight="1" x14ac:dyDescent="0.25">
      <c r="B67" s="33"/>
      <c r="C67" s="24"/>
      <c r="D67" s="23"/>
      <c r="E67" s="23"/>
      <c r="F67" s="23"/>
    </row>
    <row r="68" spans="1:9" s="30" customFormat="1" ht="12" customHeight="1" x14ac:dyDescent="0.25">
      <c r="B68" s="34"/>
      <c r="C68" s="22"/>
      <c r="D68" s="23"/>
      <c r="E68" s="23"/>
      <c r="F68" s="23"/>
    </row>
    <row r="69" spans="1:9" s="30" customFormat="1" ht="12" customHeight="1" x14ac:dyDescent="0.25">
      <c r="B69" s="35"/>
      <c r="C69" s="24"/>
      <c r="D69" s="23"/>
      <c r="E69" s="23"/>
      <c r="F69" s="23"/>
    </row>
    <row r="70" spans="1:9" ht="12" customHeight="1" x14ac:dyDescent="0.25">
      <c r="A70" s="30"/>
      <c r="B70" s="30"/>
      <c r="C70" s="30"/>
      <c r="D70" s="30"/>
      <c r="E70" s="30"/>
      <c r="F70" s="30"/>
      <c r="G70" s="30"/>
      <c r="H70" s="30"/>
      <c r="I70" s="30"/>
    </row>
  </sheetData>
  <sortState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70" t="s">
        <v>67</v>
      </c>
      <c r="C2" s="273"/>
      <c r="D2" s="273"/>
      <c r="E2" s="273"/>
      <c r="F2" s="273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s="10" customFormat="1" ht="15" customHeight="1" x14ac:dyDescent="0.25">
      <c r="B3" s="92"/>
      <c r="C3" s="93"/>
      <c r="D3" s="93"/>
      <c r="E3" s="93"/>
      <c r="F3" s="93"/>
      <c r="G3" s="65"/>
      <c r="H3" s="65"/>
      <c r="I3" s="65"/>
      <c r="J3" s="8"/>
      <c r="K3" s="8"/>
      <c r="L3" s="8"/>
      <c r="M3" s="8"/>
      <c r="N3" s="8"/>
      <c r="O3" s="65"/>
      <c r="P3" s="65"/>
    </row>
    <row r="4" spans="1:16" s="10" customFormat="1" ht="15" customHeight="1" x14ac:dyDescent="0.25">
      <c r="B4" s="92"/>
      <c r="C4" s="93"/>
      <c r="D4" s="93"/>
      <c r="E4" s="93"/>
      <c r="F4" s="93"/>
      <c r="G4" s="65"/>
      <c r="H4" s="65"/>
      <c r="I4" s="65"/>
      <c r="J4" s="8"/>
      <c r="K4" s="8"/>
      <c r="L4" s="8"/>
      <c r="M4" s="8"/>
      <c r="N4" s="8"/>
      <c r="O4" s="65"/>
      <c r="P4" s="65"/>
    </row>
    <row r="5" spans="1:16" s="10" customFormat="1" ht="15" customHeight="1" x14ac:dyDescent="0.25">
      <c r="B5" s="92"/>
      <c r="C5" s="93"/>
      <c r="D5" s="93"/>
      <c r="E5" s="93"/>
      <c r="F5" s="93"/>
      <c r="G5" s="65"/>
      <c r="H5" s="65"/>
      <c r="I5" s="65"/>
      <c r="J5" s="8"/>
      <c r="K5" s="8"/>
      <c r="L5" s="8"/>
      <c r="M5" s="8"/>
      <c r="N5" s="8"/>
      <c r="O5" s="65"/>
      <c r="P5" s="65"/>
    </row>
    <row r="6" spans="1:16" s="10" customFormat="1" ht="15" customHeight="1" x14ac:dyDescent="0.25">
      <c r="B6" s="92"/>
      <c r="C6" s="93"/>
      <c r="D6" s="93"/>
      <c r="E6" s="93"/>
      <c r="F6" s="93"/>
      <c r="G6" s="65"/>
      <c r="H6" s="65"/>
      <c r="I6" s="65"/>
      <c r="J6" s="8"/>
      <c r="K6" s="8"/>
      <c r="L6" s="8"/>
      <c r="M6" s="8"/>
      <c r="N6" s="8"/>
      <c r="O6" s="65"/>
      <c r="P6" s="65"/>
    </row>
    <row r="7" spans="1:16" s="10" customFormat="1" ht="15" customHeight="1" x14ac:dyDescent="0.25">
      <c r="B7" s="92"/>
      <c r="C7" s="93"/>
      <c r="D7" s="93"/>
      <c r="E7" s="93"/>
      <c r="F7" s="93"/>
      <c r="G7" s="65"/>
      <c r="H7" s="65"/>
      <c r="I7" s="65"/>
      <c r="J7" s="8"/>
      <c r="K7" s="8"/>
      <c r="L7" s="8"/>
      <c r="M7" s="8"/>
      <c r="N7" s="8"/>
      <c r="O7" s="65"/>
      <c r="P7" s="65"/>
    </row>
    <row r="8" spans="1:16" s="10" customFormat="1" ht="15" customHeight="1" x14ac:dyDescent="0.25">
      <c r="B8" s="92"/>
      <c r="C8" s="93"/>
      <c r="D8" s="93"/>
      <c r="E8" s="93"/>
      <c r="F8" s="93"/>
      <c r="G8" s="65"/>
      <c r="H8" s="65"/>
      <c r="I8" s="65"/>
      <c r="J8" s="8"/>
      <c r="K8" s="8"/>
      <c r="L8" s="8"/>
      <c r="M8" s="8"/>
      <c r="N8" s="8"/>
      <c r="O8" s="65"/>
      <c r="P8" s="65"/>
    </row>
    <row r="9" spans="1:16" s="10" customFormat="1" ht="15" customHeight="1" x14ac:dyDescent="0.25">
      <c r="B9" s="92"/>
      <c r="C9" s="93"/>
      <c r="D9" s="93"/>
      <c r="E9" s="93"/>
      <c r="F9" s="93"/>
      <c r="G9" s="65"/>
      <c r="H9" s="65"/>
      <c r="I9" s="65"/>
      <c r="J9" s="8"/>
      <c r="K9" s="8"/>
      <c r="L9" s="8"/>
      <c r="M9" s="8"/>
      <c r="N9" s="8"/>
      <c r="O9" s="65"/>
      <c r="P9" s="65"/>
    </row>
    <row r="10" spans="1:16" s="10" customFormat="1" ht="15" customHeight="1" x14ac:dyDescent="0.25">
      <c r="B10" s="92"/>
      <c r="C10" s="93"/>
      <c r="D10" s="93"/>
      <c r="E10" s="93"/>
      <c r="F10" s="93"/>
      <c r="G10" s="65"/>
      <c r="H10" s="65"/>
      <c r="I10" s="65"/>
      <c r="J10" s="8"/>
      <c r="K10" s="8"/>
      <c r="L10" s="8"/>
      <c r="M10" s="8"/>
      <c r="N10" s="8"/>
      <c r="O10" s="65"/>
      <c r="P10" s="65"/>
    </row>
    <row r="11" spans="1:16" s="10" customFormat="1" ht="15" customHeight="1" x14ac:dyDescent="0.25">
      <c r="B11" s="92"/>
      <c r="C11" s="93"/>
      <c r="D11" s="93"/>
      <c r="E11" s="93"/>
      <c r="F11" s="93"/>
      <c r="G11" s="65"/>
      <c r="H11" s="65"/>
      <c r="I11" s="65"/>
      <c r="J11" s="8"/>
      <c r="K11" s="8"/>
      <c r="L11" s="8"/>
      <c r="M11" s="8"/>
      <c r="N11" s="8"/>
      <c r="O11" s="65"/>
      <c r="P11" s="65"/>
    </row>
    <row r="12" spans="1:16" s="10" customFormat="1" ht="15" customHeight="1" x14ac:dyDescent="0.25">
      <c r="B12" s="92"/>
      <c r="C12" s="93"/>
      <c r="D12" s="93"/>
      <c r="E12" s="93"/>
      <c r="F12" s="93"/>
      <c r="G12" s="65"/>
      <c r="H12" s="65"/>
      <c r="I12" s="65"/>
      <c r="J12" s="8"/>
      <c r="K12" s="8"/>
      <c r="L12" s="8"/>
      <c r="M12" s="8"/>
      <c r="N12" s="8"/>
      <c r="O12" s="65"/>
      <c r="P12" s="65"/>
    </row>
    <row r="13" spans="1:16" s="10" customFormat="1" ht="15" customHeight="1" x14ac:dyDescent="0.25">
      <c r="B13" s="92"/>
      <c r="C13" s="93"/>
      <c r="D13" s="93"/>
      <c r="E13" s="93"/>
      <c r="F13" s="93"/>
      <c r="G13" s="65"/>
      <c r="H13" s="65"/>
      <c r="I13" s="65"/>
      <c r="J13" s="8"/>
      <c r="K13" s="8"/>
      <c r="L13" s="8"/>
      <c r="M13" s="8"/>
      <c r="N13" s="8"/>
      <c r="O13" s="65"/>
      <c r="P13" s="65"/>
    </row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A33" s="58" t="s">
        <v>53</v>
      </c>
      <c r="B33" s="257" t="s">
        <v>90</v>
      </c>
      <c r="C33" s="226"/>
      <c r="D33" s="226"/>
      <c r="E33" s="226"/>
      <c r="F33" s="226"/>
    </row>
    <row r="34" spans="1:6" s="1" customFormat="1" ht="90" customHeight="1" x14ac:dyDescent="0.25">
      <c r="A34" s="58" t="s">
        <v>6</v>
      </c>
      <c r="B34" s="246" t="s">
        <v>92</v>
      </c>
      <c r="C34" s="226"/>
      <c r="D34" s="226"/>
      <c r="E34" s="226"/>
      <c r="F34" s="226"/>
    </row>
    <row r="35" spans="1:6" s="1" customFormat="1" ht="15" customHeight="1" x14ac:dyDescent="0.25">
      <c r="A35" s="88" t="s">
        <v>5</v>
      </c>
      <c r="B35" s="211" t="s">
        <v>57</v>
      </c>
      <c r="C35" s="193"/>
      <c r="D35" s="193"/>
      <c r="E35" s="193"/>
      <c r="F35" s="193"/>
    </row>
    <row r="36" spans="1:6" s="1" customFormat="1" ht="15" customHeight="1" x14ac:dyDescent="0.25">
      <c r="A36" s="88" t="s">
        <v>2</v>
      </c>
      <c r="B36" s="272" t="s">
        <v>109</v>
      </c>
      <c r="C36" s="193"/>
      <c r="D36" s="193"/>
      <c r="E36" s="193"/>
      <c r="F36" s="193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47" spans="1:6" ht="15" customHeight="1" x14ac:dyDescent="0.25"/>
    <row r="50" spans="1:14" ht="12" customHeight="1" x14ac:dyDescent="0.2">
      <c r="B50" s="179" t="s">
        <v>12</v>
      </c>
      <c r="C50" s="181">
        <v>0.2</v>
      </c>
    </row>
    <row r="51" spans="1:14" ht="12" customHeight="1" x14ac:dyDescent="0.2">
      <c r="B51" s="179" t="s">
        <v>15</v>
      </c>
      <c r="C51" s="181">
        <v>0.33152318639794243</v>
      </c>
    </row>
    <row r="52" spans="1:14" ht="12" customHeight="1" x14ac:dyDescent="0.2">
      <c r="B52" s="179" t="s">
        <v>21</v>
      </c>
      <c r="C52" s="181">
        <v>0.35942201395117557</v>
      </c>
    </row>
    <row r="53" spans="1:14" ht="12" customHeight="1" x14ac:dyDescent="0.2">
      <c r="B53" s="179" t="s">
        <v>13</v>
      </c>
      <c r="C53" s="181">
        <v>0.86360110395502088</v>
      </c>
    </row>
    <row r="54" spans="1:14" ht="12" customHeight="1" x14ac:dyDescent="0.2">
      <c r="B54" s="179" t="s">
        <v>51</v>
      </c>
      <c r="C54" s="181">
        <v>1.1010853012273578</v>
      </c>
    </row>
    <row r="55" spans="1:14" ht="12" customHeight="1" x14ac:dyDescent="0.2">
      <c r="B55" s="179" t="s">
        <v>14</v>
      </c>
      <c r="C55" s="181">
        <v>1.3753213367609254</v>
      </c>
    </row>
    <row r="56" spans="1:14" ht="12" customHeight="1" x14ac:dyDescent="0.2">
      <c r="B56" s="179" t="s">
        <v>9</v>
      </c>
      <c r="C56" s="181">
        <v>1.625594190567043</v>
      </c>
    </row>
    <row r="57" spans="1:14" ht="12" customHeight="1" x14ac:dyDescent="0.2">
      <c r="B57" s="179" t="s">
        <v>8</v>
      </c>
      <c r="C57" s="181">
        <v>1.8060917545422657</v>
      </c>
    </row>
    <row r="58" spans="1:14" ht="12" customHeight="1" x14ac:dyDescent="0.2">
      <c r="B58" s="179" t="s">
        <v>19</v>
      </c>
      <c r="C58" s="181">
        <v>1.944080157455113</v>
      </c>
    </row>
    <row r="59" spans="1:14" ht="12" customHeight="1" x14ac:dyDescent="0.2">
      <c r="B59" s="179" t="s">
        <v>10</v>
      </c>
      <c r="C59" s="181">
        <v>2.0216440359633618</v>
      </c>
    </row>
    <row r="60" spans="1:14" ht="12" customHeight="1" x14ac:dyDescent="0.2">
      <c r="B60" s="179" t="s">
        <v>22</v>
      </c>
      <c r="C60" s="181">
        <v>3.2272790940170055</v>
      </c>
    </row>
    <row r="61" spans="1:14" ht="12" customHeight="1" x14ac:dyDescent="0.2">
      <c r="A61" s="48"/>
      <c r="B61" s="179" t="s">
        <v>16</v>
      </c>
      <c r="C61" s="181">
        <v>9.2354426177955578</v>
      </c>
      <c r="D61" s="48"/>
      <c r="E61" s="48"/>
      <c r="F61" s="48"/>
      <c r="G61" s="48"/>
      <c r="H61" s="48"/>
      <c r="I61" s="48"/>
    </row>
    <row r="62" spans="1:14" ht="12" customHeight="1" x14ac:dyDescent="0.2">
      <c r="A62" s="48"/>
      <c r="B62" s="179" t="s">
        <v>11</v>
      </c>
      <c r="C62" s="181">
        <v>10.566696763896598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26"/>
      <c r="B63" s="179" t="s">
        <v>18</v>
      </c>
      <c r="C63" s="181">
        <v>23.283831446073883</v>
      </c>
      <c r="D63" s="46"/>
      <c r="E63" s="46"/>
      <c r="F63" s="46"/>
      <c r="G63" s="46"/>
      <c r="H63" s="46"/>
      <c r="I63" s="46"/>
      <c r="L63" s="7"/>
      <c r="M63" s="7"/>
      <c r="N63" s="7"/>
    </row>
    <row r="64" spans="1:14" ht="12" customHeight="1" x14ac:dyDescent="0.2">
      <c r="A64" s="26"/>
      <c r="B64" s="179" t="s">
        <v>20</v>
      </c>
      <c r="C64" s="181">
        <v>29.6823973250407</v>
      </c>
      <c r="D64" s="46"/>
      <c r="E64" s="46"/>
      <c r="F64" s="46"/>
      <c r="G64" s="46"/>
      <c r="H64" s="46"/>
      <c r="I64" s="46"/>
    </row>
    <row r="65" spans="1:9" ht="12" customHeight="1" x14ac:dyDescent="0.2">
      <c r="A65" s="26"/>
      <c r="B65" s="179" t="s">
        <v>23</v>
      </c>
      <c r="C65" s="181" t="s">
        <v>50</v>
      </c>
      <c r="D65" s="47"/>
      <c r="E65" s="47"/>
      <c r="F65" s="47"/>
      <c r="G65" s="47"/>
      <c r="H65" s="47"/>
      <c r="I65" s="47"/>
    </row>
    <row r="66" spans="1:9" ht="12" customHeight="1" x14ac:dyDescent="0.25">
      <c r="A66" s="26"/>
      <c r="B66" s="35"/>
      <c r="C66" s="26"/>
      <c r="D66" s="46"/>
      <c r="E66" s="46"/>
      <c r="F66" s="46"/>
      <c r="G66" s="46"/>
      <c r="H66" s="46"/>
      <c r="I66" s="46"/>
    </row>
    <row r="67" spans="1:9" s="48" customFormat="1" ht="12" customHeight="1" x14ac:dyDescent="0.25">
      <c r="B67" s="33"/>
      <c r="C67" s="107"/>
      <c r="D67" s="106"/>
      <c r="E67" s="106"/>
      <c r="F67" s="106"/>
    </row>
    <row r="68" spans="1:9" s="48" customFormat="1" ht="12" customHeight="1" x14ac:dyDescent="0.25">
      <c r="B68" s="34"/>
      <c r="C68" s="105"/>
      <c r="D68" s="106"/>
      <c r="E68" s="106"/>
      <c r="F68" s="106"/>
    </row>
    <row r="69" spans="1:9" s="48" customFormat="1" ht="12" customHeight="1" x14ac:dyDescent="0.25">
      <c r="B69" s="35"/>
      <c r="C69" s="107"/>
      <c r="D69" s="106"/>
      <c r="E69" s="106"/>
      <c r="F69" s="106"/>
    </row>
    <row r="70" spans="1:9" s="48" customFormat="1" ht="12" customHeight="1" x14ac:dyDescent="0.25"/>
  </sheetData>
  <sortState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31"/>
    <col min="2" max="6" width="16.7109375" style="31" customWidth="1"/>
    <col min="7" max="8" width="8.7109375" style="31"/>
    <col min="9" max="9" width="13.42578125" style="31" customWidth="1"/>
    <col min="10" max="16384" width="8.7109375" style="31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45" customHeight="1" x14ac:dyDescent="0.25">
      <c r="A2" s="18"/>
      <c r="B2" s="270" t="s">
        <v>68</v>
      </c>
      <c r="C2" s="273"/>
      <c r="D2" s="273"/>
      <c r="E2" s="273"/>
      <c r="F2" s="273"/>
      <c r="G2" s="28"/>
      <c r="H2" s="28"/>
      <c r="I2" s="28"/>
      <c r="J2" s="25"/>
      <c r="K2" s="25"/>
      <c r="L2" s="19"/>
      <c r="M2" s="19"/>
      <c r="N2" s="19"/>
      <c r="O2" s="28"/>
      <c r="P2" s="28"/>
    </row>
    <row r="3" spans="1:16" ht="15" customHeight="1" x14ac:dyDescent="0.25"/>
    <row r="4" spans="1:16" ht="15" customHeight="1" x14ac:dyDescent="0.25"/>
    <row r="5" spans="1:16" ht="15" customHeight="1" x14ac:dyDescent="0.25"/>
    <row r="6" spans="1:16" ht="15" customHeight="1" x14ac:dyDescent="0.25"/>
    <row r="7" spans="1:16" ht="15" customHeight="1" x14ac:dyDescent="0.25"/>
    <row r="8" spans="1:16" ht="15" customHeight="1" x14ac:dyDescent="0.25"/>
    <row r="9" spans="1:16" ht="15" customHeight="1" x14ac:dyDescent="0.25"/>
    <row r="10" spans="1:16" ht="15" customHeight="1" x14ac:dyDescent="0.25"/>
    <row r="11" spans="1:16" ht="15" customHeight="1" x14ac:dyDescent="0.25"/>
    <row r="12" spans="1:16" ht="15" customHeight="1" x14ac:dyDescent="0.25"/>
    <row r="13" spans="1:16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s="76" customFormat="1" ht="15" customHeight="1" x14ac:dyDescent="0.25"/>
    <row r="32" ht="15" customHeight="1" x14ac:dyDescent="0.25"/>
    <row r="33" spans="1:8" s="76" customFormat="1" ht="15" customHeight="1" x14ac:dyDescent="0.25">
      <c r="A33" s="58" t="s">
        <v>53</v>
      </c>
      <c r="B33" s="257" t="s">
        <v>105</v>
      </c>
      <c r="C33" s="226"/>
      <c r="D33" s="226"/>
      <c r="E33" s="226"/>
      <c r="F33" s="226"/>
      <c r="G33" s="183"/>
      <c r="H33" s="183"/>
    </row>
    <row r="34" spans="1:8" s="1" customFormat="1" ht="60" customHeight="1" x14ac:dyDescent="0.25">
      <c r="A34" s="58" t="s">
        <v>6</v>
      </c>
      <c r="B34" s="271" t="s">
        <v>98</v>
      </c>
      <c r="C34" s="226"/>
      <c r="D34" s="226"/>
      <c r="E34" s="226"/>
      <c r="F34" s="226"/>
      <c r="G34"/>
    </row>
    <row r="35" spans="1:8" s="1" customFormat="1" ht="15" customHeight="1" x14ac:dyDescent="0.25">
      <c r="A35" s="88" t="s">
        <v>5</v>
      </c>
      <c r="B35" s="211" t="s">
        <v>57</v>
      </c>
      <c r="C35" s="193"/>
      <c r="D35" s="193"/>
      <c r="E35" s="193"/>
      <c r="F35" s="193"/>
    </row>
    <row r="36" spans="1:8" s="1" customFormat="1" ht="15" customHeight="1" x14ac:dyDescent="0.25">
      <c r="A36" s="88" t="s">
        <v>2</v>
      </c>
      <c r="B36" s="272" t="s">
        <v>109</v>
      </c>
      <c r="C36" s="193"/>
      <c r="D36" s="193"/>
      <c r="E36" s="193"/>
      <c r="F36" s="193"/>
    </row>
    <row r="37" spans="1:8" ht="15" customHeight="1" x14ac:dyDescent="0.25"/>
    <row r="38" spans="1:8" ht="15" customHeight="1" x14ac:dyDescent="0.25"/>
    <row r="39" spans="1:8" ht="15" customHeight="1" x14ac:dyDescent="0.25"/>
    <row r="40" spans="1:8" ht="15" customHeight="1" x14ac:dyDescent="0.25"/>
    <row r="41" spans="1:8" ht="15" customHeight="1" x14ac:dyDescent="0.25"/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  <row r="47" spans="1:8" ht="15" customHeight="1" x14ac:dyDescent="0.25"/>
    <row r="50" spans="1:14" ht="12" customHeight="1" x14ac:dyDescent="0.2">
      <c r="B50" s="179" t="s">
        <v>15</v>
      </c>
      <c r="C50" s="180">
        <v>2432</v>
      </c>
    </row>
    <row r="51" spans="1:14" ht="12" customHeight="1" x14ac:dyDescent="0.2">
      <c r="B51" s="179" t="s">
        <v>51</v>
      </c>
      <c r="C51" s="180">
        <v>4279</v>
      </c>
    </row>
    <row r="52" spans="1:14" ht="12" customHeight="1" x14ac:dyDescent="0.2">
      <c r="B52" s="179" t="s">
        <v>12</v>
      </c>
      <c r="C52" s="180">
        <v>5517</v>
      </c>
    </row>
    <row r="53" spans="1:14" ht="12" customHeight="1" x14ac:dyDescent="0.2">
      <c r="B53" s="179" t="s">
        <v>13</v>
      </c>
      <c r="C53" s="180">
        <v>17266</v>
      </c>
    </row>
    <row r="54" spans="1:14" ht="12" customHeight="1" x14ac:dyDescent="0.2">
      <c r="B54" s="179" t="s">
        <v>19</v>
      </c>
      <c r="C54" s="180">
        <v>23765</v>
      </c>
    </row>
    <row r="55" spans="1:14" ht="12" customHeight="1" x14ac:dyDescent="0.2">
      <c r="B55" s="179" t="s">
        <v>8</v>
      </c>
      <c r="C55" s="180">
        <v>38813</v>
      </c>
    </row>
    <row r="56" spans="1:14" ht="12" customHeight="1" x14ac:dyDescent="0.2">
      <c r="B56" s="179" t="s">
        <v>21</v>
      </c>
      <c r="C56" s="180">
        <v>54669</v>
      </c>
    </row>
    <row r="57" spans="1:14" ht="12" customHeight="1" x14ac:dyDescent="0.2">
      <c r="B57" s="179" t="s">
        <v>20</v>
      </c>
      <c r="C57" s="180">
        <v>88200</v>
      </c>
    </row>
    <row r="58" spans="1:14" ht="12" customHeight="1" x14ac:dyDescent="0.2">
      <c r="B58" s="179" t="s">
        <v>9</v>
      </c>
      <c r="C58" s="180">
        <v>127368</v>
      </c>
    </row>
    <row r="59" spans="1:14" ht="12" customHeight="1" x14ac:dyDescent="0.2">
      <c r="B59" s="179" t="s">
        <v>10</v>
      </c>
      <c r="C59" s="180">
        <v>129079</v>
      </c>
    </row>
    <row r="60" spans="1:14" ht="12" customHeight="1" x14ac:dyDescent="0.2">
      <c r="B60" s="179" t="s">
        <v>14</v>
      </c>
      <c r="C60" s="180">
        <v>136000</v>
      </c>
    </row>
    <row r="61" spans="1:14" ht="12" customHeight="1" x14ac:dyDescent="0.2">
      <c r="B61" s="179" t="s">
        <v>16</v>
      </c>
      <c r="C61" s="180">
        <v>253227</v>
      </c>
    </row>
    <row r="62" spans="1:14" ht="12" customHeight="1" x14ac:dyDescent="0.2">
      <c r="A62" s="30"/>
      <c r="B62" s="179" t="s">
        <v>11</v>
      </c>
      <c r="C62" s="180">
        <v>501810</v>
      </c>
      <c r="D62" s="30"/>
      <c r="E62" s="30"/>
      <c r="F62" s="30"/>
      <c r="G62" s="30"/>
      <c r="H62" s="30"/>
      <c r="I62" s="30"/>
    </row>
    <row r="63" spans="1:14" ht="12" customHeight="1" x14ac:dyDescent="0.2">
      <c r="A63" s="30"/>
      <c r="B63" s="179" t="s">
        <v>23</v>
      </c>
      <c r="C63" s="180" t="s">
        <v>50</v>
      </c>
      <c r="D63" s="30"/>
      <c r="E63" s="30"/>
      <c r="F63" s="30"/>
      <c r="G63" s="30"/>
      <c r="H63" s="30"/>
      <c r="I63" s="30"/>
    </row>
    <row r="64" spans="1:14" ht="12" customHeight="1" x14ac:dyDescent="0.2">
      <c r="A64" s="26"/>
      <c r="B64" s="179" t="s">
        <v>54</v>
      </c>
      <c r="C64" s="180" t="s">
        <v>50</v>
      </c>
      <c r="D64" s="27"/>
      <c r="E64" s="27"/>
      <c r="F64" s="27"/>
      <c r="G64" s="27"/>
      <c r="H64" s="27"/>
      <c r="I64" s="27"/>
      <c r="L64" s="7"/>
      <c r="M64" s="7"/>
      <c r="N64" s="7"/>
    </row>
    <row r="65" spans="1:9" ht="12" customHeight="1" x14ac:dyDescent="0.2">
      <c r="A65" s="26"/>
      <c r="B65" s="179" t="s">
        <v>22</v>
      </c>
      <c r="C65" s="180" t="s">
        <v>50</v>
      </c>
      <c r="D65" s="27"/>
      <c r="E65" s="27"/>
      <c r="F65" s="27"/>
      <c r="G65" s="27"/>
      <c r="H65" s="27"/>
      <c r="I65" s="27"/>
    </row>
    <row r="66" spans="1:9" ht="12" customHeight="1" x14ac:dyDescent="0.25">
      <c r="A66" s="26"/>
      <c r="B66" s="34"/>
      <c r="C66" s="29"/>
      <c r="D66" s="29"/>
      <c r="E66" s="29"/>
      <c r="F66" s="29"/>
      <c r="G66" s="29"/>
      <c r="H66" s="29"/>
      <c r="I66" s="29"/>
    </row>
    <row r="67" spans="1:9" ht="12" customHeight="1" x14ac:dyDescent="0.25">
      <c r="A67" s="26"/>
      <c r="B67" s="35"/>
      <c r="C67" s="26"/>
      <c r="D67" s="27"/>
      <c r="E67" s="27"/>
      <c r="F67" s="27"/>
      <c r="G67" s="27"/>
      <c r="H67" s="27"/>
      <c r="I67" s="27"/>
    </row>
    <row r="68" spans="1:9" s="30" customFormat="1" ht="12" customHeight="1" x14ac:dyDescent="0.25">
      <c r="B68" s="33"/>
      <c r="C68" s="24"/>
      <c r="D68" s="23"/>
      <c r="E68" s="23"/>
      <c r="F68" s="23"/>
    </row>
    <row r="69" spans="1:9" s="30" customFormat="1" ht="12" customHeight="1" x14ac:dyDescent="0.25">
      <c r="B69" s="34"/>
      <c r="C69" s="22"/>
      <c r="D69" s="23"/>
      <c r="E69" s="23"/>
      <c r="F69" s="23"/>
    </row>
    <row r="70" spans="1:9" s="30" customFormat="1" ht="12" customHeight="1" x14ac:dyDescent="0.25">
      <c r="B70" s="35"/>
      <c r="C70" s="24"/>
      <c r="D70" s="23"/>
      <c r="E70" s="23"/>
      <c r="F70" s="23"/>
    </row>
    <row r="71" spans="1:9" s="30" customFormat="1" ht="12" customHeight="1" x14ac:dyDescent="0.25"/>
  </sheetData>
  <sortState ref="B50:C62">
    <sortCondition ref="C50:C62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76"/>
    <col min="2" max="6" width="16.7109375" style="76" customWidth="1"/>
    <col min="7" max="16384" width="8.7109375" style="76"/>
  </cols>
  <sheetData>
    <row r="1" spans="1:16" s="1" customFormat="1" ht="30" customHeight="1" x14ac:dyDescent="0.25">
      <c r="A1" s="50" t="s">
        <v>0</v>
      </c>
      <c r="B1" s="115" t="s">
        <v>1</v>
      </c>
      <c r="C1" s="77"/>
      <c r="D1" s="77"/>
      <c r="E1" s="77"/>
      <c r="F1" s="78" t="s">
        <v>3</v>
      </c>
    </row>
    <row r="2" spans="1:16" s="20" customFormat="1" ht="45" customHeight="1" x14ac:dyDescent="0.25">
      <c r="A2" s="85"/>
      <c r="B2" s="274" t="s">
        <v>69</v>
      </c>
      <c r="C2" s="275"/>
      <c r="D2" s="275"/>
      <c r="E2" s="275"/>
      <c r="F2" s="275"/>
      <c r="G2" s="65"/>
      <c r="H2" s="65"/>
      <c r="I2" s="65"/>
      <c r="J2" s="80"/>
      <c r="K2" s="80"/>
      <c r="L2" s="19"/>
      <c r="M2" s="19"/>
      <c r="N2" s="19"/>
      <c r="O2" s="65"/>
      <c r="P2" s="65"/>
    </row>
    <row r="3" spans="1:16" ht="15" customHeight="1" x14ac:dyDescent="0.25">
      <c r="A3" s="74"/>
      <c r="B3" s="74"/>
      <c r="C3" s="74"/>
      <c r="D3" s="74"/>
      <c r="E3" s="74"/>
      <c r="F3" s="74"/>
    </row>
    <row r="4" spans="1:16" ht="15" customHeight="1" x14ac:dyDescent="0.25">
      <c r="A4" s="74"/>
      <c r="B4" s="74"/>
      <c r="C4" s="74"/>
      <c r="D4" s="74"/>
      <c r="E4" s="74"/>
      <c r="F4" s="74"/>
    </row>
    <row r="5" spans="1:16" ht="15" customHeight="1" x14ac:dyDescent="0.25">
      <c r="A5" s="74"/>
      <c r="B5" s="74"/>
      <c r="C5" s="74"/>
      <c r="D5" s="74"/>
      <c r="E5" s="74"/>
      <c r="F5" s="74"/>
    </row>
    <row r="6" spans="1:16" ht="15" customHeight="1" x14ac:dyDescent="0.25">
      <c r="A6" s="74"/>
      <c r="B6" s="74"/>
      <c r="C6" s="74"/>
      <c r="D6" s="74"/>
      <c r="E6" s="74"/>
      <c r="F6" s="74"/>
    </row>
    <row r="7" spans="1:16" ht="15" customHeight="1" x14ac:dyDescent="0.25">
      <c r="A7" s="74"/>
      <c r="B7" s="74"/>
      <c r="C7" s="74"/>
      <c r="D7" s="74"/>
      <c r="E7" s="74"/>
      <c r="F7" s="74"/>
    </row>
    <row r="8" spans="1:16" ht="15" customHeight="1" x14ac:dyDescent="0.25">
      <c r="A8" s="74"/>
      <c r="B8" s="74"/>
      <c r="C8" s="74"/>
      <c r="D8" s="74"/>
      <c r="E8" s="74"/>
      <c r="F8" s="74"/>
    </row>
    <row r="9" spans="1:16" ht="15" customHeight="1" x14ac:dyDescent="0.25">
      <c r="A9" s="74"/>
      <c r="B9" s="74"/>
      <c r="C9" s="74"/>
      <c r="D9" s="74"/>
      <c r="E9" s="74"/>
      <c r="F9" s="74"/>
    </row>
    <row r="10" spans="1:16" ht="15" customHeight="1" x14ac:dyDescent="0.25">
      <c r="A10" s="74"/>
      <c r="B10" s="74"/>
      <c r="C10" s="74"/>
      <c r="D10" s="74"/>
      <c r="E10" s="74"/>
      <c r="F10" s="74"/>
    </row>
    <row r="11" spans="1:16" ht="15" customHeight="1" x14ac:dyDescent="0.25">
      <c r="A11" s="74"/>
      <c r="B11" s="74"/>
      <c r="C11" s="74"/>
      <c r="D11" s="74"/>
      <c r="E11" s="74"/>
      <c r="F11" s="74"/>
    </row>
    <row r="12" spans="1:16" ht="15" customHeight="1" x14ac:dyDescent="0.25">
      <c r="A12" s="74"/>
      <c r="B12" s="74"/>
      <c r="C12" s="74"/>
      <c r="D12" s="74"/>
      <c r="E12" s="74"/>
      <c r="F12" s="74"/>
    </row>
    <row r="13" spans="1:16" ht="15" customHeight="1" x14ac:dyDescent="0.25">
      <c r="A13" s="74"/>
      <c r="B13" s="74"/>
      <c r="C13" s="74"/>
      <c r="D13" s="74"/>
      <c r="E13" s="74"/>
      <c r="F13" s="74"/>
    </row>
    <row r="14" spans="1:16" ht="15" customHeight="1" x14ac:dyDescent="0.25">
      <c r="A14" s="74"/>
      <c r="B14" s="74"/>
      <c r="C14" s="74"/>
      <c r="D14" s="74"/>
      <c r="E14" s="74"/>
      <c r="F14" s="74"/>
    </row>
    <row r="15" spans="1:16" ht="15" customHeight="1" x14ac:dyDescent="0.25">
      <c r="A15" s="74"/>
      <c r="B15" s="74"/>
      <c r="C15" s="74"/>
      <c r="D15" s="74"/>
      <c r="E15" s="74"/>
      <c r="F15" s="74"/>
    </row>
    <row r="16" spans="1:16" ht="15" customHeight="1" x14ac:dyDescent="0.25">
      <c r="A16" s="74"/>
      <c r="B16" s="74"/>
      <c r="C16" s="74"/>
      <c r="D16" s="74"/>
      <c r="E16" s="74"/>
      <c r="F16" s="74"/>
    </row>
    <row r="17" spans="1:6" ht="15" customHeight="1" x14ac:dyDescent="0.25">
      <c r="A17" s="74"/>
      <c r="B17" s="74"/>
      <c r="C17" s="74"/>
      <c r="D17" s="74"/>
      <c r="E17" s="74"/>
      <c r="F17" s="74"/>
    </row>
    <row r="18" spans="1:6" ht="15" customHeight="1" x14ac:dyDescent="0.25">
      <c r="A18" s="74"/>
      <c r="B18" s="74"/>
      <c r="C18" s="74"/>
      <c r="D18" s="74"/>
      <c r="E18" s="74"/>
      <c r="F18" s="74"/>
    </row>
    <row r="19" spans="1:6" ht="15" customHeight="1" x14ac:dyDescent="0.25">
      <c r="A19" s="74"/>
      <c r="B19" s="74"/>
      <c r="C19" s="74"/>
      <c r="D19" s="74"/>
      <c r="E19" s="74"/>
      <c r="F19" s="74"/>
    </row>
    <row r="20" spans="1:6" ht="15" customHeight="1" x14ac:dyDescent="0.25">
      <c r="A20" s="74"/>
      <c r="B20" s="74"/>
      <c r="C20" s="74"/>
      <c r="D20" s="74"/>
      <c r="E20" s="74"/>
      <c r="F20" s="74"/>
    </row>
    <row r="21" spans="1:6" ht="15" customHeight="1" x14ac:dyDescent="0.25">
      <c r="A21" s="74"/>
      <c r="B21" s="74"/>
      <c r="C21" s="74"/>
      <c r="D21" s="74"/>
      <c r="E21" s="74"/>
      <c r="F21" s="74"/>
    </row>
    <row r="22" spans="1:6" ht="15" customHeight="1" x14ac:dyDescent="0.25">
      <c r="A22" s="74"/>
      <c r="B22" s="74"/>
      <c r="C22" s="74"/>
      <c r="D22" s="74"/>
      <c r="E22" s="74"/>
      <c r="F22" s="74"/>
    </row>
    <row r="23" spans="1:6" ht="15" customHeight="1" x14ac:dyDescent="0.25">
      <c r="A23" s="74"/>
      <c r="B23" s="74"/>
      <c r="C23" s="74"/>
      <c r="D23" s="74"/>
      <c r="E23" s="74"/>
      <c r="F23" s="74"/>
    </row>
    <row r="24" spans="1:6" ht="15" customHeight="1" x14ac:dyDescent="0.25">
      <c r="A24" s="74"/>
      <c r="B24" s="74"/>
      <c r="C24" s="74"/>
      <c r="D24" s="74"/>
      <c r="E24" s="74"/>
      <c r="F24" s="74"/>
    </row>
    <row r="25" spans="1:6" ht="15" customHeight="1" x14ac:dyDescent="0.25">
      <c r="A25" s="74"/>
      <c r="B25" s="74"/>
      <c r="C25" s="74"/>
      <c r="D25" s="74"/>
      <c r="E25" s="74"/>
      <c r="F25" s="74"/>
    </row>
    <row r="26" spans="1:6" ht="15" customHeight="1" x14ac:dyDescent="0.25">
      <c r="A26" s="74"/>
      <c r="B26" s="74"/>
      <c r="C26" s="74"/>
      <c r="D26" s="74"/>
      <c r="E26" s="74"/>
      <c r="F26" s="74"/>
    </row>
    <row r="27" spans="1:6" ht="15" customHeight="1" x14ac:dyDescent="0.25">
      <c r="A27" s="74"/>
      <c r="B27" s="74"/>
      <c r="C27" s="74"/>
      <c r="D27" s="74"/>
      <c r="E27" s="74"/>
      <c r="F27" s="74"/>
    </row>
    <row r="28" spans="1:6" ht="15" customHeight="1" x14ac:dyDescent="0.25">
      <c r="A28" s="74"/>
      <c r="B28" s="74"/>
      <c r="C28" s="74"/>
      <c r="D28" s="74"/>
      <c r="E28" s="74"/>
      <c r="F28" s="74"/>
    </row>
    <row r="29" spans="1:6" ht="15" customHeight="1" x14ac:dyDescent="0.25">
      <c r="A29" s="74"/>
      <c r="B29" s="74"/>
      <c r="C29" s="74"/>
      <c r="D29" s="74"/>
      <c r="E29" s="74"/>
      <c r="F29" s="74"/>
    </row>
    <row r="30" spans="1:6" ht="15" customHeight="1" x14ac:dyDescent="0.25">
      <c r="A30" s="74"/>
      <c r="B30" s="74"/>
      <c r="C30" s="74"/>
      <c r="D30" s="74"/>
      <c r="E30" s="74"/>
      <c r="F30" s="74"/>
    </row>
    <row r="31" spans="1:6" ht="15" customHeight="1" x14ac:dyDescent="0.25">
      <c r="A31" s="74"/>
      <c r="B31" s="74"/>
      <c r="C31" s="74"/>
      <c r="D31" s="74"/>
      <c r="E31" s="74"/>
      <c r="F31" s="74"/>
    </row>
    <row r="32" spans="1:6" ht="15" customHeight="1" x14ac:dyDescent="0.25">
      <c r="A32" s="74"/>
      <c r="B32" s="74"/>
      <c r="C32" s="74"/>
      <c r="D32" s="74"/>
      <c r="E32" s="74"/>
      <c r="F32" s="74"/>
    </row>
    <row r="33" spans="1:6" ht="15" customHeight="1" x14ac:dyDescent="0.25">
      <c r="A33" s="58" t="s">
        <v>53</v>
      </c>
      <c r="B33" s="257" t="s">
        <v>78</v>
      </c>
      <c r="C33" s="226"/>
      <c r="D33" s="226"/>
      <c r="E33" s="226"/>
      <c r="F33" s="226"/>
    </row>
    <row r="34" spans="1:6" s="1" customFormat="1" ht="60" customHeight="1" x14ac:dyDescent="0.25">
      <c r="A34" s="58" t="s">
        <v>6</v>
      </c>
      <c r="B34" s="271" t="s">
        <v>97</v>
      </c>
      <c r="C34" s="226"/>
      <c r="D34" s="226"/>
      <c r="E34" s="226"/>
      <c r="F34" s="226"/>
    </row>
    <row r="35" spans="1:6" s="1" customFormat="1" ht="15" customHeight="1" x14ac:dyDescent="0.25">
      <c r="A35" s="88" t="s">
        <v>5</v>
      </c>
      <c r="B35" s="211" t="s">
        <v>57</v>
      </c>
      <c r="C35" s="193"/>
      <c r="D35" s="193"/>
      <c r="E35" s="193"/>
      <c r="F35" s="193"/>
    </row>
    <row r="36" spans="1:6" s="1" customFormat="1" ht="15" customHeight="1" x14ac:dyDescent="0.25">
      <c r="A36" s="88" t="s">
        <v>2</v>
      </c>
      <c r="B36" s="272" t="s">
        <v>109</v>
      </c>
      <c r="C36" s="193"/>
      <c r="D36" s="193"/>
      <c r="E36" s="193"/>
      <c r="F36" s="193"/>
    </row>
    <row r="37" spans="1:6" ht="15" customHeight="1" x14ac:dyDescent="0.25">
      <c r="A37" s="74"/>
      <c r="B37" s="74"/>
      <c r="C37" s="74"/>
      <c r="D37" s="74"/>
      <c r="E37" s="74"/>
      <c r="F37" s="74"/>
    </row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">
      <c r="B50" s="179" t="s">
        <v>15</v>
      </c>
      <c r="C50" s="180">
        <v>12</v>
      </c>
    </row>
    <row r="51" spans="1:14" ht="12" customHeight="1" x14ac:dyDescent="0.2">
      <c r="B51" s="179" t="s">
        <v>12</v>
      </c>
      <c r="C51" s="180">
        <v>20</v>
      </c>
    </row>
    <row r="52" spans="1:14" ht="12" customHeight="1" x14ac:dyDescent="0.2">
      <c r="B52" s="179" t="s">
        <v>13</v>
      </c>
      <c r="C52" s="180">
        <v>38</v>
      </c>
    </row>
    <row r="53" spans="1:14" ht="12" customHeight="1" x14ac:dyDescent="0.2">
      <c r="B53" s="179" t="s">
        <v>8</v>
      </c>
      <c r="C53" s="180">
        <v>211</v>
      </c>
    </row>
    <row r="54" spans="1:14" ht="12" customHeight="1" x14ac:dyDescent="0.2">
      <c r="B54" s="179" t="s">
        <v>9</v>
      </c>
      <c r="C54" s="180">
        <v>510</v>
      </c>
    </row>
    <row r="55" spans="1:14" ht="12" customHeight="1" x14ac:dyDescent="0.2">
      <c r="B55" s="179" t="s">
        <v>19</v>
      </c>
      <c r="C55" s="180">
        <v>607</v>
      </c>
    </row>
    <row r="56" spans="1:14" ht="12" customHeight="1" x14ac:dyDescent="0.2">
      <c r="B56" s="187" t="s">
        <v>14</v>
      </c>
      <c r="C56" s="188">
        <v>628</v>
      </c>
    </row>
    <row r="57" spans="1:14" ht="12" customHeight="1" x14ac:dyDescent="0.2">
      <c r="B57" s="179" t="s">
        <v>20</v>
      </c>
      <c r="C57" s="180">
        <v>982</v>
      </c>
    </row>
    <row r="58" spans="1:14" ht="12" customHeight="1" x14ac:dyDescent="0.2">
      <c r="B58" s="179" t="s">
        <v>10</v>
      </c>
      <c r="C58" s="180">
        <v>1265</v>
      </c>
    </row>
    <row r="59" spans="1:14" ht="12" customHeight="1" x14ac:dyDescent="0.2">
      <c r="B59" s="179" t="s">
        <v>21</v>
      </c>
      <c r="C59" s="180">
        <v>1585</v>
      </c>
    </row>
    <row r="60" spans="1:14" ht="12" customHeight="1" x14ac:dyDescent="0.2">
      <c r="B60" s="179" t="s">
        <v>16</v>
      </c>
      <c r="C60" s="180">
        <v>2184</v>
      </c>
    </row>
    <row r="61" spans="1:14" ht="12" customHeight="1" x14ac:dyDescent="0.2">
      <c r="B61" s="179" t="s">
        <v>11</v>
      </c>
      <c r="C61" s="180">
        <v>3887</v>
      </c>
    </row>
    <row r="62" spans="1:14" ht="12" customHeight="1" x14ac:dyDescent="0.2">
      <c r="A62" s="48"/>
      <c r="B62" s="179" t="s">
        <v>23</v>
      </c>
      <c r="C62" s="180" t="s">
        <v>50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9" t="s">
        <v>18</v>
      </c>
      <c r="C63" s="180" t="s">
        <v>50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9" t="s">
        <v>51</v>
      </c>
      <c r="C64" s="180" t="s">
        <v>50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9" t="s">
        <v>22</v>
      </c>
      <c r="C65" s="180" t="s">
        <v>50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83"/>
      <c r="D68" s="82"/>
      <c r="E68" s="82"/>
      <c r="F68" s="82"/>
    </row>
    <row r="69" spans="1:9" s="48" customFormat="1" ht="12" customHeight="1" x14ac:dyDescent="0.25">
      <c r="B69" s="34"/>
      <c r="C69" s="81"/>
      <c r="D69" s="82"/>
      <c r="E69" s="82"/>
      <c r="F69" s="82"/>
    </row>
    <row r="70" spans="1:9" s="48" customFormat="1" ht="12" customHeight="1" x14ac:dyDescent="0.25">
      <c r="B70" s="35"/>
      <c r="C70" s="83"/>
      <c r="D70" s="82"/>
      <c r="E70" s="82"/>
      <c r="F70" s="82"/>
    </row>
    <row r="71" spans="1:9" s="48" customFormat="1" ht="12" customHeight="1" x14ac:dyDescent="0.25"/>
  </sheetData>
  <sortState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43"/>
    <col min="2" max="6" width="16.7109375" style="43" customWidth="1"/>
    <col min="7" max="16384" width="8.7109375" style="43"/>
  </cols>
  <sheetData>
    <row r="1" spans="1:16" s="1" customFormat="1" ht="30" customHeight="1" x14ac:dyDescent="0.25">
      <c r="A1" s="50" t="s">
        <v>0</v>
      </c>
      <c r="B1" s="115" t="s">
        <v>1</v>
      </c>
      <c r="C1" s="76"/>
      <c r="D1" s="76"/>
      <c r="E1" s="76"/>
      <c r="F1" s="78" t="s">
        <v>3</v>
      </c>
    </row>
    <row r="2" spans="1:16" s="20" customFormat="1" ht="30" customHeight="1" x14ac:dyDescent="0.25">
      <c r="A2" s="18"/>
      <c r="B2" s="270" t="s">
        <v>75</v>
      </c>
      <c r="C2" s="273"/>
      <c r="D2" s="273"/>
      <c r="E2" s="273"/>
      <c r="F2" s="273"/>
      <c r="G2" s="28"/>
      <c r="H2" s="28"/>
      <c r="I2" s="28"/>
      <c r="J2" s="44"/>
      <c r="K2" s="44"/>
      <c r="L2" s="19"/>
      <c r="M2" s="19"/>
      <c r="N2" s="19"/>
      <c r="O2" s="28"/>
      <c r="P2" s="28"/>
    </row>
    <row r="3" spans="1:16" ht="15" customHeight="1" x14ac:dyDescent="0.25"/>
    <row r="4" spans="1:16" s="76" customFormat="1" ht="15" customHeight="1" x14ac:dyDescent="0.25"/>
    <row r="5" spans="1:16" s="76" customFormat="1" ht="15" customHeight="1" x14ac:dyDescent="0.25"/>
    <row r="6" spans="1:16" s="76" customFormat="1" ht="15" customHeight="1" x14ac:dyDescent="0.25"/>
    <row r="7" spans="1:16" s="76" customFormat="1" ht="15" customHeight="1" x14ac:dyDescent="0.25"/>
    <row r="8" spans="1:16" s="76" customFormat="1" ht="15" customHeight="1" x14ac:dyDescent="0.25"/>
    <row r="9" spans="1:16" s="76" customFormat="1" ht="15" customHeight="1" x14ac:dyDescent="0.25"/>
    <row r="10" spans="1:16" s="76" customFormat="1" ht="15" customHeight="1" x14ac:dyDescent="0.25"/>
    <row r="11" spans="1:16" s="76" customFormat="1" ht="15" customHeight="1" x14ac:dyDescent="0.25"/>
    <row r="12" spans="1:16" ht="15" customHeight="1" x14ac:dyDescent="0.25"/>
    <row r="13" spans="1:16" s="76" customFormat="1" ht="15" customHeight="1" x14ac:dyDescent="0.25"/>
    <row r="14" spans="1:16" ht="15" customHeight="1" x14ac:dyDescent="0.25"/>
    <row r="15" spans="1:16" ht="15" customHeight="1" x14ac:dyDescent="0.25"/>
    <row r="16" spans="1:16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s="76" customFormat="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s="76" customFormat="1" ht="15" customHeight="1" x14ac:dyDescent="0.25">
      <c r="A33" s="58" t="s">
        <v>53</v>
      </c>
      <c r="B33" s="257" t="s">
        <v>87</v>
      </c>
      <c r="C33" s="226"/>
      <c r="D33" s="226"/>
      <c r="E33" s="226"/>
      <c r="F33" s="226"/>
    </row>
    <row r="34" spans="1:6" s="1" customFormat="1" ht="15" customHeight="1" x14ac:dyDescent="0.25">
      <c r="A34" s="58" t="s">
        <v>6</v>
      </c>
      <c r="B34" s="209" t="s">
        <v>55</v>
      </c>
      <c r="C34" s="226"/>
      <c r="D34" s="226"/>
      <c r="E34" s="226"/>
      <c r="F34" s="226"/>
    </row>
    <row r="35" spans="1:6" s="1" customFormat="1" ht="15" customHeight="1" x14ac:dyDescent="0.25">
      <c r="A35" s="88" t="s">
        <v>5</v>
      </c>
      <c r="B35" s="211" t="s">
        <v>57</v>
      </c>
      <c r="C35" s="193"/>
      <c r="D35" s="193"/>
      <c r="E35" s="193"/>
      <c r="F35" s="193"/>
    </row>
    <row r="36" spans="1:6" s="1" customFormat="1" ht="15" customHeight="1" x14ac:dyDescent="0.25">
      <c r="A36" s="88" t="s">
        <v>2</v>
      </c>
      <c r="B36" s="272" t="s">
        <v>109</v>
      </c>
      <c r="C36" s="193"/>
      <c r="D36" s="193"/>
      <c r="E36" s="193"/>
      <c r="F36" s="193"/>
    </row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  <row r="46" spans="1:6" ht="15" customHeight="1" x14ac:dyDescent="0.25"/>
    <row r="50" spans="1:14" ht="12" customHeight="1" x14ac:dyDescent="0.2">
      <c r="B50" s="179" t="s">
        <v>12</v>
      </c>
      <c r="C50" s="180">
        <v>2337</v>
      </c>
    </row>
    <row r="51" spans="1:14" ht="12" customHeight="1" x14ac:dyDescent="0.2">
      <c r="B51" s="179" t="s">
        <v>15</v>
      </c>
      <c r="C51" s="180">
        <v>4400</v>
      </c>
    </row>
    <row r="52" spans="1:14" ht="12" customHeight="1" x14ac:dyDescent="0.2">
      <c r="B52" s="179" t="s">
        <v>13</v>
      </c>
      <c r="C52" s="180">
        <v>18992</v>
      </c>
    </row>
    <row r="53" spans="1:14" ht="12" customHeight="1" x14ac:dyDescent="0.2">
      <c r="B53" s="179" t="s">
        <v>51</v>
      </c>
      <c r="C53" s="180">
        <v>24871</v>
      </c>
    </row>
    <row r="54" spans="1:14" ht="12" customHeight="1" x14ac:dyDescent="0.2">
      <c r="B54" s="179" t="s">
        <v>8</v>
      </c>
      <c r="C54" s="180">
        <v>46642</v>
      </c>
    </row>
    <row r="55" spans="1:14" ht="12" customHeight="1" x14ac:dyDescent="0.2">
      <c r="B55" s="179" t="s">
        <v>10</v>
      </c>
      <c r="C55" s="180">
        <v>66212</v>
      </c>
    </row>
    <row r="56" spans="1:14" ht="12" customHeight="1" x14ac:dyDescent="0.2">
      <c r="B56" s="179" t="s">
        <v>20</v>
      </c>
      <c r="C56" s="180">
        <v>99738</v>
      </c>
    </row>
    <row r="57" spans="1:14" ht="12" customHeight="1" x14ac:dyDescent="0.2">
      <c r="B57" s="179" t="s">
        <v>23</v>
      </c>
      <c r="C57" s="180">
        <v>115595</v>
      </c>
    </row>
    <row r="58" spans="1:14" ht="12" customHeight="1" x14ac:dyDescent="0.2">
      <c r="B58" s="179" t="s">
        <v>19</v>
      </c>
      <c r="C58" s="180">
        <v>133954</v>
      </c>
    </row>
    <row r="59" spans="1:14" ht="12" customHeight="1" x14ac:dyDescent="0.2">
      <c r="B59" s="179" t="s">
        <v>22</v>
      </c>
      <c r="C59" s="180">
        <v>165498</v>
      </c>
    </row>
    <row r="60" spans="1:14" ht="12" customHeight="1" x14ac:dyDescent="0.2">
      <c r="B60" s="179" t="s">
        <v>9</v>
      </c>
      <c r="C60" s="180">
        <v>171166</v>
      </c>
    </row>
    <row r="61" spans="1:14" ht="12" customHeight="1" x14ac:dyDescent="0.2">
      <c r="B61" s="179" t="s">
        <v>14</v>
      </c>
      <c r="C61" s="180">
        <v>171497</v>
      </c>
    </row>
    <row r="62" spans="1:14" ht="12" customHeight="1" x14ac:dyDescent="0.2">
      <c r="A62" s="48"/>
      <c r="B62" s="179" t="s">
        <v>21</v>
      </c>
      <c r="C62" s="180">
        <v>195164</v>
      </c>
      <c r="D62" s="48"/>
      <c r="E62" s="48"/>
      <c r="F62" s="48"/>
      <c r="G62" s="48"/>
      <c r="H62" s="48"/>
      <c r="I62" s="48"/>
    </row>
    <row r="63" spans="1:14" ht="12" customHeight="1" x14ac:dyDescent="0.2">
      <c r="A63" s="48"/>
      <c r="B63" s="179" t="s">
        <v>16</v>
      </c>
      <c r="C63" s="180">
        <v>288465</v>
      </c>
      <c r="D63" s="48"/>
      <c r="E63" s="48"/>
      <c r="F63" s="48"/>
      <c r="G63" s="48"/>
      <c r="H63" s="48"/>
      <c r="I63" s="48"/>
    </row>
    <row r="64" spans="1:14" ht="12" customHeight="1" x14ac:dyDescent="0.2">
      <c r="A64" s="26"/>
      <c r="B64" s="179" t="s">
        <v>18</v>
      </c>
      <c r="C64" s="180">
        <v>612203</v>
      </c>
      <c r="D64" s="46"/>
      <c r="E64" s="46"/>
      <c r="F64" s="46"/>
      <c r="G64" s="46"/>
      <c r="H64" s="46"/>
      <c r="I64" s="46"/>
      <c r="L64" s="7"/>
      <c r="M64" s="7"/>
      <c r="N64" s="7"/>
    </row>
    <row r="65" spans="1:9" ht="12" customHeight="1" x14ac:dyDescent="0.2">
      <c r="A65" s="26"/>
      <c r="B65" s="179" t="s">
        <v>11</v>
      </c>
      <c r="C65" s="180">
        <v>1190798</v>
      </c>
      <c r="D65" s="46"/>
      <c r="E65" s="46"/>
      <c r="F65" s="46"/>
      <c r="G65" s="46"/>
      <c r="H65" s="46"/>
      <c r="I65" s="46"/>
    </row>
    <row r="66" spans="1:9" ht="12" customHeight="1" x14ac:dyDescent="0.25">
      <c r="A66" s="26"/>
      <c r="B66" s="34"/>
      <c r="C66" s="47"/>
      <c r="D66" s="47"/>
      <c r="E66" s="47"/>
      <c r="F66" s="47"/>
      <c r="G66" s="47"/>
      <c r="H66" s="47"/>
      <c r="I66" s="47"/>
    </row>
    <row r="67" spans="1:9" ht="12" customHeight="1" x14ac:dyDescent="0.25">
      <c r="A67" s="26"/>
      <c r="B67" s="35"/>
      <c r="C67" s="26"/>
      <c r="D67" s="46"/>
      <c r="E67" s="46"/>
      <c r="F67" s="46"/>
      <c r="G67" s="46"/>
      <c r="H67" s="46"/>
      <c r="I67" s="46"/>
    </row>
    <row r="68" spans="1:9" s="48" customFormat="1" ht="12" customHeight="1" x14ac:dyDescent="0.25">
      <c r="B68" s="33"/>
      <c r="C68" s="42"/>
      <c r="D68" s="41"/>
      <c r="E68" s="41"/>
      <c r="F68" s="41"/>
    </row>
    <row r="69" spans="1:9" s="48" customFormat="1" ht="12" customHeight="1" x14ac:dyDescent="0.25">
      <c r="B69" s="34"/>
      <c r="C69" s="40"/>
      <c r="D69" s="41"/>
      <c r="E69" s="41"/>
      <c r="F69" s="41"/>
    </row>
    <row r="70" spans="1:9" s="48" customFormat="1" ht="12" customHeight="1" x14ac:dyDescent="0.25">
      <c r="B70" s="35"/>
      <c r="C70" s="42"/>
      <c r="D70" s="41"/>
      <c r="E70" s="41"/>
      <c r="F70" s="41"/>
    </row>
    <row r="71" spans="1:9" s="48" customFormat="1" ht="12" customHeight="1" x14ac:dyDescent="0.25"/>
  </sheetData>
  <sortState ref="B50:C65">
    <sortCondition ref="C50:C65"/>
  </sortState>
  <mergeCells count="5">
    <mergeCell ref="B2:F2"/>
    <mergeCell ref="B34:F34"/>
    <mergeCell ref="B35:F35"/>
    <mergeCell ref="B36:F36"/>
    <mergeCell ref="B33:F33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workbookViewId="0">
      <selection activeCell="G1" sqref="G1"/>
    </sheetView>
  </sheetViews>
  <sheetFormatPr defaultColWidth="8.7109375" defaultRowHeight="12" customHeight="1" x14ac:dyDescent="0.25"/>
  <cols>
    <col min="1" max="1" width="8.7109375" style="1"/>
    <col min="2" max="4" width="16.7109375" style="1" customWidth="1"/>
    <col min="5" max="7" width="16.7109375" style="12" customWidth="1"/>
    <col min="8" max="8" width="8.7109375" style="1"/>
    <col min="9" max="13" width="16.7109375" customWidth="1"/>
    <col min="16" max="16384" width="8.7109375" style="1"/>
  </cols>
  <sheetData>
    <row r="1" spans="1:17" ht="30" customHeight="1" x14ac:dyDescent="0.25">
      <c r="A1" s="50" t="s">
        <v>0</v>
      </c>
      <c r="B1" s="115" t="s">
        <v>1</v>
      </c>
      <c r="C1" s="75"/>
      <c r="D1" s="75"/>
      <c r="E1" s="13"/>
      <c r="F1" s="13"/>
      <c r="G1" s="78" t="s">
        <v>3</v>
      </c>
    </row>
    <row r="2" spans="1:17" ht="30" customHeight="1" thickBot="1" x14ac:dyDescent="0.3">
      <c r="B2" s="207" t="s">
        <v>58</v>
      </c>
      <c r="C2" s="208"/>
      <c r="D2" s="208"/>
      <c r="E2" s="208"/>
      <c r="F2" s="208"/>
      <c r="G2" s="208"/>
    </row>
    <row r="3" spans="1:17" ht="60" customHeight="1" x14ac:dyDescent="0.25">
      <c r="B3" s="17" t="s">
        <v>7</v>
      </c>
      <c r="C3" s="14" t="s">
        <v>24</v>
      </c>
      <c r="D3" s="14" t="s">
        <v>25</v>
      </c>
      <c r="E3" s="14" t="s">
        <v>26</v>
      </c>
      <c r="F3" s="14" t="s">
        <v>27</v>
      </c>
      <c r="G3" s="15" t="s">
        <v>28</v>
      </c>
    </row>
    <row r="4" spans="1:17" ht="15" customHeight="1" x14ac:dyDescent="0.25">
      <c r="B4" s="89" t="s">
        <v>23</v>
      </c>
      <c r="C4" s="119">
        <v>4651</v>
      </c>
      <c r="D4" s="119" t="s">
        <v>50</v>
      </c>
      <c r="E4" s="119" t="s">
        <v>50</v>
      </c>
      <c r="F4" s="119" t="s">
        <v>50</v>
      </c>
      <c r="G4" s="119">
        <v>115595</v>
      </c>
    </row>
    <row r="5" spans="1:17" ht="15" customHeight="1" x14ac:dyDescent="0.25">
      <c r="B5" s="16" t="s">
        <v>8</v>
      </c>
      <c r="C5" s="121">
        <v>4227</v>
      </c>
      <c r="D5" s="121">
        <v>31564</v>
      </c>
      <c r="E5" s="121">
        <v>38813</v>
      </c>
      <c r="F5" s="121">
        <v>211</v>
      </c>
      <c r="G5" s="121">
        <v>53977</v>
      </c>
      <c r="P5"/>
      <c r="Q5"/>
    </row>
    <row r="6" spans="1:17" ht="15" customHeight="1" x14ac:dyDescent="0.25">
      <c r="B6" s="3" t="s">
        <v>18</v>
      </c>
      <c r="C6" s="123">
        <v>2913</v>
      </c>
      <c r="D6" s="123">
        <v>137973</v>
      </c>
      <c r="E6" s="123" t="s">
        <v>50</v>
      </c>
      <c r="F6" s="123" t="s">
        <v>50</v>
      </c>
      <c r="G6" s="123">
        <v>581869</v>
      </c>
      <c r="P6"/>
      <c r="Q6"/>
    </row>
    <row r="7" spans="1:17" ht="15" customHeight="1" x14ac:dyDescent="0.25">
      <c r="B7" s="16" t="s">
        <v>19</v>
      </c>
      <c r="C7" s="121">
        <v>629</v>
      </c>
      <c r="D7" s="121">
        <v>140310</v>
      </c>
      <c r="E7" s="121">
        <v>23765</v>
      </c>
      <c r="F7" s="121">
        <v>607</v>
      </c>
      <c r="G7" s="121">
        <v>151087</v>
      </c>
      <c r="P7"/>
      <c r="Q7"/>
    </row>
    <row r="8" spans="1:17" ht="15" customHeight="1" x14ac:dyDescent="0.25">
      <c r="B8" s="3" t="s">
        <v>11</v>
      </c>
      <c r="C8" s="123">
        <v>18000</v>
      </c>
      <c r="D8" s="123">
        <v>592281</v>
      </c>
      <c r="E8" s="123">
        <v>501810</v>
      </c>
      <c r="F8" s="123">
        <v>3887</v>
      </c>
      <c r="G8" s="123">
        <v>1243419</v>
      </c>
      <c r="P8"/>
      <c r="Q8"/>
    </row>
    <row r="9" spans="1:17" ht="15" customHeight="1" x14ac:dyDescent="0.25">
      <c r="B9" s="16" t="s">
        <v>9</v>
      </c>
      <c r="C9" s="121">
        <v>11401</v>
      </c>
      <c r="D9" s="121">
        <v>104084</v>
      </c>
      <c r="E9" s="121">
        <v>127368</v>
      </c>
      <c r="F9" s="121">
        <v>510</v>
      </c>
      <c r="G9" s="121">
        <v>171933</v>
      </c>
      <c r="P9"/>
      <c r="Q9"/>
    </row>
    <row r="10" spans="1:17" ht="15" customHeight="1" x14ac:dyDescent="0.25">
      <c r="B10" s="3" t="s">
        <v>12</v>
      </c>
      <c r="C10" s="123">
        <v>446</v>
      </c>
      <c r="D10" s="123">
        <v>7023</v>
      </c>
      <c r="E10" s="123">
        <v>5517</v>
      </c>
      <c r="F10" s="123">
        <v>20</v>
      </c>
      <c r="G10" s="123">
        <v>2337</v>
      </c>
      <c r="P10"/>
      <c r="Q10"/>
    </row>
    <row r="11" spans="1:17" ht="15" customHeight="1" x14ac:dyDescent="0.25">
      <c r="B11" s="16" t="s">
        <v>20</v>
      </c>
      <c r="C11" s="121">
        <v>4590</v>
      </c>
      <c r="D11" s="121">
        <v>60897</v>
      </c>
      <c r="E11" s="121">
        <v>88200</v>
      </c>
      <c r="F11" s="121">
        <v>982</v>
      </c>
      <c r="G11" s="121">
        <v>103009</v>
      </c>
      <c r="P11"/>
      <c r="Q11"/>
    </row>
    <row r="12" spans="1:17" ht="15" customHeight="1" x14ac:dyDescent="0.25">
      <c r="B12" s="3" t="s">
        <v>51</v>
      </c>
      <c r="C12" s="123">
        <v>3759</v>
      </c>
      <c r="D12" s="123">
        <v>3767</v>
      </c>
      <c r="E12" s="123">
        <v>4279</v>
      </c>
      <c r="F12" s="123" t="s">
        <v>50</v>
      </c>
      <c r="G12" s="123">
        <v>24871</v>
      </c>
      <c r="P12"/>
      <c r="Q12"/>
    </row>
    <row r="13" spans="1:17" ht="15" customHeight="1" x14ac:dyDescent="0.25">
      <c r="B13" s="16" t="s">
        <v>13</v>
      </c>
      <c r="C13" s="121">
        <v>2079</v>
      </c>
      <c r="D13" s="121">
        <v>15486</v>
      </c>
      <c r="E13" s="121">
        <v>17266</v>
      </c>
      <c r="F13" s="121">
        <v>38</v>
      </c>
      <c r="G13" s="121">
        <v>46517</v>
      </c>
      <c r="P13"/>
      <c r="Q13"/>
    </row>
    <row r="14" spans="1:17" ht="15" customHeight="1" x14ac:dyDescent="0.25">
      <c r="B14" s="3" t="s">
        <v>15</v>
      </c>
      <c r="C14" s="123">
        <v>815</v>
      </c>
      <c r="D14" s="123">
        <v>1967</v>
      </c>
      <c r="E14" s="123">
        <v>2432</v>
      </c>
      <c r="F14" s="123">
        <v>12</v>
      </c>
      <c r="G14" s="123">
        <v>4400</v>
      </c>
      <c r="P14"/>
      <c r="Q14"/>
    </row>
    <row r="15" spans="1:17" ht="15" customHeight="1" x14ac:dyDescent="0.25">
      <c r="B15" s="16" t="s">
        <v>10</v>
      </c>
      <c r="C15" s="121">
        <v>5302</v>
      </c>
      <c r="D15" s="121">
        <v>134248</v>
      </c>
      <c r="E15" s="121">
        <v>129079</v>
      </c>
      <c r="F15" s="121">
        <v>1265</v>
      </c>
      <c r="G15" s="121">
        <v>48653</v>
      </c>
      <c r="P15"/>
      <c r="Q15"/>
    </row>
    <row r="16" spans="1:17" ht="15" customHeight="1" x14ac:dyDescent="0.25">
      <c r="B16" s="3" t="s">
        <v>16</v>
      </c>
      <c r="C16" s="123">
        <v>20039</v>
      </c>
      <c r="D16" s="123">
        <v>211451</v>
      </c>
      <c r="E16" s="123">
        <v>253227</v>
      </c>
      <c r="F16" s="123">
        <v>2184</v>
      </c>
      <c r="G16" s="123">
        <v>294925</v>
      </c>
      <c r="P16"/>
      <c r="Q16"/>
    </row>
    <row r="17" spans="1:17" ht="15" customHeight="1" x14ac:dyDescent="0.25">
      <c r="B17" s="16" t="s">
        <v>14</v>
      </c>
      <c r="C17" s="121">
        <v>30121</v>
      </c>
      <c r="D17" s="121">
        <v>107000</v>
      </c>
      <c r="E17" s="121">
        <v>136000</v>
      </c>
      <c r="F17" s="121">
        <v>628</v>
      </c>
      <c r="G17" s="121">
        <v>257000</v>
      </c>
      <c r="P17"/>
      <c r="Q17"/>
    </row>
    <row r="18" spans="1:17" ht="15" customHeight="1" x14ac:dyDescent="0.25">
      <c r="B18" s="3" t="s">
        <v>21</v>
      </c>
      <c r="C18" s="123">
        <v>918</v>
      </c>
      <c r="D18" s="123">
        <v>158002</v>
      </c>
      <c r="E18" s="123">
        <v>54669</v>
      </c>
      <c r="F18" s="123">
        <v>1585</v>
      </c>
      <c r="G18" s="123">
        <v>198781</v>
      </c>
      <c r="P18"/>
      <c r="Q18"/>
    </row>
    <row r="19" spans="1:17" ht="15" customHeight="1" thickBot="1" x14ac:dyDescent="0.3">
      <c r="B19" s="153" t="s">
        <v>22</v>
      </c>
      <c r="C19" s="154" t="s">
        <v>50</v>
      </c>
      <c r="D19" s="154">
        <v>37326</v>
      </c>
      <c r="E19" s="154" t="s">
        <v>50</v>
      </c>
      <c r="F19" s="154" t="s">
        <v>50</v>
      </c>
      <c r="G19" s="154">
        <v>300000</v>
      </c>
      <c r="P19"/>
      <c r="Q19"/>
    </row>
    <row r="20" spans="1:17" ht="15" customHeight="1" x14ac:dyDescent="0.25">
      <c r="B20" s="4"/>
      <c r="C20" s="4"/>
      <c r="D20" s="4"/>
      <c r="E20" s="5"/>
      <c r="F20" s="5"/>
      <c r="G20" s="5"/>
      <c r="P20"/>
      <c r="Q20"/>
    </row>
    <row r="21" spans="1:17" ht="75" customHeight="1" x14ac:dyDescent="0.25">
      <c r="A21" s="58" t="s">
        <v>53</v>
      </c>
      <c r="B21" s="213" t="s">
        <v>95</v>
      </c>
      <c r="C21" s="214"/>
      <c r="D21" s="214"/>
      <c r="E21" s="214"/>
      <c r="F21" s="214"/>
      <c r="G21" s="214"/>
      <c r="P21"/>
      <c r="Q21"/>
    </row>
    <row r="22" spans="1:17" ht="105" customHeight="1" x14ac:dyDescent="0.25">
      <c r="A22" s="58" t="s">
        <v>6</v>
      </c>
      <c r="B22" s="209" t="s">
        <v>103</v>
      </c>
      <c r="C22" s="210"/>
      <c r="D22" s="210"/>
      <c r="E22" s="210"/>
      <c r="F22" s="210"/>
      <c r="G22" s="210"/>
      <c r="H22" s="113"/>
    </row>
    <row r="23" spans="1:17" ht="15" customHeight="1" x14ac:dyDescent="0.25">
      <c r="A23" s="88" t="s">
        <v>5</v>
      </c>
      <c r="B23" s="211" t="s">
        <v>57</v>
      </c>
      <c r="C23" s="193"/>
      <c r="D23" s="193"/>
      <c r="E23" s="193"/>
      <c r="F23" s="193"/>
      <c r="G23" s="193"/>
    </row>
    <row r="24" spans="1:17" ht="15" customHeight="1" x14ac:dyDescent="0.25">
      <c r="A24" s="88" t="s">
        <v>2</v>
      </c>
      <c r="B24" s="212" t="s">
        <v>109</v>
      </c>
      <c r="C24" s="193"/>
      <c r="D24" s="193"/>
      <c r="E24" s="193"/>
      <c r="F24" s="193"/>
      <c r="G24" s="193"/>
    </row>
    <row r="25" spans="1:17" ht="15" customHeight="1" x14ac:dyDescent="0.25"/>
    <row r="26" spans="1:17" ht="15" customHeight="1" x14ac:dyDescent="0.25"/>
    <row r="27" spans="1:17" ht="15" customHeight="1" x14ac:dyDescent="0.25"/>
    <row r="28" spans="1:17" ht="15" customHeight="1" x14ac:dyDescent="0.25"/>
    <row r="29" spans="1:17" ht="15" customHeight="1" x14ac:dyDescent="0.25"/>
    <row r="30" spans="1:17" ht="15" customHeight="1" x14ac:dyDescent="0.25"/>
    <row r="31" spans="1:17" ht="15" customHeight="1" x14ac:dyDescent="0.25"/>
    <row r="32" spans="1:1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</sheetData>
  <mergeCells count="5">
    <mergeCell ref="B2:G2"/>
    <mergeCell ref="B22:G22"/>
    <mergeCell ref="B23:G23"/>
    <mergeCell ref="B24:G24"/>
    <mergeCell ref="B21:G21"/>
  </mergeCells>
  <hyperlinks>
    <hyperlink ref="G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4294967293"/>
  <headerFooter>
    <oddFooter>&amp;C&amp;"Arial,Negrito"&amp;8&amp;P/&amp;N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workbookViewId="0">
      <selection activeCell="F1" sqref="F1"/>
    </sheetView>
  </sheetViews>
  <sheetFormatPr defaultColWidth="8.7109375" defaultRowHeight="12" customHeight="1" x14ac:dyDescent="0.25"/>
  <cols>
    <col min="1" max="1" width="8.7109375" style="1"/>
    <col min="2" max="2" width="16.7109375" style="1" customWidth="1"/>
    <col min="3" max="5" width="16.7109375" style="12" customWidth="1"/>
    <col min="6" max="6" width="16.7109375" customWidth="1"/>
    <col min="7" max="16384" width="8.7109375" style="1"/>
  </cols>
  <sheetData>
    <row r="1" spans="1:6" ht="30" customHeight="1" x14ac:dyDescent="0.25">
      <c r="A1" s="50" t="s">
        <v>0</v>
      </c>
      <c r="B1" s="115" t="s">
        <v>1</v>
      </c>
      <c r="C1" s="13"/>
      <c r="D1" s="13"/>
      <c r="F1" s="78" t="s">
        <v>3</v>
      </c>
    </row>
    <row r="2" spans="1:6" ht="30" customHeight="1" thickBot="1" x14ac:dyDescent="0.3">
      <c r="B2" s="222" t="s">
        <v>59</v>
      </c>
      <c r="C2" s="223"/>
      <c r="D2" s="223"/>
      <c r="E2" s="223"/>
      <c r="F2" s="224"/>
    </row>
    <row r="3" spans="1:6" ht="30" customHeight="1" x14ac:dyDescent="0.25">
      <c r="B3" s="218" t="s">
        <v>7</v>
      </c>
      <c r="C3" s="220" t="s">
        <v>29</v>
      </c>
      <c r="D3" s="215" t="s">
        <v>30</v>
      </c>
      <c r="E3" s="216"/>
      <c r="F3" s="217"/>
    </row>
    <row r="4" spans="1:6" ht="45" customHeight="1" x14ac:dyDescent="0.25">
      <c r="B4" s="219"/>
      <c r="C4" s="221"/>
      <c r="D4" s="90" t="s">
        <v>17</v>
      </c>
      <c r="E4" s="104" t="s">
        <v>31</v>
      </c>
      <c r="F4" s="189" t="s">
        <v>106</v>
      </c>
    </row>
    <row r="5" spans="1:6" ht="15" customHeight="1" x14ac:dyDescent="0.25">
      <c r="B5" s="89" t="s">
        <v>23</v>
      </c>
      <c r="C5" s="140" t="s">
        <v>50</v>
      </c>
      <c r="D5" s="119">
        <v>4651</v>
      </c>
      <c r="E5" s="149" t="s">
        <v>50</v>
      </c>
      <c r="F5" s="190" t="s">
        <v>50</v>
      </c>
    </row>
    <row r="6" spans="1:6" ht="15" customHeight="1" x14ac:dyDescent="0.25">
      <c r="B6" s="16" t="s">
        <v>8</v>
      </c>
      <c r="C6" s="141">
        <v>109995</v>
      </c>
      <c r="D6" s="121">
        <v>4227</v>
      </c>
      <c r="E6" s="150">
        <f t="shared" ref="E6:E19" si="0">D6/C6*100</f>
        <v>3.8429019500886406</v>
      </c>
      <c r="F6" s="191" t="s">
        <v>50</v>
      </c>
    </row>
    <row r="7" spans="1:6" ht="15" customHeight="1" x14ac:dyDescent="0.25">
      <c r="B7" s="3" t="s">
        <v>18</v>
      </c>
      <c r="C7" s="142">
        <v>62387</v>
      </c>
      <c r="D7" s="123">
        <v>2913</v>
      </c>
      <c r="E7" s="151">
        <f t="shared" si="0"/>
        <v>4.6692419895170474</v>
      </c>
      <c r="F7" s="190" t="s">
        <v>107</v>
      </c>
    </row>
    <row r="8" spans="1:6" ht="15" customHeight="1" x14ac:dyDescent="0.25">
      <c r="B8" s="16" t="s">
        <v>19</v>
      </c>
      <c r="C8" s="141">
        <v>258953</v>
      </c>
      <c r="D8" s="121">
        <v>629</v>
      </c>
      <c r="E8" s="150">
        <f t="shared" si="0"/>
        <v>0.2429012214571756</v>
      </c>
      <c r="F8" s="191" t="s">
        <v>50</v>
      </c>
    </row>
    <row r="9" spans="1:6" ht="15" customHeight="1" x14ac:dyDescent="0.25">
      <c r="B9" s="3" t="s">
        <v>11</v>
      </c>
      <c r="C9" s="142">
        <v>229600</v>
      </c>
      <c r="D9" s="123">
        <v>18000</v>
      </c>
      <c r="E9" s="151">
        <f t="shared" si="0"/>
        <v>7.8397212543553998</v>
      </c>
      <c r="F9" s="190" t="s">
        <v>47</v>
      </c>
    </row>
    <row r="10" spans="1:6" ht="15" customHeight="1" x14ac:dyDescent="0.25">
      <c r="B10" s="16" t="s">
        <v>9</v>
      </c>
      <c r="C10" s="141">
        <v>932920</v>
      </c>
      <c r="D10" s="121">
        <v>11401</v>
      </c>
      <c r="E10" s="150">
        <f t="shared" si="0"/>
        <v>1.2220769197787591</v>
      </c>
      <c r="F10" s="191" t="s">
        <v>50</v>
      </c>
    </row>
    <row r="11" spans="1:6" ht="15" customHeight="1" x14ac:dyDescent="0.25">
      <c r="B11" s="3" t="s">
        <v>12</v>
      </c>
      <c r="C11" s="142">
        <v>350772</v>
      </c>
      <c r="D11" s="123">
        <v>446</v>
      </c>
      <c r="E11" s="151">
        <f t="shared" si="0"/>
        <v>0.127148119006078</v>
      </c>
      <c r="F11" s="190" t="s">
        <v>50</v>
      </c>
    </row>
    <row r="12" spans="1:6" ht="15" customHeight="1" x14ac:dyDescent="0.25">
      <c r="B12" s="16" t="s">
        <v>20</v>
      </c>
      <c r="C12" s="141">
        <v>21098</v>
      </c>
      <c r="D12" s="121">
        <v>4590</v>
      </c>
      <c r="E12" s="150">
        <f t="shared" si="0"/>
        <v>21.755616646127596</v>
      </c>
      <c r="F12" s="191" t="s">
        <v>47</v>
      </c>
    </row>
    <row r="13" spans="1:6" ht="15" customHeight="1" x14ac:dyDescent="0.25">
      <c r="B13" s="3" t="s">
        <v>51</v>
      </c>
      <c r="C13" s="142" t="s">
        <v>50</v>
      </c>
      <c r="D13" s="123">
        <v>3759</v>
      </c>
      <c r="E13" s="151" t="s">
        <v>50</v>
      </c>
      <c r="F13" s="190" t="s">
        <v>50</v>
      </c>
    </row>
    <row r="14" spans="1:6" ht="15" customHeight="1" x14ac:dyDescent="0.25">
      <c r="B14" s="16" t="s">
        <v>13</v>
      </c>
      <c r="C14" s="141">
        <v>137160</v>
      </c>
      <c r="D14" s="121">
        <v>2079</v>
      </c>
      <c r="E14" s="150">
        <f t="shared" si="0"/>
        <v>1.515748031496063</v>
      </c>
      <c r="F14" s="191" t="s">
        <v>50</v>
      </c>
    </row>
    <row r="15" spans="1:6" ht="15" customHeight="1" x14ac:dyDescent="0.25">
      <c r="B15" s="3" t="s">
        <v>15</v>
      </c>
      <c r="C15" s="142">
        <v>66934</v>
      </c>
      <c r="D15" s="123">
        <v>815</v>
      </c>
      <c r="E15" s="151">
        <f t="shared" si="0"/>
        <v>1.2176173544088207</v>
      </c>
      <c r="F15" s="190" t="s">
        <v>50</v>
      </c>
    </row>
    <row r="16" spans="1:6" ht="15" customHeight="1" x14ac:dyDescent="0.25">
      <c r="B16" s="16" t="s">
        <v>10</v>
      </c>
      <c r="C16" s="141">
        <v>342390</v>
      </c>
      <c r="D16" s="121">
        <v>5302</v>
      </c>
      <c r="E16" s="150">
        <f t="shared" si="0"/>
        <v>1.5485265340693362</v>
      </c>
      <c r="F16" s="191" t="s">
        <v>50</v>
      </c>
    </row>
    <row r="17" spans="1:15" ht="15" customHeight="1" x14ac:dyDescent="0.25">
      <c r="B17" s="3" t="s">
        <v>16</v>
      </c>
      <c r="C17" s="142">
        <v>167248</v>
      </c>
      <c r="D17" s="123">
        <v>20039</v>
      </c>
      <c r="E17" s="151">
        <f t="shared" si="0"/>
        <v>11.981608150770114</v>
      </c>
      <c r="F17" s="190" t="s">
        <v>49</v>
      </c>
    </row>
    <row r="18" spans="1:15" ht="15" customHeight="1" x14ac:dyDescent="0.25">
      <c r="B18" s="16" t="s">
        <v>14</v>
      </c>
      <c r="C18" s="141">
        <v>617236</v>
      </c>
      <c r="D18" s="121">
        <v>30121</v>
      </c>
      <c r="E18" s="150">
        <f t="shared" si="0"/>
        <v>4.879981076930056</v>
      </c>
      <c r="F18" s="191" t="s">
        <v>107</v>
      </c>
    </row>
    <row r="19" spans="1:15" ht="15" customHeight="1" x14ac:dyDescent="0.25">
      <c r="B19" s="3" t="s">
        <v>21</v>
      </c>
      <c r="C19" s="142">
        <v>990553</v>
      </c>
      <c r="D19" s="123">
        <v>918</v>
      </c>
      <c r="E19" s="151">
        <f t="shared" si="0"/>
        <v>9.2675505500462871E-2</v>
      </c>
      <c r="F19" s="190" t="s">
        <v>50</v>
      </c>
    </row>
    <row r="20" spans="1:15" ht="15" customHeight="1" thickBot="1" x14ac:dyDescent="0.3">
      <c r="B20" s="153" t="s">
        <v>22</v>
      </c>
      <c r="C20" s="163">
        <v>287499</v>
      </c>
      <c r="D20" s="154" t="s">
        <v>50</v>
      </c>
      <c r="E20" s="166" t="s">
        <v>50</v>
      </c>
      <c r="F20" s="192" t="s">
        <v>50</v>
      </c>
    </row>
    <row r="21" spans="1:15" ht="15" customHeight="1" x14ac:dyDescent="0.25">
      <c r="B21" s="4"/>
      <c r="C21" s="5"/>
      <c r="D21" s="5"/>
      <c r="E21" s="5"/>
    </row>
    <row r="22" spans="1:15" ht="15" customHeight="1" x14ac:dyDescent="0.25">
      <c r="A22" s="58" t="s">
        <v>53</v>
      </c>
      <c r="B22" s="213" t="s">
        <v>79</v>
      </c>
      <c r="C22" s="225"/>
      <c r="D22" s="225"/>
      <c r="E22" s="225"/>
      <c r="F22" s="226"/>
      <c r="G22" s="4"/>
      <c r="H22" s="4"/>
      <c r="I22" s="5"/>
      <c r="J22" s="5"/>
      <c r="K22" s="5"/>
      <c r="L22"/>
      <c r="M22"/>
      <c r="N22"/>
      <c r="O22"/>
    </row>
    <row r="23" spans="1:15" ht="105" customHeight="1" x14ac:dyDescent="0.25">
      <c r="A23" s="58" t="s">
        <v>6</v>
      </c>
      <c r="B23" s="227" t="s">
        <v>80</v>
      </c>
      <c r="C23" s="214"/>
      <c r="D23" s="214"/>
      <c r="E23" s="214"/>
      <c r="F23" s="226"/>
    </row>
    <row r="24" spans="1:15" ht="15" customHeight="1" x14ac:dyDescent="0.25">
      <c r="A24" s="88" t="s">
        <v>5</v>
      </c>
      <c r="B24" s="211" t="s">
        <v>57</v>
      </c>
      <c r="C24" s="193"/>
      <c r="D24" s="193"/>
      <c r="E24" s="193"/>
      <c r="F24" s="193"/>
    </row>
    <row r="25" spans="1:15" ht="15" customHeight="1" x14ac:dyDescent="0.25">
      <c r="A25" s="88" t="s">
        <v>2</v>
      </c>
      <c r="B25" s="212" t="s">
        <v>109</v>
      </c>
      <c r="C25" s="193"/>
      <c r="D25" s="193"/>
      <c r="E25" s="193"/>
      <c r="F25" s="193"/>
    </row>
    <row r="26" spans="1:15" ht="15" customHeight="1" x14ac:dyDescent="0.25"/>
    <row r="27" spans="1:15" ht="15" customHeight="1" x14ac:dyDescent="0.25"/>
    <row r="28" spans="1:15" ht="15" customHeight="1" x14ac:dyDescent="0.25"/>
    <row r="29" spans="1:15" ht="15" customHeight="1" x14ac:dyDescent="0.25"/>
    <row r="30" spans="1:15" ht="15" customHeight="1" x14ac:dyDescent="0.25"/>
    <row r="31" spans="1:15" ht="15" customHeight="1" x14ac:dyDescent="0.25"/>
    <row r="32" spans="1:15" ht="15" customHeight="1" x14ac:dyDescent="0.25"/>
    <row r="33" ht="15" customHeight="1" x14ac:dyDescent="0.25"/>
    <row r="34" ht="15" customHeight="1" x14ac:dyDescent="0.25"/>
  </sheetData>
  <mergeCells count="8">
    <mergeCell ref="B2:F2"/>
    <mergeCell ref="B22:F22"/>
    <mergeCell ref="B23:F23"/>
    <mergeCell ref="B24:F24"/>
    <mergeCell ref="B25:F25"/>
    <mergeCell ref="D3:F3"/>
    <mergeCell ref="B3:B4"/>
    <mergeCell ref="C3:C4"/>
  </mergeCells>
  <hyperlinks>
    <hyperlink ref="F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1"/>
  <headerFooter>
    <oddFooter>&amp;C&amp;"Arial,Negrito"&amp;8&amp;P/&amp;N</oddFooter>
  </headerFooter>
  <ignoredErrors>
    <ignoredError sqref="E14:E19 E6:E8 E10: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showGridLines="0" workbookViewId="0">
      <selection activeCell="H1" sqref="H1"/>
    </sheetView>
  </sheetViews>
  <sheetFormatPr defaultColWidth="8.7109375" defaultRowHeight="12" customHeight="1" x14ac:dyDescent="0.25"/>
  <cols>
    <col min="1" max="1" width="8.7109375" style="1"/>
    <col min="2" max="7" width="16.7109375" style="1" customWidth="1"/>
    <col min="8" max="8" width="16.7109375" style="12" customWidth="1"/>
    <col min="9" max="9" width="8.7109375" style="1"/>
    <col min="11" max="16384" width="8.7109375" style="1"/>
  </cols>
  <sheetData>
    <row r="1" spans="1:8" ht="30" customHeight="1" x14ac:dyDescent="0.25">
      <c r="A1" s="50" t="s">
        <v>0</v>
      </c>
      <c r="B1" s="115" t="s">
        <v>1</v>
      </c>
      <c r="C1" s="75"/>
      <c r="D1" s="75"/>
      <c r="E1" s="75"/>
      <c r="F1" s="75"/>
      <c r="G1" s="75"/>
      <c r="H1" s="78" t="s">
        <v>3</v>
      </c>
    </row>
    <row r="2" spans="1:8" ht="30" customHeight="1" thickBot="1" x14ac:dyDescent="0.3">
      <c r="B2" s="207" t="s">
        <v>70</v>
      </c>
      <c r="C2" s="208"/>
      <c r="D2" s="208"/>
      <c r="E2" s="208"/>
      <c r="F2" s="208"/>
      <c r="G2" s="208"/>
      <c r="H2" s="208"/>
    </row>
    <row r="3" spans="1:8" ht="30" customHeight="1" x14ac:dyDescent="0.25">
      <c r="B3" s="218" t="s">
        <v>7</v>
      </c>
      <c r="C3" s="229" t="s">
        <v>29</v>
      </c>
      <c r="D3" s="230"/>
      <c r="E3" s="231"/>
      <c r="F3" s="229" t="s">
        <v>30</v>
      </c>
      <c r="G3" s="230"/>
      <c r="H3" s="230"/>
    </row>
    <row r="4" spans="1:8" ht="45" customHeight="1" x14ac:dyDescent="0.25">
      <c r="B4" s="219"/>
      <c r="C4" s="100">
        <v>2012</v>
      </c>
      <c r="D4" s="101">
        <v>2013</v>
      </c>
      <c r="E4" s="102" t="s">
        <v>37</v>
      </c>
      <c r="F4" s="100">
        <v>2012</v>
      </c>
      <c r="G4" s="101">
        <v>2013</v>
      </c>
      <c r="H4" s="101" t="s">
        <v>37</v>
      </c>
    </row>
    <row r="5" spans="1:8" ht="15" customHeight="1" x14ac:dyDescent="0.25">
      <c r="B5" s="89" t="s">
        <v>23</v>
      </c>
      <c r="C5" s="152" t="s">
        <v>50</v>
      </c>
      <c r="D5" s="184" t="s">
        <v>50</v>
      </c>
      <c r="E5" s="137" t="s">
        <v>50</v>
      </c>
      <c r="F5" s="119" t="s">
        <v>50</v>
      </c>
      <c r="G5" s="119">
        <v>4651</v>
      </c>
      <c r="H5" s="120" t="s">
        <v>50</v>
      </c>
    </row>
    <row r="6" spans="1:8" ht="15" customHeight="1" x14ac:dyDescent="0.25">
      <c r="B6" s="16" t="s">
        <v>8</v>
      </c>
      <c r="C6" s="126">
        <v>117948</v>
      </c>
      <c r="D6" s="121">
        <v>109995</v>
      </c>
      <c r="E6" s="138">
        <f>(D6/C6*100)-100</f>
        <v>-6.7428019127072929</v>
      </c>
      <c r="F6" s="121">
        <v>3140</v>
      </c>
      <c r="G6" s="121">
        <v>4227</v>
      </c>
      <c r="H6" s="122">
        <f>(G6/F6*100)-100</f>
        <v>34.617834394904463</v>
      </c>
    </row>
    <row r="7" spans="1:8" ht="15" customHeight="1" x14ac:dyDescent="0.25">
      <c r="B7" s="3" t="s">
        <v>18</v>
      </c>
      <c r="C7" s="127">
        <v>73022</v>
      </c>
      <c r="D7" s="123">
        <v>62387</v>
      </c>
      <c r="E7" s="139">
        <f t="shared" ref="E7:E19" si="0">(D7/C7*100)-100</f>
        <v>-14.56410396866697</v>
      </c>
      <c r="F7" s="123">
        <v>2247</v>
      </c>
      <c r="G7" s="123">
        <v>2913</v>
      </c>
      <c r="H7" s="124">
        <f t="shared" ref="H7:H19" si="1">(G7/F7*100)-100</f>
        <v>29.639519359145538</v>
      </c>
    </row>
    <row r="8" spans="1:8" ht="15" customHeight="1" x14ac:dyDescent="0.25">
      <c r="B8" s="16" t="s">
        <v>19</v>
      </c>
      <c r="C8" s="126">
        <v>257895</v>
      </c>
      <c r="D8" s="121">
        <v>258953</v>
      </c>
      <c r="E8" s="138">
        <f>(D8/C8*100)-100</f>
        <v>0.41024447934236719</v>
      </c>
      <c r="F8" s="121">
        <v>560</v>
      </c>
      <c r="G8" s="121">
        <v>629</v>
      </c>
      <c r="H8" s="122">
        <f>(G8/F8*100)-100</f>
        <v>12.321428571428569</v>
      </c>
    </row>
    <row r="9" spans="1:8" ht="15" customHeight="1" x14ac:dyDescent="0.25">
      <c r="B9" s="3" t="s">
        <v>11</v>
      </c>
      <c r="C9" s="127">
        <v>216640</v>
      </c>
      <c r="D9" s="123">
        <v>229600</v>
      </c>
      <c r="E9" s="139">
        <f t="shared" si="0"/>
        <v>5.9822747415066573</v>
      </c>
      <c r="F9" s="123" t="s">
        <v>50</v>
      </c>
      <c r="G9" s="123">
        <v>18000</v>
      </c>
      <c r="H9" s="124" t="s">
        <v>50</v>
      </c>
    </row>
    <row r="10" spans="1:8" ht="15" customHeight="1" x14ac:dyDescent="0.25">
      <c r="B10" s="16" t="s">
        <v>9</v>
      </c>
      <c r="C10" s="126">
        <v>755318</v>
      </c>
      <c r="D10" s="121">
        <v>932920</v>
      </c>
      <c r="E10" s="138">
        <f t="shared" si="0"/>
        <v>23.513539992427027</v>
      </c>
      <c r="F10" s="121">
        <v>9054</v>
      </c>
      <c r="G10" s="121">
        <v>11401</v>
      </c>
      <c r="H10" s="122">
        <f t="shared" si="1"/>
        <v>25.922244311906354</v>
      </c>
    </row>
    <row r="11" spans="1:8" ht="15" customHeight="1" x14ac:dyDescent="0.25">
      <c r="B11" s="3" t="s">
        <v>12</v>
      </c>
      <c r="C11" s="127">
        <v>385793</v>
      </c>
      <c r="D11" s="123">
        <v>350772</v>
      </c>
      <c r="E11" s="139">
        <f t="shared" si="0"/>
        <v>-9.0776660022343663</v>
      </c>
      <c r="F11" s="123">
        <v>452</v>
      </c>
      <c r="G11" s="123">
        <v>446</v>
      </c>
      <c r="H11" s="124">
        <f t="shared" si="1"/>
        <v>-1.3274336283185875</v>
      </c>
    </row>
    <row r="12" spans="1:8" ht="15" customHeight="1" x14ac:dyDescent="0.25">
      <c r="B12" s="16" t="s">
        <v>20</v>
      </c>
      <c r="C12" s="126">
        <v>20478</v>
      </c>
      <c r="D12" s="121">
        <v>21098</v>
      </c>
      <c r="E12" s="138">
        <f t="shared" si="0"/>
        <v>3.0276394179119137</v>
      </c>
      <c r="F12" s="121">
        <v>5193</v>
      </c>
      <c r="G12" s="121">
        <v>4590</v>
      </c>
      <c r="H12" s="122">
        <f t="shared" si="1"/>
        <v>-11.611785095320627</v>
      </c>
    </row>
    <row r="13" spans="1:8" ht="15" customHeight="1" x14ac:dyDescent="0.25">
      <c r="B13" s="3" t="s">
        <v>51</v>
      </c>
      <c r="C13" s="127" t="s">
        <v>50</v>
      </c>
      <c r="D13" s="123" t="s">
        <v>50</v>
      </c>
      <c r="E13" s="139" t="s">
        <v>50</v>
      </c>
      <c r="F13" s="123">
        <v>2597</v>
      </c>
      <c r="G13" s="123">
        <v>3759</v>
      </c>
      <c r="H13" s="124">
        <f t="shared" si="1"/>
        <v>44.74393530997304</v>
      </c>
    </row>
    <row r="14" spans="1:8" ht="15" customHeight="1" x14ac:dyDescent="0.25">
      <c r="B14" s="16" t="s">
        <v>13</v>
      </c>
      <c r="C14" s="126">
        <v>130698</v>
      </c>
      <c r="D14" s="121">
        <v>137160</v>
      </c>
      <c r="E14" s="138">
        <f t="shared" si="0"/>
        <v>4.9442225588761914</v>
      </c>
      <c r="F14" s="121">
        <v>2051</v>
      </c>
      <c r="G14" s="121">
        <v>2079</v>
      </c>
      <c r="H14" s="122">
        <f t="shared" si="1"/>
        <v>1.3651877133105756</v>
      </c>
    </row>
    <row r="15" spans="1:8" ht="15" customHeight="1" x14ac:dyDescent="0.25">
      <c r="B15" s="3" t="s">
        <v>15</v>
      </c>
      <c r="C15" s="127">
        <v>70012</v>
      </c>
      <c r="D15" s="123">
        <v>66934</v>
      </c>
      <c r="E15" s="139">
        <f t="shared" si="0"/>
        <v>-4.3963891904245003</v>
      </c>
      <c r="F15" s="123">
        <v>582</v>
      </c>
      <c r="G15" s="123">
        <v>815</v>
      </c>
      <c r="H15" s="124">
        <f t="shared" si="1"/>
        <v>40.034364261168378</v>
      </c>
    </row>
    <row r="16" spans="1:8" ht="15" customHeight="1" x14ac:dyDescent="0.25">
      <c r="B16" s="16" t="s">
        <v>10</v>
      </c>
      <c r="C16" s="126">
        <v>336110</v>
      </c>
      <c r="D16" s="121">
        <v>342390</v>
      </c>
      <c r="E16" s="138">
        <f t="shared" si="0"/>
        <v>1.8684359287138221</v>
      </c>
      <c r="F16" s="121">
        <v>6201</v>
      </c>
      <c r="G16" s="121">
        <v>5302</v>
      </c>
      <c r="H16" s="122">
        <f t="shared" si="1"/>
        <v>-14.497661667472983</v>
      </c>
    </row>
    <row r="17" spans="1:17" ht="15" customHeight="1" x14ac:dyDescent="0.25">
      <c r="B17" s="3" t="s">
        <v>16</v>
      </c>
      <c r="C17" s="127">
        <v>151002</v>
      </c>
      <c r="D17" s="123">
        <v>167248</v>
      </c>
      <c r="E17" s="139">
        <f t="shared" si="0"/>
        <v>10.758797896716615</v>
      </c>
      <c r="F17" s="123">
        <v>18892</v>
      </c>
      <c r="G17" s="123">
        <v>20039</v>
      </c>
      <c r="H17" s="124">
        <f t="shared" si="1"/>
        <v>6.0713529536311768</v>
      </c>
    </row>
    <row r="18" spans="1:17" ht="15" customHeight="1" x14ac:dyDescent="0.25">
      <c r="B18" s="16" t="s">
        <v>14</v>
      </c>
      <c r="C18" s="126">
        <v>518954</v>
      </c>
      <c r="D18" s="121">
        <v>617236</v>
      </c>
      <c r="E18" s="138">
        <f t="shared" si="0"/>
        <v>18.938480096501806</v>
      </c>
      <c r="F18" s="121">
        <v>20443</v>
      </c>
      <c r="G18" s="121">
        <v>30121</v>
      </c>
      <c r="H18" s="122">
        <f t="shared" si="1"/>
        <v>47.341388250256813</v>
      </c>
    </row>
    <row r="19" spans="1:17" ht="15" customHeight="1" x14ac:dyDescent="0.25">
      <c r="B19" s="3" t="s">
        <v>21</v>
      </c>
      <c r="C19" s="127">
        <v>1031631</v>
      </c>
      <c r="D19" s="123">
        <v>990553</v>
      </c>
      <c r="E19" s="139">
        <f t="shared" si="0"/>
        <v>-3.9818500995026369</v>
      </c>
      <c r="F19" s="123">
        <v>811</v>
      </c>
      <c r="G19" s="123">
        <v>918</v>
      </c>
      <c r="H19" s="124">
        <f t="shared" si="1"/>
        <v>13.193588162762012</v>
      </c>
    </row>
    <row r="20" spans="1:17" ht="15" customHeight="1" thickBot="1" x14ac:dyDescent="0.3">
      <c r="B20" s="153" t="s">
        <v>22</v>
      </c>
      <c r="C20" s="157" t="s">
        <v>50</v>
      </c>
      <c r="D20" s="154" t="s">
        <v>50</v>
      </c>
      <c r="E20" s="159" t="s">
        <v>50</v>
      </c>
      <c r="F20" s="154" t="s">
        <v>50</v>
      </c>
      <c r="G20" s="154" t="s">
        <v>50</v>
      </c>
      <c r="H20" s="160" t="s">
        <v>50</v>
      </c>
    </row>
    <row r="21" spans="1:17" ht="15" customHeight="1" x14ac:dyDescent="0.25">
      <c r="B21" s="4"/>
      <c r="C21" s="4"/>
      <c r="D21" s="4"/>
      <c r="E21" s="4"/>
      <c r="F21" s="5"/>
      <c r="G21" s="5"/>
      <c r="H21" s="5"/>
    </row>
    <row r="22" spans="1:17" ht="15" customHeight="1" x14ac:dyDescent="0.25">
      <c r="A22" s="58" t="s">
        <v>53</v>
      </c>
      <c r="B22" s="213" t="s">
        <v>81</v>
      </c>
      <c r="C22" s="225"/>
      <c r="D22" s="225"/>
      <c r="E22" s="225"/>
      <c r="F22" s="225"/>
      <c r="G22" s="225"/>
      <c r="H22" s="225"/>
      <c r="I22" s="4"/>
      <c r="K22" s="5"/>
      <c r="L22" s="5"/>
      <c r="M22" s="5"/>
      <c r="N22"/>
      <c r="O22"/>
      <c r="P22"/>
      <c r="Q22"/>
    </row>
    <row r="23" spans="1:17" ht="60" customHeight="1" x14ac:dyDescent="0.25">
      <c r="A23" s="58" t="s">
        <v>6</v>
      </c>
      <c r="B23" s="234" t="s">
        <v>77</v>
      </c>
      <c r="C23" s="235"/>
      <c r="D23" s="235"/>
      <c r="E23" s="235"/>
      <c r="F23" s="225"/>
      <c r="G23" s="225"/>
      <c r="H23" s="225"/>
    </row>
    <row r="24" spans="1:17" ht="15" customHeight="1" x14ac:dyDescent="0.25">
      <c r="A24" s="88" t="s">
        <v>5</v>
      </c>
      <c r="B24" s="167" t="s">
        <v>57</v>
      </c>
      <c r="C24" s="232"/>
      <c r="D24" s="233"/>
      <c r="E24" s="233"/>
      <c r="F24" s="233"/>
      <c r="G24" s="233"/>
      <c r="H24" s="233"/>
    </row>
    <row r="25" spans="1:17" ht="15" customHeight="1" x14ac:dyDescent="0.25">
      <c r="A25" s="88" t="s">
        <v>2</v>
      </c>
      <c r="B25" s="228" t="s">
        <v>109</v>
      </c>
      <c r="C25" s="224"/>
      <c r="D25" s="224"/>
      <c r="E25" s="224"/>
      <c r="F25" s="224"/>
      <c r="G25" s="224"/>
      <c r="H25" s="224"/>
    </row>
    <row r="26" spans="1:17" ht="15" customHeight="1" x14ac:dyDescent="0.25"/>
    <row r="27" spans="1:17" ht="15" customHeight="1" x14ac:dyDescent="0.25"/>
    <row r="28" spans="1:17" ht="15" customHeight="1" x14ac:dyDescent="0.25"/>
  </sheetData>
  <mergeCells count="8">
    <mergeCell ref="B25:H25"/>
    <mergeCell ref="B2:H2"/>
    <mergeCell ref="B3:B4"/>
    <mergeCell ref="C3:E3"/>
    <mergeCell ref="F3:H3"/>
    <mergeCell ref="C24:H24"/>
    <mergeCell ref="B23:H23"/>
    <mergeCell ref="B22:H22"/>
  </mergeCells>
  <hyperlinks>
    <hyperlink ref="H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r:id="rId1"/>
  <headerFooter>
    <oddFooter>&amp;C&amp;"Arial,Negrito"&amp;8&amp;P/&amp;N</oddFooter>
  </headerFooter>
  <ignoredErrors>
    <ignoredError sqref="E14:E19 H13:H19 H6:H8 E6:E12 E21 H10:H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showGridLines="0" workbookViewId="0">
      <selection activeCell="I1" sqref="I1"/>
    </sheetView>
  </sheetViews>
  <sheetFormatPr defaultColWidth="8.7109375" defaultRowHeight="12" customHeight="1" x14ac:dyDescent="0.25"/>
  <cols>
    <col min="1" max="1" width="8.7109375" style="1"/>
    <col min="2" max="5" width="16.7109375" style="1" customWidth="1"/>
    <col min="6" max="9" width="16.7109375" style="12" customWidth="1"/>
    <col min="10" max="10" width="9.7109375" customWidth="1"/>
    <col min="11" max="16384" width="8.7109375" style="1"/>
  </cols>
  <sheetData>
    <row r="1" spans="1:13" ht="30" customHeight="1" x14ac:dyDescent="0.25">
      <c r="A1" s="50" t="s">
        <v>0</v>
      </c>
      <c r="B1" s="115" t="s">
        <v>1</v>
      </c>
      <c r="C1" s="75"/>
      <c r="D1" s="75"/>
      <c r="E1" s="75"/>
      <c r="F1" s="13"/>
      <c r="G1" s="13"/>
      <c r="H1" s="78"/>
      <c r="I1" s="78" t="s">
        <v>3</v>
      </c>
    </row>
    <row r="2" spans="1:13" s="32" customFormat="1" ht="30" customHeight="1" thickBot="1" x14ac:dyDescent="0.3">
      <c r="B2" s="207" t="s">
        <v>60</v>
      </c>
      <c r="C2" s="208"/>
      <c r="D2" s="208"/>
      <c r="E2" s="208"/>
      <c r="F2" s="208"/>
      <c r="G2" s="208"/>
      <c r="H2" s="208"/>
      <c r="I2" s="208"/>
      <c r="J2"/>
    </row>
    <row r="3" spans="1:13" s="32" customFormat="1" ht="30" customHeight="1" x14ac:dyDescent="0.25">
      <c r="B3" s="218" t="s">
        <v>7</v>
      </c>
      <c r="C3" s="238" t="s">
        <v>39</v>
      </c>
      <c r="D3" s="229" t="s">
        <v>43</v>
      </c>
      <c r="E3" s="240"/>
      <c r="F3" s="242" t="s">
        <v>44</v>
      </c>
      <c r="G3" s="243"/>
      <c r="H3" s="243"/>
      <c r="I3" s="244"/>
      <c r="J3"/>
    </row>
    <row r="4" spans="1:13" s="32" customFormat="1" ht="45" customHeight="1" x14ac:dyDescent="0.25">
      <c r="B4" s="219"/>
      <c r="C4" s="239"/>
      <c r="D4" s="90" t="s">
        <v>17</v>
      </c>
      <c r="E4" s="103" t="s">
        <v>40</v>
      </c>
      <c r="F4" s="90" t="s">
        <v>17</v>
      </c>
      <c r="G4" s="91" t="s">
        <v>40</v>
      </c>
      <c r="H4" s="104" t="s">
        <v>41</v>
      </c>
      <c r="I4" s="104" t="s">
        <v>46</v>
      </c>
      <c r="J4"/>
    </row>
    <row r="5" spans="1:13" ht="15" customHeight="1" x14ac:dyDescent="0.25">
      <c r="B5" s="89" t="s">
        <v>23</v>
      </c>
      <c r="C5" s="116" t="s">
        <v>50</v>
      </c>
      <c r="D5" s="119" t="s">
        <v>50</v>
      </c>
      <c r="E5" s="110" t="s">
        <v>50</v>
      </c>
      <c r="F5" s="125" t="s">
        <v>50</v>
      </c>
      <c r="G5" s="110" t="s">
        <v>50</v>
      </c>
      <c r="H5" s="110" t="s">
        <v>50</v>
      </c>
      <c r="I5" s="128" t="s">
        <v>50</v>
      </c>
      <c r="M5" s="109"/>
    </row>
    <row r="6" spans="1:13" ht="15" customHeight="1" x14ac:dyDescent="0.25">
      <c r="B6" s="16" t="s">
        <v>8</v>
      </c>
      <c r="C6" s="117">
        <v>11099554</v>
      </c>
      <c r="D6" s="121">
        <v>1747641</v>
      </c>
      <c r="E6" s="111">
        <f t="shared" ref="E6:E20" si="0">D6/C6*100</f>
        <v>15.745146156323036</v>
      </c>
      <c r="F6" s="126">
        <v>31564</v>
      </c>
      <c r="G6" s="111">
        <f t="shared" ref="G6:G20" si="1">F6/C6*100</f>
        <v>0.28437178646997885</v>
      </c>
      <c r="H6" s="111">
        <f t="shared" ref="H6:H20" si="2">F6/D6*100</f>
        <v>1.8060917545422657</v>
      </c>
      <c r="I6" s="129" t="s">
        <v>50</v>
      </c>
    </row>
    <row r="7" spans="1:13" ht="15" customHeight="1" x14ac:dyDescent="0.25">
      <c r="B7" s="3" t="s">
        <v>18</v>
      </c>
      <c r="C7" s="118">
        <v>190755799</v>
      </c>
      <c r="D7" s="123">
        <v>592570</v>
      </c>
      <c r="E7" s="112">
        <f t="shared" si="0"/>
        <v>0.31064324288248768</v>
      </c>
      <c r="F7" s="127">
        <v>137973</v>
      </c>
      <c r="G7" s="112">
        <f t="shared" si="1"/>
        <v>7.2329649071376331E-2</v>
      </c>
      <c r="H7" s="112">
        <f t="shared" si="2"/>
        <v>23.283831446073883</v>
      </c>
      <c r="I7" s="130" t="s">
        <v>47</v>
      </c>
    </row>
    <row r="8" spans="1:13" ht="15" customHeight="1" x14ac:dyDescent="0.25">
      <c r="B8" s="16" t="s">
        <v>19</v>
      </c>
      <c r="C8" s="117">
        <v>32852325</v>
      </c>
      <c r="D8" s="121">
        <v>7217295</v>
      </c>
      <c r="E8" s="111">
        <f t="shared" si="0"/>
        <v>21.968901744397087</v>
      </c>
      <c r="F8" s="126">
        <v>140310</v>
      </c>
      <c r="G8" s="111">
        <f t="shared" si="1"/>
        <v>0.42709305962363397</v>
      </c>
      <c r="H8" s="111">
        <f t="shared" si="2"/>
        <v>1.944080157455113</v>
      </c>
      <c r="I8" s="129" t="s">
        <v>50</v>
      </c>
    </row>
    <row r="9" spans="1:13" ht="15" customHeight="1" x14ac:dyDescent="0.25">
      <c r="B9" s="3" t="s">
        <v>11</v>
      </c>
      <c r="C9" s="118">
        <v>64933400</v>
      </c>
      <c r="D9" s="123">
        <v>5605167</v>
      </c>
      <c r="E9" s="112">
        <f t="shared" si="0"/>
        <v>8.6321785090569723</v>
      </c>
      <c r="F9" s="127">
        <v>592281</v>
      </c>
      <c r="G9" s="112">
        <f t="shared" si="1"/>
        <v>0.91213612717030068</v>
      </c>
      <c r="H9" s="112">
        <f t="shared" si="2"/>
        <v>10.566696763896598</v>
      </c>
      <c r="I9" s="130" t="s">
        <v>48</v>
      </c>
    </row>
    <row r="10" spans="1:13" ht="15" customHeight="1" x14ac:dyDescent="0.25">
      <c r="B10" s="16" t="s">
        <v>9</v>
      </c>
      <c r="C10" s="117">
        <v>80716000</v>
      </c>
      <c r="D10" s="121">
        <v>6402828</v>
      </c>
      <c r="E10" s="111">
        <f t="shared" si="0"/>
        <v>7.9325387779374603</v>
      </c>
      <c r="F10" s="126">
        <v>104084</v>
      </c>
      <c r="G10" s="111">
        <f t="shared" si="1"/>
        <v>0.12895088953862927</v>
      </c>
      <c r="H10" s="111">
        <f t="shared" si="2"/>
        <v>1.625594190567043</v>
      </c>
      <c r="I10" s="129" t="s">
        <v>50</v>
      </c>
    </row>
    <row r="11" spans="1:13" ht="15" customHeight="1" x14ac:dyDescent="0.25">
      <c r="B11" s="3" t="s">
        <v>12</v>
      </c>
      <c r="C11" s="118">
        <v>59685227</v>
      </c>
      <c r="D11" s="123">
        <v>4387721</v>
      </c>
      <c r="E11" s="112">
        <f t="shared" si="0"/>
        <v>7.3514355570767949</v>
      </c>
      <c r="F11" s="127">
        <v>7023</v>
      </c>
      <c r="G11" s="112">
        <f t="shared" si="1"/>
        <v>1.1766730819336584E-2</v>
      </c>
      <c r="H11" s="112">
        <f t="shared" si="2"/>
        <v>0.16006031377108981</v>
      </c>
      <c r="I11" s="130" t="s">
        <v>50</v>
      </c>
    </row>
    <row r="12" spans="1:13" ht="15" customHeight="1" x14ac:dyDescent="0.25">
      <c r="B12" s="16" t="s">
        <v>20</v>
      </c>
      <c r="C12" s="117">
        <v>512400</v>
      </c>
      <c r="D12" s="121">
        <v>205162</v>
      </c>
      <c r="E12" s="111">
        <f t="shared" si="0"/>
        <v>40.039422326307573</v>
      </c>
      <c r="F12" s="126">
        <v>60897</v>
      </c>
      <c r="G12" s="111">
        <f t="shared" si="1"/>
        <v>11.884660421545668</v>
      </c>
      <c r="H12" s="111">
        <f t="shared" si="2"/>
        <v>29.6823973250407</v>
      </c>
      <c r="I12" s="129" t="s">
        <v>47</v>
      </c>
    </row>
    <row r="13" spans="1:13" ht="15" customHeight="1" x14ac:dyDescent="0.25">
      <c r="B13" s="3" t="s">
        <v>51</v>
      </c>
      <c r="C13" s="118">
        <v>20252223</v>
      </c>
      <c r="D13" s="123">
        <v>342117</v>
      </c>
      <c r="E13" s="112">
        <f t="shared" si="0"/>
        <v>1.6892812211281694</v>
      </c>
      <c r="F13" s="127">
        <v>3767</v>
      </c>
      <c r="G13" s="112">
        <f t="shared" ref="G13" si="3">F13/C13*100</f>
        <v>1.8600427222236295E-2</v>
      </c>
      <c r="H13" s="112">
        <f t="shared" ref="H13" si="4">F13/D13*100</f>
        <v>1.1010853012273578</v>
      </c>
      <c r="I13" s="130" t="s">
        <v>50</v>
      </c>
    </row>
    <row r="14" spans="1:13" ht="15" customHeight="1" x14ac:dyDescent="0.25">
      <c r="B14" s="16" t="s">
        <v>13</v>
      </c>
      <c r="C14" s="117">
        <v>16779575</v>
      </c>
      <c r="D14" s="121">
        <v>1793189</v>
      </c>
      <c r="E14" s="111">
        <f t="shared" si="0"/>
        <v>10.686736702210872</v>
      </c>
      <c r="F14" s="126">
        <v>15486</v>
      </c>
      <c r="G14" s="111">
        <f t="shared" si="1"/>
        <v>9.2290776137059494E-2</v>
      </c>
      <c r="H14" s="111">
        <f t="shared" si="2"/>
        <v>0.86360110395502088</v>
      </c>
      <c r="I14" s="129" t="s">
        <v>50</v>
      </c>
    </row>
    <row r="15" spans="1:13" ht="15" customHeight="1" x14ac:dyDescent="0.25">
      <c r="B15" s="3" t="s">
        <v>15</v>
      </c>
      <c r="C15" s="118">
        <v>5051275</v>
      </c>
      <c r="D15" s="123">
        <v>593322</v>
      </c>
      <c r="E15" s="112">
        <f t="shared" si="0"/>
        <v>11.745984924598245</v>
      </c>
      <c r="F15" s="127">
        <v>1967</v>
      </c>
      <c r="G15" s="112">
        <f t="shared" si="1"/>
        <v>3.8940663495850056E-2</v>
      </c>
      <c r="H15" s="112">
        <f t="shared" si="2"/>
        <v>0.33152318639794243</v>
      </c>
      <c r="I15" s="130" t="s">
        <v>50</v>
      </c>
    </row>
    <row r="16" spans="1:13" ht="15" customHeight="1" x14ac:dyDescent="0.25">
      <c r="B16" s="16" t="s">
        <v>10</v>
      </c>
      <c r="C16" s="117">
        <v>47129783</v>
      </c>
      <c r="D16" s="121">
        <v>6640536</v>
      </c>
      <c r="E16" s="111">
        <f t="shared" si="0"/>
        <v>14.089893008843262</v>
      </c>
      <c r="F16" s="126">
        <v>134248</v>
      </c>
      <c r="G16" s="111">
        <f t="shared" si="1"/>
        <v>0.2848474816868985</v>
      </c>
      <c r="H16" s="111">
        <f t="shared" si="2"/>
        <v>2.0216440359633618</v>
      </c>
      <c r="I16" s="129" t="s">
        <v>50</v>
      </c>
    </row>
    <row r="17" spans="1:13" ht="15" customHeight="1" x14ac:dyDescent="0.25">
      <c r="B17" s="3" t="s">
        <v>16</v>
      </c>
      <c r="C17" s="118">
        <v>8139631</v>
      </c>
      <c r="D17" s="123">
        <v>2289560</v>
      </c>
      <c r="E17" s="112">
        <f t="shared" si="0"/>
        <v>28.128547842033626</v>
      </c>
      <c r="F17" s="127">
        <v>211451</v>
      </c>
      <c r="G17" s="112">
        <f t="shared" si="1"/>
        <v>2.5977958951701865</v>
      </c>
      <c r="H17" s="112">
        <f t="shared" si="2"/>
        <v>9.2354426177955578</v>
      </c>
      <c r="I17" s="130" t="s">
        <v>49</v>
      </c>
    </row>
    <row r="18" spans="1:13" ht="15" customHeight="1" x14ac:dyDescent="0.25">
      <c r="B18" s="16" t="s">
        <v>14</v>
      </c>
      <c r="C18" s="117">
        <v>62605000</v>
      </c>
      <c r="D18" s="121">
        <v>7780000</v>
      </c>
      <c r="E18" s="111">
        <f t="shared" si="0"/>
        <v>12.427122434310359</v>
      </c>
      <c r="F18" s="126">
        <v>107000</v>
      </c>
      <c r="G18" s="111">
        <f t="shared" si="1"/>
        <v>0.17091286638447409</v>
      </c>
      <c r="H18" s="111">
        <f t="shared" si="2"/>
        <v>1.3753213367609254</v>
      </c>
      <c r="I18" s="129" t="s">
        <v>50</v>
      </c>
    </row>
    <row r="19" spans="1:13" ht="15" customHeight="1" x14ac:dyDescent="0.25">
      <c r="B19" s="3" t="s">
        <v>21</v>
      </c>
      <c r="C19" s="118">
        <v>310817022</v>
      </c>
      <c r="D19" s="123">
        <v>43960023</v>
      </c>
      <c r="E19" s="112">
        <f t="shared" si="0"/>
        <v>14.14337693512809</v>
      </c>
      <c r="F19" s="127">
        <v>158002</v>
      </c>
      <c r="G19" s="112">
        <f t="shared" si="1"/>
        <v>5.0834410220943434E-2</v>
      </c>
      <c r="H19" s="112">
        <f t="shared" si="2"/>
        <v>0.35942201395117557</v>
      </c>
      <c r="I19" s="130" t="s">
        <v>50</v>
      </c>
    </row>
    <row r="20" spans="1:13" ht="15" customHeight="1" thickBot="1" x14ac:dyDescent="0.3">
      <c r="B20" s="153" t="s">
        <v>22</v>
      </c>
      <c r="C20" s="155">
        <v>27150095</v>
      </c>
      <c r="D20" s="154">
        <v>1156578</v>
      </c>
      <c r="E20" s="156">
        <f t="shared" si="0"/>
        <v>4.2599408952344371</v>
      </c>
      <c r="F20" s="157">
        <v>37326</v>
      </c>
      <c r="G20" s="156">
        <f t="shared" si="1"/>
        <v>0.13748018192938183</v>
      </c>
      <c r="H20" s="156">
        <f t="shared" si="2"/>
        <v>3.2272790940170055</v>
      </c>
      <c r="I20" s="158" t="s">
        <v>50</v>
      </c>
    </row>
    <row r="21" spans="1:13" ht="15" customHeight="1" x14ac:dyDescent="0.25">
      <c r="B21" s="4"/>
      <c r="C21" s="4"/>
      <c r="D21" s="4"/>
      <c r="E21" s="4"/>
      <c r="F21" s="5"/>
      <c r="G21" s="5"/>
      <c r="H21" s="5"/>
      <c r="I21" s="5"/>
    </row>
    <row r="22" spans="1:13" ht="15" customHeight="1" x14ac:dyDescent="0.25">
      <c r="A22" s="58" t="s">
        <v>53</v>
      </c>
      <c r="B22" s="213" t="s">
        <v>90</v>
      </c>
      <c r="C22" s="225"/>
      <c r="D22" s="225"/>
      <c r="E22" s="225"/>
      <c r="F22" s="225"/>
      <c r="G22" s="225"/>
      <c r="H22" s="245"/>
      <c r="I22" s="245"/>
      <c r="K22"/>
      <c r="L22"/>
      <c r="M22"/>
    </row>
    <row r="23" spans="1:13" ht="60" customHeight="1" x14ac:dyDescent="0.25">
      <c r="A23" s="58" t="s">
        <v>6</v>
      </c>
      <c r="B23" s="246" t="s">
        <v>88</v>
      </c>
      <c r="C23" s="247"/>
      <c r="D23" s="247"/>
      <c r="E23" s="247"/>
      <c r="F23" s="226"/>
      <c r="G23" s="226"/>
      <c r="H23" s="226"/>
      <c r="I23" s="226"/>
    </row>
    <row r="24" spans="1:13" ht="15" customHeight="1" x14ac:dyDescent="0.25">
      <c r="A24" s="88" t="s">
        <v>5</v>
      </c>
      <c r="B24" s="168" t="s">
        <v>57</v>
      </c>
      <c r="C24" s="241"/>
      <c r="D24" s="241"/>
      <c r="E24" s="237"/>
      <c r="F24" s="237"/>
      <c r="G24" s="237"/>
      <c r="H24" s="237"/>
      <c r="I24" s="26"/>
    </row>
    <row r="25" spans="1:13" ht="15" customHeight="1" x14ac:dyDescent="0.25">
      <c r="A25" s="88" t="s">
        <v>2</v>
      </c>
      <c r="B25" s="236" t="s">
        <v>109</v>
      </c>
      <c r="C25" s="237"/>
      <c r="D25" s="237"/>
      <c r="E25" s="237"/>
      <c r="F25" s="237"/>
      <c r="G25" s="237"/>
      <c r="H25" s="237"/>
      <c r="I25" s="237"/>
    </row>
    <row r="26" spans="1:13" ht="15" customHeight="1" x14ac:dyDescent="0.25"/>
  </sheetData>
  <mergeCells count="9">
    <mergeCell ref="B25:I25"/>
    <mergeCell ref="B2:I2"/>
    <mergeCell ref="C3:C4"/>
    <mergeCell ref="D3:E3"/>
    <mergeCell ref="B3:B4"/>
    <mergeCell ref="C24:H24"/>
    <mergeCell ref="F3:I3"/>
    <mergeCell ref="B22:I22"/>
    <mergeCell ref="B23:I23"/>
  </mergeCells>
  <hyperlinks>
    <hyperlink ref="I1" location="Contents!A1" display="[contents Ç]"/>
  </hyperlinks>
  <pageMargins left="0.23622047244094491" right="0.23622047244094491" top="0.74803149606299213" bottom="0.74803149606299213" header="0.31496062992125984" footer="0.31496062992125984"/>
  <pageSetup paperSize="9" orientation="portrait" horizontalDpi="4294967293" verticalDpi="0"/>
  <headerFooter>
    <oddFooter>&amp;C&amp;"Arial,Negrito"&amp;8&amp;P/&amp;N</oddFooter>
  </headerFooter>
  <ignoredErrors>
    <ignoredError sqref="E13:E20 G14:H20 G6:H10 E6:E10 G13:H13 G12:H12 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3" width="16.7109375" customWidth="1"/>
    <col min="4" max="4" width="16.7109375" style="55" customWidth="1"/>
    <col min="5" max="8" width="16.7109375" customWidth="1"/>
    <col min="12" max="12" width="10" bestFit="1" customWidth="1"/>
  </cols>
  <sheetData>
    <row r="1" spans="1:23" s="39" customFormat="1" ht="30" customHeight="1" x14ac:dyDescent="0.25">
      <c r="A1" s="49" t="s">
        <v>0</v>
      </c>
      <c r="B1" s="115" t="s">
        <v>1</v>
      </c>
      <c r="C1" s="37"/>
      <c r="G1"/>
      <c r="H1" s="78" t="s">
        <v>3</v>
      </c>
      <c r="J1"/>
    </row>
    <row r="2" spans="1:23" s="39" customFormat="1" ht="30" customHeight="1" thickBot="1" x14ac:dyDescent="0.3">
      <c r="B2" s="250" t="s">
        <v>71</v>
      </c>
      <c r="C2" s="251"/>
      <c r="D2" s="251"/>
      <c r="E2" s="252"/>
      <c r="F2" s="253"/>
      <c r="G2" s="253"/>
      <c r="H2" s="253"/>
      <c r="J2"/>
    </row>
    <row r="3" spans="1:23" s="39" customFormat="1" ht="30" customHeight="1" x14ac:dyDescent="0.25">
      <c r="B3" s="218" t="s">
        <v>7</v>
      </c>
      <c r="C3" s="229" t="s">
        <v>43</v>
      </c>
      <c r="D3" s="230"/>
      <c r="E3" s="231"/>
      <c r="F3" s="229" t="s">
        <v>44</v>
      </c>
      <c r="G3" s="230"/>
      <c r="H3" s="230"/>
      <c r="J3"/>
    </row>
    <row r="4" spans="1:23" s="39" customFormat="1" ht="45" customHeight="1" x14ac:dyDescent="0.25">
      <c r="B4" s="219"/>
      <c r="C4" s="100">
        <v>2012</v>
      </c>
      <c r="D4" s="101">
        <v>2013</v>
      </c>
      <c r="E4" s="102" t="s">
        <v>37</v>
      </c>
      <c r="F4" s="100">
        <v>2012</v>
      </c>
      <c r="G4" s="101">
        <v>2013</v>
      </c>
      <c r="H4" s="101" t="s">
        <v>37</v>
      </c>
      <c r="J4"/>
    </row>
    <row r="5" spans="1:23" s="57" customFormat="1" ht="15" customHeight="1" x14ac:dyDescent="0.25">
      <c r="A5" s="56"/>
      <c r="B5" s="89" t="s">
        <v>23</v>
      </c>
      <c r="C5" s="125" t="s">
        <v>50</v>
      </c>
      <c r="D5" s="119" t="s">
        <v>50</v>
      </c>
      <c r="E5" s="137" t="s">
        <v>50</v>
      </c>
      <c r="F5" s="119" t="s">
        <v>50</v>
      </c>
      <c r="G5" s="119" t="s">
        <v>50</v>
      </c>
      <c r="H5" s="120" t="s">
        <v>50</v>
      </c>
      <c r="I5" s="56"/>
      <c r="J5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s="57" customFormat="1" ht="15" customHeight="1" x14ac:dyDescent="0.25">
      <c r="A6" s="56"/>
      <c r="B6" s="16" t="s">
        <v>8</v>
      </c>
      <c r="C6" s="126">
        <v>1689526</v>
      </c>
      <c r="D6" s="121">
        <v>1747641</v>
      </c>
      <c r="E6" s="138">
        <f t="shared" ref="E6:E19" si="0">(D6/C6*100)-100</f>
        <v>3.4397221469216817</v>
      </c>
      <c r="F6" s="121">
        <v>31560</v>
      </c>
      <c r="G6" s="121">
        <v>31564</v>
      </c>
      <c r="H6" s="122">
        <f t="shared" ref="H6:H19" si="1">(G6/F6*100)-100</f>
        <v>1.2674271229400347E-2</v>
      </c>
      <c r="I6" s="56"/>
      <c r="J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spans="1:23" s="57" customFormat="1" ht="15" customHeight="1" x14ac:dyDescent="0.25">
      <c r="A7" s="56"/>
      <c r="B7" s="3" t="s">
        <v>18</v>
      </c>
      <c r="C7" s="127" t="s">
        <v>50</v>
      </c>
      <c r="D7" s="123" t="s">
        <v>50</v>
      </c>
      <c r="E7" s="139" t="s">
        <v>50</v>
      </c>
      <c r="F7" s="123" t="s">
        <v>50</v>
      </c>
      <c r="G7" s="123" t="s">
        <v>50</v>
      </c>
      <c r="H7" s="124" t="s">
        <v>50</v>
      </c>
      <c r="I7" s="56"/>
      <c r="J7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spans="1:23" s="57" customFormat="1" ht="15" customHeight="1" x14ac:dyDescent="0.25">
      <c r="A8" s="56"/>
      <c r="B8" s="16" t="s">
        <v>19</v>
      </c>
      <c r="C8" s="126" t="s">
        <v>50</v>
      </c>
      <c r="D8" s="121" t="s">
        <v>50</v>
      </c>
      <c r="E8" s="138" t="s">
        <v>50</v>
      </c>
      <c r="F8" s="121" t="s">
        <v>50</v>
      </c>
      <c r="G8" s="121" t="s">
        <v>50</v>
      </c>
      <c r="H8" s="122" t="s">
        <v>50</v>
      </c>
      <c r="I8" s="56"/>
      <c r="J8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spans="1:23" s="57" customFormat="1" ht="15" customHeight="1" x14ac:dyDescent="0.25">
      <c r="A9" s="56"/>
      <c r="B9" s="3" t="s">
        <v>11</v>
      </c>
      <c r="C9" s="127">
        <v>5514154</v>
      </c>
      <c r="D9" s="123">
        <v>5605167</v>
      </c>
      <c r="E9" s="139">
        <f t="shared" si="0"/>
        <v>1.6505342433308812</v>
      </c>
      <c r="F9" s="123">
        <v>588276</v>
      </c>
      <c r="G9" s="123">
        <v>592281</v>
      </c>
      <c r="H9" s="124">
        <f t="shared" si="1"/>
        <v>0.68080288844012671</v>
      </c>
      <c r="I9" s="56"/>
      <c r="J9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spans="1:23" s="62" customFormat="1" ht="15" customHeight="1" x14ac:dyDescent="0.25">
      <c r="B10" s="16" t="s">
        <v>9</v>
      </c>
      <c r="C10" s="126">
        <v>5975210</v>
      </c>
      <c r="D10" s="121">
        <v>6402828</v>
      </c>
      <c r="E10" s="138">
        <f t="shared" si="0"/>
        <v>7.1565350841225666</v>
      </c>
      <c r="F10" s="121">
        <v>97445</v>
      </c>
      <c r="G10" s="121">
        <v>104084</v>
      </c>
      <c r="H10" s="122">
        <f t="shared" si="1"/>
        <v>6.8130740417671376</v>
      </c>
      <c r="J10"/>
    </row>
    <row r="11" spans="1:23" s="57" customFormat="1" ht="15" customHeight="1" x14ac:dyDescent="0.25">
      <c r="A11" s="56"/>
      <c r="B11" s="3" t="s">
        <v>12</v>
      </c>
      <c r="C11" s="127">
        <v>4052081</v>
      </c>
      <c r="D11" s="123">
        <v>4387721</v>
      </c>
      <c r="E11" s="139">
        <f t="shared" si="0"/>
        <v>8.2831512992953549</v>
      </c>
      <c r="F11" s="123">
        <v>6624</v>
      </c>
      <c r="G11" s="123">
        <v>7023</v>
      </c>
      <c r="H11" s="124">
        <f t="shared" si="1"/>
        <v>6.0235507246376727</v>
      </c>
      <c r="I11" s="56"/>
      <c r="J11"/>
      <c r="K11" s="56"/>
      <c r="L11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spans="1:23" ht="15" customHeight="1" x14ac:dyDescent="0.25">
      <c r="A12" s="38"/>
      <c r="B12" s="16" t="s">
        <v>20</v>
      </c>
      <c r="C12" s="126" t="s">
        <v>50</v>
      </c>
      <c r="D12" s="121" t="s">
        <v>50</v>
      </c>
      <c r="E12" s="138" t="s">
        <v>50</v>
      </c>
      <c r="F12" s="121" t="s">
        <v>50</v>
      </c>
      <c r="G12" s="121" t="s">
        <v>50</v>
      </c>
      <c r="H12" s="122" t="s">
        <v>50</v>
      </c>
      <c r="I12" s="38"/>
      <c r="K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</row>
    <row r="13" spans="1:23" ht="15" customHeight="1" x14ac:dyDescent="0.25">
      <c r="A13" s="38"/>
      <c r="B13" s="3" t="s">
        <v>51</v>
      </c>
      <c r="C13" s="127" t="s">
        <v>50</v>
      </c>
      <c r="D13" s="123" t="s">
        <v>50</v>
      </c>
      <c r="E13" s="139" t="s">
        <v>50</v>
      </c>
      <c r="F13" s="123" t="s">
        <v>50</v>
      </c>
      <c r="G13" s="123" t="s">
        <v>50</v>
      </c>
      <c r="H13" s="124" t="s">
        <v>50</v>
      </c>
      <c r="I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</row>
    <row r="14" spans="1:23" ht="15" customHeight="1" x14ac:dyDescent="0.25">
      <c r="B14" s="16" t="s">
        <v>13</v>
      </c>
      <c r="C14" s="126">
        <v>1772204</v>
      </c>
      <c r="D14" s="121">
        <v>1793189</v>
      </c>
      <c r="E14" s="138">
        <f t="shared" si="0"/>
        <v>1.1841187583370782</v>
      </c>
      <c r="F14" s="121">
        <v>14868</v>
      </c>
      <c r="G14" s="121">
        <v>15486</v>
      </c>
      <c r="H14" s="122">
        <f t="shared" si="1"/>
        <v>4.1565778853914566</v>
      </c>
    </row>
    <row r="15" spans="1:23" ht="15" customHeight="1" x14ac:dyDescent="0.25">
      <c r="B15" s="3" t="s">
        <v>15</v>
      </c>
      <c r="C15" s="127">
        <v>546732</v>
      </c>
      <c r="D15" s="123">
        <v>593322</v>
      </c>
      <c r="E15" s="139">
        <f t="shared" si="0"/>
        <v>8.5215425473540876</v>
      </c>
      <c r="F15" s="123">
        <v>1557</v>
      </c>
      <c r="G15" s="123">
        <v>1967</v>
      </c>
      <c r="H15" s="124">
        <f t="shared" si="1"/>
        <v>26.332691072575471</v>
      </c>
    </row>
    <row r="16" spans="1:23" ht="15" customHeight="1" x14ac:dyDescent="0.25">
      <c r="B16" s="16" t="s">
        <v>10</v>
      </c>
      <c r="C16" s="126">
        <v>6759780</v>
      </c>
      <c r="D16" s="121">
        <v>6640536</v>
      </c>
      <c r="E16" s="138">
        <f t="shared" si="0"/>
        <v>-1.7640219060383657</v>
      </c>
      <c r="F16" s="121">
        <v>143488</v>
      </c>
      <c r="G16" s="121">
        <v>134248</v>
      </c>
      <c r="H16" s="122">
        <f t="shared" si="1"/>
        <v>-6.4395628902765338</v>
      </c>
    </row>
    <row r="17" spans="1:23" ht="15" customHeight="1" x14ac:dyDescent="0.25">
      <c r="B17" s="3" t="s">
        <v>16</v>
      </c>
      <c r="C17" s="127">
        <v>2218445</v>
      </c>
      <c r="D17" s="123">
        <v>2289560</v>
      </c>
      <c r="E17" s="139">
        <f t="shared" si="0"/>
        <v>3.2056237589843448</v>
      </c>
      <c r="F17" s="123">
        <v>199209</v>
      </c>
      <c r="G17" s="123">
        <v>211451</v>
      </c>
      <c r="H17" s="124">
        <f t="shared" si="1"/>
        <v>6.1453046800094455</v>
      </c>
    </row>
    <row r="18" spans="1:23" ht="15" customHeight="1" x14ac:dyDescent="0.25">
      <c r="B18" s="16" t="s">
        <v>14</v>
      </c>
      <c r="C18" s="126">
        <v>7679000</v>
      </c>
      <c r="D18" s="121">
        <v>7780000</v>
      </c>
      <c r="E18" s="138">
        <f t="shared" si="0"/>
        <v>1.3152754264878155</v>
      </c>
      <c r="F18" s="121">
        <v>90000</v>
      </c>
      <c r="G18" s="121">
        <v>107000</v>
      </c>
      <c r="H18" s="122">
        <f t="shared" si="1"/>
        <v>18.888888888888886</v>
      </c>
    </row>
    <row r="19" spans="1:23" ht="15" customHeight="1" x14ac:dyDescent="0.25">
      <c r="B19" s="3" t="s">
        <v>21</v>
      </c>
      <c r="C19" s="127">
        <v>44056641</v>
      </c>
      <c r="D19" s="123">
        <v>43960023</v>
      </c>
      <c r="E19" s="139">
        <f t="shared" si="0"/>
        <v>-0.21930405452381763</v>
      </c>
      <c r="F19" s="123">
        <v>166582</v>
      </c>
      <c r="G19" s="123">
        <v>158002</v>
      </c>
      <c r="H19" s="124">
        <f t="shared" si="1"/>
        <v>-5.1506165131886945</v>
      </c>
    </row>
    <row r="20" spans="1:23" ht="15" customHeight="1" thickBot="1" x14ac:dyDescent="0.3">
      <c r="B20" s="153" t="s">
        <v>22</v>
      </c>
      <c r="C20" s="157" t="s">
        <v>50</v>
      </c>
      <c r="D20" s="154" t="s">
        <v>50</v>
      </c>
      <c r="E20" s="159" t="s">
        <v>50</v>
      </c>
      <c r="F20" s="154" t="s">
        <v>50</v>
      </c>
      <c r="G20" s="154" t="s">
        <v>50</v>
      </c>
      <c r="H20" s="160" t="s">
        <v>50</v>
      </c>
    </row>
    <row r="21" spans="1:23" ht="15" customHeight="1" x14ac:dyDescent="0.25">
      <c r="B21" s="4"/>
      <c r="C21" s="4"/>
      <c r="D21" s="4"/>
      <c r="E21" s="4"/>
      <c r="F21" s="5"/>
      <c r="G21" s="5"/>
      <c r="H21" s="5"/>
    </row>
    <row r="22" spans="1:23" s="1" customFormat="1" ht="15" customHeight="1" x14ac:dyDescent="0.25">
      <c r="A22" s="58" t="s">
        <v>53</v>
      </c>
      <c r="B22" s="213" t="s">
        <v>91</v>
      </c>
      <c r="C22" s="214"/>
      <c r="D22" s="214"/>
      <c r="E22" s="214"/>
      <c r="F22" s="214"/>
      <c r="G22" s="214"/>
      <c r="H22" s="214"/>
      <c r="I22" s="4"/>
      <c r="J22"/>
      <c r="K22" s="5"/>
      <c r="L22" s="5"/>
      <c r="M22" s="5"/>
      <c r="N22"/>
      <c r="O22"/>
      <c r="P22"/>
      <c r="Q22"/>
    </row>
    <row r="23" spans="1:23" ht="45" customHeight="1" x14ac:dyDescent="0.25">
      <c r="A23" s="58" t="s">
        <v>6</v>
      </c>
      <c r="B23" s="246" t="s">
        <v>89</v>
      </c>
      <c r="C23" s="247"/>
      <c r="D23" s="247"/>
      <c r="E23" s="247"/>
      <c r="F23" s="226"/>
      <c r="G23" s="226"/>
      <c r="H23" s="226"/>
    </row>
    <row r="24" spans="1:23" ht="15" customHeight="1" x14ac:dyDescent="0.25">
      <c r="A24" s="88" t="s">
        <v>5</v>
      </c>
      <c r="B24" s="248" t="s">
        <v>57</v>
      </c>
      <c r="C24" s="249"/>
      <c r="D24" s="249"/>
      <c r="E24" s="249"/>
      <c r="F24" s="249"/>
      <c r="G24" s="249"/>
      <c r="H24" s="249"/>
    </row>
    <row r="25" spans="1:23" ht="15" customHeight="1" x14ac:dyDescent="0.25">
      <c r="A25" s="88" t="s">
        <v>2</v>
      </c>
      <c r="B25" s="249" t="s">
        <v>109</v>
      </c>
      <c r="C25" s="249"/>
      <c r="D25" s="249"/>
      <c r="E25" s="249"/>
      <c r="F25" s="249"/>
      <c r="G25" s="249"/>
      <c r="H25" s="249"/>
    </row>
    <row r="26" spans="1:23" x14ac:dyDescent="0.25">
      <c r="D26"/>
    </row>
    <row r="27" spans="1:23" x14ac:dyDescent="0.25">
      <c r="D27"/>
    </row>
    <row r="28" spans="1:23" ht="12.75" customHeight="1" x14ac:dyDescent="0.25">
      <c r="D28"/>
    </row>
    <row r="29" spans="1:23" x14ac:dyDescent="0.25">
      <c r="A29" s="38"/>
      <c r="B29" s="45"/>
      <c r="C29" s="45"/>
      <c r="D29" s="45"/>
      <c r="E29" s="38"/>
      <c r="F29" s="38"/>
      <c r="H29" s="38"/>
      <c r="I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</row>
    <row r="30" spans="1:23" x14ac:dyDescent="0.25">
      <c r="A30" s="38"/>
      <c r="B30" s="45"/>
      <c r="C30" s="45"/>
      <c r="D30" s="45"/>
      <c r="E30" s="38"/>
      <c r="F30" s="38"/>
      <c r="H30" s="38"/>
      <c r="I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</row>
    <row r="31" spans="1:23" x14ac:dyDescent="0.25">
      <c r="A31" s="38"/>
      <c r="B31" s="38"/>
      <c r="C31" s="38"/>
      <c r="D31" s="54"/>
      <c r="E31" s="38"/>
      <c r="F31" s="38"/>
      <c r="H31" s="38"/>
      <c r="I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</row>
    <row r="32" spans="1:23" x14ac:dyDescent="0.25">
      <c r="A32" s="38"/>
      <c r="B32" s="38"/>
      <c r="C32" s="38"/>
      <c r="D32" s="54"/>
      <c r="E32" s="38"/>
      <c r="F32" s="38"/>
      <c r="H32" s="38"/>
      <c r="I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</row>
    <row r="33" spans="1:23" x14ac:dyDescent="0.25">
      <c r="A33" s="38"/>
      <c r="B33" s="38"/>
      <c r="C33" s="38"/>
      <c r="D33" s="54"/>
      <c r="E33" s="38"/>
      <c r="F33" s="38"/>
      <c r="H33" s="38"/>
      <c r="I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</row>
    <row r="34" spans="1:23" x14ac:dyDescent="0.25">
      <c r="A34" s="38"/>
      <c r="B34" s="38"/>
      <c r="C34" s="38"/>
      <c r="D34" s="54"/>
      <c r="E34" s="38"/>
      <c r="F34" s="38"/>
      <c r="H34" s="38"/>
      <c r="I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</row>
    <row r="35" spans="1:23" x14ac:dyDescent="0.25">
      <c r="A35" s="38"/>
      <c r="B35" s="38"/>
      <c r="C35" s="38"/>
      <c r="D35" s="54"/>
      <c r="E35" s="38"/>
      <c r="F35" s="38"/>
      <c r="H35" s="38"/>
      <c r="I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</row>
    <row r="36" spans="1:23" x14ac:dyDescent="0.25">
      <c r="A36" s="38"/>
      <c r="B36" s="38"/>
      <c r="C36" s="38"/>
      <c r="D36" s="54"/>
      <c r="E36" s="38"/>
      <c r="F36" s="38"/>
      <c r="H36" s="38"/>
      <c r="I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</row>
  </sheetData>
  <mergeCells count="8">
    <mergeCell ref="B24:H24"/>
    <mergeCell ref="B25:H25"/>
    <mergeCell ref="F3:H3"/>
    <mergeCell ref="B2:H2"/>
    <mergeCell ref="C3:E3"/>
    <mergeCell ref="B3:B4"/>
    <mergeCell ref="B22:H22"/>
    <mergeCell ref="B23:H23"/>
  </mergeCells>
  <hyperlinks>
    <hyperlink ref="H1" location="Contents!A1" display="[contents Ç]"/>
  </hyperlinks>
  <pageMargins left="0.7" right="0.7" top="0.75" bottom="0.75" header="0.3" footer="0.3"/>
  <pageSetup paperSize="9" orientation="portrait"/>
  <ignoredErrors>
    <ignoredError sqref="H14:H19 E6 E14:E19 H6 H9:H10 E9:E10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8" s="12" customFormat="1" ht="30" customHeight="1" x14ac:dyDescent="0.25">
      <c r="A1" s="51" t="s">
        <v>0</v>
      </c>
      <c r="B1" s="115" t="s">
        <v>1</v>
      </c>
      <c r="C1" s="52"/>
      <c r="D1" s="52"/>
      <c r="H1" s="78" t="s">
        <v>3</v>
      </c>
    </row>
    <row r="2" spans="1:8" s="39" customFormat="1" ht="30" customHeight="1" thickBot="1" x14ac:dyDescent="0.3">
      <c r="B2" s="254" t="s">
        <v>61</v>
      </c>
      <c r="C2" s="254"/>
      <c r="D2" s="254"/>
      <c r="E2" s="255"/>
      <c r="F2" s="252"/>
      <c r="G2" s="252"/>
      <c r="H2" s="252"/>
    </row>
    <row r="3" spans="1:8" s="39" customFormat="1" ht="30" customHeight="1" x14ac:dyDescent="0.25">
      <c r="B3" s="218" t="s">
        <v>7</v>
      </c>
      <c r="C3" s="238" t="s">
        <v>39</v>
      </c>
      <c r="D3" s="229" t="s">
        <v>38</v>
      </c>
      <c r="E3" s="256"/>
      <c r="F3" s="242" t="s">
        <v>42</v>
      </c>
      <c r="G3" s="243"/>
      <c r="H3" s="243"/>
    </row>
    <row r="4" spans="1:8" s="38" customFormat="1" ht="45" customHeight="1" x14ac:dyDescent="0.25">
      <c r="A4" s="39"/>
      <c r="B4" s="219"/>
      <c r="C4" s="239"/>
      <c r="D4" s="90" t="s">
        <v>17</v>
      </c>
      <c r="E4" s="103" t="s">
        <v>40</v>
      </c>
      <c r="F4" s="90" t="s">
        <v>17</v>
      </c>
      <c r="G4" s="91" t="s">
        <v>40</v>
      </c>
      <c r="H4" s="104" t="s">
        <v>93</v>
      </c>
    </row>
    <row r="5" spans="1:8" s="38" customFormat="1" ht="15" customHeight="1" x14ac:dyDescent="0.25">
      <c r="A5" s="39"/>
      <c r="B5" s="89" t="s">
        <v>23</v>
      </c>
      <c r="C5" s="116" t="s">
        <v>50</v>
      </c>
      <c r="D5" s="119" t="s">
        <v>50</v>
      </c>
      <c r="E5" s="120" t="s">
        <v>50</v>
      </c>
      <c r="F5" s="125" t="s">
        <v>50</v>
      </c>
      <c r="G5" s="120" t="s">
        <v>50</v>
      </c>
      <c r="H5" s="120" t="s">
        <v>50</v>
      </c>
    </row>
    <row r="6" spans="1:8" s="38" customFormat="1" ht="15" customHeight="1" x14ac:dyDescent="0.25">
      <c r="A6" s="39"/>
      <c r="B6" s="16" t="s">
        <v>8</v>
      </c>
      <c r="C6" s="117">
        <v>11099554</v>
      </c>
      <c r="D6" s="121">
        <v>1253902</v>
      </c>
      <c r="E6" s="122">
        <f t="shared" ref="E6:E19" si="0">D6/C6*100</f>
        <v>11.296868324619169</v>
      </c>
      <c r="F6" s="126">
        <v>38813</v>
      </c>
      <c r="G6" s="122">
        <f t="shared" ref="G6:G19" si="1">F6/C6*100</f>
        <v>0.34968071690087726</v>
      </c>
      <c r="H6" s="122">
        <f t="shared" ref="H6:H19" si="2">F6/D6*100</f>
        <v>3.0953774696906136</v>
      </c>
    </row>
    <row r="7" spans="1:8" s="38" customFormat="1" ht="15" customHeight="1" x14ac:dyDescent="0.25">
      <c r="A7" s="39"/>
      <c r="B7" s="3" t="s">
        <v>54</v>
      </c>
      <c r="C7" s="118" t="s">
        <v>50</v>
      </c>
      <c r="D7" s="123" t="s">
        <v>50</v>
      </c>
      <c r="E7" s="124" t="s">
        <v>50</v>
      </c>
      <c r="F7" s="127" t="s">
        <v>50</v>
      </c>
      <c r="G7" s="124" t="s">
        <v>50</v>
      </c>
      <c r="H7" s="124" t="s">
        <v>50</v>
      </c>
    </row>
    <row r="8" spans="1:8" s="38" customFormat="1" ht="15" customHeight="1" x14ac:dyDescent="0.25">
      <c r="A8" s="39"/>
      <c r="B8" s="16" t="s">
        <v>19</v>
      </c>
      <c r="C8" s="117">
        <v>32852325</v>
      </c>
      <c r="D8" s="121">
        <v>1957015</v>
      </c>
      <c r="E8" s="122">
        <f t="shared" si="0"/>
        <v>5.9570060870882049</v>
      </c>
      <c r="F8" s="126">
        <v>23765</v>
      </c>
      <c r="G8" s="122">
        <f t="shared" si="1"/>
        <v>7.2338867949224284E-2</v>
      </c>
      <c r="H8" s="122">
        <f t="shared" si="2"/>
        <v>1.2143494045778902</v>
      </c>
    </row>
    <row r="9" spans="1:8" s="38" customFormat="1" ht="15" customHeight="1" x14ac:dyDescent="0.25">
      <c r="A9" s="39"/>
      <c r="B9" s="3" t="s">
        <v>11</v>
      </c>
      <c r="C9" s="118">
        <v>64933400</v>
      </c>
      <c r="D9" s="123">
        <v>3888977</v>
      </c>
      <c r="E9" s="124">
        <f t="shared" si="0"/>
        <v>5.9891781425275745</v>
      </c>
      <c r="F9" s="127">
        <v>501810</v>
      </c>
      <c r="G9" s="124">
        <f t="shared" si="1"/>
        <v>0.77280721477698688</v>
      </c>
      <c r="H9" s="124">
        <f t="shared" si="2"/>
        <v>12.903393360259008</v>
      </c>
    </row>
    <row r="10" spans="1:8" s="38" customFormat="1" ht="15" customHeight="1" x14ac:dyDescent="0.25">
      <c r="A10" s="39"/>
      <c r="B10" s="16" t="s">
        <v>9</v>
      </c>
      <c r="C10" s="117">
        <v>80716000</v>
      </c>
      <c r="D10" s="121">
        <v>7633628</v>
      </c>
      <c r="E10" s="122">
        <f t="shared" si="0"/>
        <v>9.4573913474404083</v>
      </c>
      <c r="F10" s="126">
        <v>127368</v>
      </c>
      <c r="G10" s="122">
        <f t="shared" si="1"/>
        <v>0.15779771049110461</v>
      </c>
      <c r="H10" s="122">
        <f t="shared" si="2"/>
        <v>1.6685120102787296</v>
      </c>
    </row>
    <row r="11" spans="1:8" s="38" customFormat="1" ht="15" customHeight="1" x14ac:dyDescent="0.25">
      <c r="A11" s="39"/>
      <c r="B11" s="3" t="s">
        <v>12</v>
      </c>
      <c r="C11" s="118">
        <v>59685227</v>
      </c>
      <c r="D11" s="123">
        <v>4387721</v>
      </c>
      <c r="E11" s="124">
        <f t="shared" si="0"/>
        <v>7.3514355570767949</v>
      </c>
      <c r="F11" s="127">
        <v>5517</v>
      </c>
      <c r="G11" s="124">
        <f t="shared" si="1"/>
        <v>9.2434933689705158E-3</v>
      </c>
      <c r="H11" s="124">
        <f t="shared" si="2"/>
        <v>0.12573725631141999</v>
      </c>
    </row>
    <row r="12" spans="1:8" s="38" customFormat="1" ht="15" customHeight="1" x14ac:dyDescent="0.25">
      <c r="A12" s="39"/>
      <c r="B12" s="16" t="s">
        <v>20</v>
      </c>
      <c r="C12" s="117">
        <v>537000</v>
      </c>
      <c r="D12" s="121">
        <v>238800</v>
      </c>
      <c r="E12" s="122">
        <f t="shared" si="0"/>
        <v>44.469273743016757</v>
      </c>
      <c r="F12" s="126">
        <v>88200</v>
      </c>
      <c r="G12" s="122">
        <f t="shared" si="1"/>
        <v>16.424581005586592</v>
      </c>
      <c r="H12" s="122">
        <f t="shared" si="2"/>
        <v>36.934673366834168</v>
      </c>
    </row>
    <row r="13" spans="1:8" s="38" customFormat="1" ht="15" customHeight="1" x14ac:dyDescent="0.25">
      <c r="A13" s="39"/>
      <c r="B13" s="3" t="s">
        <v>51</v>
      </c>
      <c r="C13" s="118">
        <v>20252223</v>
      </c>
      <c r="D13" s="123">
        <v>205906</v>
      </c>
      <c r="E13" s="124">
        <f t="shared" si="0"/>
        <v>1.0167081411260384</v>
      </c>
      <c r="F13" s="127">
        <v>4279</v>
      </c>
      <c r="G13" s="124">
        <f t="shared" ref="G13" si="3">F13/C13*100</f>
        <v>2.112854475284022E-2</v>
      </c>
      <c r="H13" s="124">
        <f t="shared" ref="H13" si="4">F13/D13*100</f>
        <v>2.0781327401824132</v>
      </c>
    </row>
    <row r="14" spans="1:8" s="38" customFormat="1" ht="15" customHeight="1" x14ac:dyDescent="0.25">
      <c r="A14" s="39"/>
      <c r="B14" s="16" t="s">
        <v>13</v>
      </c>
      <c r="C14" s="117">
        <v>16779575</v>
      </c>
      <c r="D14" s="121">
        <v>796243</v>
      </c>
      <c r="E14" s="122">
        <f t="shared" si="0"/>
        <v>4.7453108913664384</v>
      </c>
      <c r="F14" s="126">
        <v>17266</v>
      </c>
      <c r="G14" s="122">
        <f t="shared" si="1"/>
        <v>0.10289891132522724</v>
      </c>
      <c r="H14" s="122">
        <f t="shared" si="2"/>
        <v>2.1684335058518567</v>
      </c>
    </row>
    <row r="15" spans="1:8" s="38" customFormat="1" ht="15" customHeight="1" x14ac:dyDescent="0.25">
      <c r="A15" s="39"/>
      <c r="B15" s="3" t="s">
        <v>15</v>
      </c>
      <c r="C15" s="118">
        <v>5051275</v>
      </c>
      <c r="D15" s="123">
        <v>448765</v>
      </c>
      <c r="E15" s="124">
        <f t="shared" si="0"/>
        <v>8.8841926048373931</v>
      </c>
      <c r="F15" s="127">
        <v>2432</v>
      </c>
      <c r="G15" s="124">
        <f t="shared" si="1"/>
        <v>4.8146260102647352E-2</v>
      </c>
      <c r="H15" s="124">
        <f t="shared" si="2"/>
        <v>0.5419317460140608</v>
      </c>
    </row>
    <row r="16" spans="1:8" s="38" customFormat="1" ht="15" customHeight="1" x14ac:dyDescent="0.25">
      <c r="A16" s="39"/>
      <c r="B16" s="16" t="s">
        <v>10</v>
      </c>
      <c r="C16" s="117">
        <v>47129783</v>
      </c>
      <c r="D16" s="121">
        <v>5546238</v>
      </c>
      <c r="E16" s="122">
        <f t="shared" si="0"/>
        <v>11.76801089875589</v>
      </c>
      <c r="F16" s="126">
        <v>129079</v>
      </c>
      <c r="G16" s="122">
        <f t="shared" si="1"/>
        <v>0.27387989458809942</v>
      </c>
      <c r="H16" s="122">
        <f t="shared" si="2"/>
        <v>2.3273252968949403</v>
      </c>
    </row>
    <row r="17" spans="1:14" s="38" customFormat="1" ht="15" customHeight="1" x14ac:dyDescent="0.25">
      <c r="A17" s="39"/>
      <c r="B17" s="3" t="s">
        <v>16</v>
      </c>
      <c r="C17" s="118">
        <v>8139631</v>
      </c>
      <c r="D17" s="123">
        <v>1937447</v>
      </c>
      <c r="E17" s="124">
        <f t="shared" si="0"/>
        <v>23.802639210548978</v>
      </c>
      <c r="F17" s="127">
        <v>253227</v>
      </c>
      <c r="G17" s="124">
        <f t="shared" si="1"/>
        <v>3.1110378345160856</v>
      </c>
      <c r="H17" s="124">
        <f t="shared" si="2"/>
        <v>13.070138176683027</v>
      </c>
    </row>
    <row r="18" spans="1:14" s="38" customFormat="1" ht="15" customHeight="1" x14ac:dyDescent="0.25">
      <c r="A18" s="39"/>
      <c r="B18" s="16" t="s">
        <v>14</v>
      </c>
      <c r="C18" s="117">
        <v>62605000</v>
      </c>
      <c r="D18" s="121">
        <v>4902000</v>
      </c>
      <c r="E18" s="122">
        <f t="shared" si="0"/>
        <v>7.8300455235204858</v>
      </c>
      <c r="F18" s="126">
        <v>136000</v>
      </c>
      <c r="G18" s="122">
        <f t="shared" si="1"/>
        <v>0.21723504512419137</v>
      </c>
      <c r="H18" s="122">
        <f t="shared" si="2"/>
        <v>2.77437780497756</v>
      </c>
    </row>
    <row r="19" spans="1:14" s="38" customFormat="1" ht="15" customHeight="1" x14ac:dyDescent="0.25">
      <c r="A19" s="39"/>
      <c r="B19" s="3" t="s">
        <v>21</v>
      </c>
      <c r="C19" s="118">
        <v>308827259</v>
      </c>
      <c r="D19" s="123">
        <v>22041983</v>
      </c>
      <c r="E19" s="124">
        <f t="shared" si="0"/>
        <v>7.1373178233596279</v>
      </c>
      <c r="F19" s="127">
        <v>54669</v>
      </c>
      <c r="G19" s="124">
        <f t="shared" si="1"/>
        <v>1.7702129072744838E-2</v>
      </c>
      <c r="H19" s="124">
        <f t="shared" si="2"/>
        <v>0.24802214936832134</v>
      </c>
    </row>
    <row r="20" spans="1:14" s="60" customFormat="1" ht="15" customHeight="1" thickBot="1" x14ac:dyDescent="0.3">
      <c r="A20" s="59"/>
      <c r="B20" s="153" t="s">
        <v>22</v>
      </c>
      <c r="C20" s="155" t="s">
        <v>50</v>
      </c>
      <c r="D20" s="154" t="s">
        <v>50</v>
      </c>
      <c r="E20" s="160" t="s">
        <v>50</v>
      </c>
      <c r="F20" s="157" t="s">
        <v>50</v>
      </c>
      <c r="G20" s="160" t="s">
        <v>50</v>
      </c>
      <c r="H20" s="160" t="s">
        <v>50</v>
      </c>
    </row>
    <row r="21" spans="1:14" s="38" customFormat="1" ht="15" customHeight="1" x14ac:dyDescent="0.25">
      <c r="A21" s="39"/>
      <c r="B21" s="4"/>
      <c r="C21" s="4"/>
      <c r="D21" s="4"/>
      <c r="E21" s="4"/>
      <c r="F21" s="5"/>
      <c r="G21" s="5"/>
      <c r="H21" s="5"/>
    </row>
    <row r="22" spans="1:14" s="1" customFormat="1" ht="15" customHeight="1" x14ac:dyDescent="0.25">
      <c r="A22" s="58" t="s">
        <v>53</v>
      </c>
      <c r="B22" s="257" t="s">
        <v>104</v>
      </c>
      <c r="C22" s="258"/>
      <c r="D22" s="258"/>
      <c r="E22" s="258"/>
      <c r="F22" s="258"/>
      <c r="G22" s="258"/>
      <c r="H22" s="258"/>
      <c r="I22" s="5"/>
      <c r="J22" s="5"/>
      <c r="K22"/>
      <c r="L22"/>
      <c r="M22"/>
      <c r="N22"/>
    </row>
    <row r="23" spans="1:14" s="38" customFormat="1" ht="60" customHeight="1" x14ac:dyDescent="0.25">
      <c r="A23" s="58" t="s">
        <v>6</v>
      </c>
      <c r="B23" s="209" t="s">
        <v>102</v>
      </c>
      <c r="C23" s="247"/>
      <c r="D23" s="247"/>
      <c r="E23" s="247"/>
      <c r="F23" s="226"/>
      <c r="G23" s="226"/>
      <c r="H23" s="226"/>
    </row>
    <row r="24" spans="1:14" ht="15" customHeight="1" x14ac:dyDescent="0.25">
      <c r="A24" s="88" t="s">
        <v>5</v>
      </c>
      <c r="B24" s="248" t="s">
        <v>57</v>
      </c>
      <c r="C24" s="249"/>
      <c r="D24" s="249"/>
      <c r="E24" s="249"/>
      <c r="F24" s="249"/>
      <c r="G24" s="249"/>
      <c r="H24" s="249"/>
    </row>
    <row r="25" spans="1:14" ht="15" customHeight="1" x14ac:dyDescent="0.25">
      <c r="A25" s="88" t="s">
        <v>2</v>
      </c>
      <c r="B25" s="249" t="s">
        <v>109</v>
      </c>
      <c r="C25" s="249"/>
      <c r="D25" s="249"/>
      <c r="E25" s="249"/>
      <c r="F25" s="249"/>
      <c r="G25" s="249"/>
      <c r="H25" s="249"/>
    </row>
    <row r="26" spans="1:14" ht="15" customHeight="1" x14ac:dyDescent="0.25"/>
  </sheetData>
  <mergeCells count="9">
    <mergeCell ref="B24:H24"/>
    <mergeCell ref="B25:H25"/>
    <mergeCell ref="B2:H2"/>
    <mergeCell ref="B3:B4"/>
    <mergeCell ref="C3:C4"/>
    <mergeCell ref="D3:E3"/>
    <mergeCell ref="F3:H3"/>
    <mergeCell ref="B22:H22"/>
    <mergeCell ref="B23:H23"/>
  </mergeCells>
  <hyperlinks>
    <hyperlink ref="H1" location="Contents!A1" display="[contents Ç]"/>
  </hyperlinks>
  <pageMargins left="0.7" right="0.7" top="0.75" bottom="0.75" header="0.3" footer="0.3"/>
  <pageSetup paperSize="0" orientation="portrait"/>
  <ignoredErrors>
    <ignoredError sqref="E13:E19 G14:H19 G6:H6 E6 G13:H13 G8:H12 E8:E12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29"/>
  <sheetViews>
    <sheetView showGridLines="0" workbookViewId="0">
      <selection activeCell="H1" sqref="H1"/>
    </sheetView>
  </sheetViews>
  <sheetFormatPr defaultColWidth="8.85546875" defaultRowHeight="15" x14ac:dyDescent="0.25"/>
  <cols>
    <col min="1" max="1" width="8.7109375" customWidth="1"/>
    <col min="2" max="8" width="16.7109375" customWidth="1"/>
  </cols>
  <sheetData>
    <row r="1" spans="1:149" s="12" customFormat="1" ht="30" customHeight="1" x14ac:dyDescent="0.25">
      <c r="A1" s="51" t="s">
        <v>0</v>
      </c>
      <c r="B1" s="115" t="s">
        <v>1</v>
      </c>
      <c r="C1" s="13"/>
      <c r="D1" s="13"/>
      <c r="H1" s="78" t="s">
        <v>3</v>
      </c>
    </row>
    <row r="2" spans="1:149" s="39" customFormat="1" ht="30" customHeight="1" thickBot="1" x14ac:dyDescent="0.3">
      <c r="B2" s="254" t="s">
        <v>72</v>
      </c>
      <c r="C2" s="255"/>
      <c r="D2" s="255"/>
      <c r="E2" s="255"/>
      <c r="F2" s="252"/>
      <c r="G2" s="252"/>
      <c r="H2" s="252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59"/>
      <c r="BZ2" s="59"/>
      <c r="CA2" s="59"/>
      <c r="CB2" s="59"/>
      <c r="CC2" s="59"/>
      <c r="CD2" s="59"/>
      <c r="CE2" s="59"/>
      <c r="CF2" s="59"/>
      <c r="CG2" s="59"/>
      <c r="CH2" s="59"/>
      <c r="CI2" s="59"/>
      <c r="CJ2" s="59"/>
      <c r="CK2" s="59"/>
      <c r="CL2" s="59"/>
      <c r="CM2" s="59"/>
      <c r="CN2" s="59"/>
      <c r="CO2" s="59"/>
      <c r="CP2" s="59"/>
      <c r="CQ2" s="59"/>
      <c r="CR2" s="59"/>
      <c r="CS2" s="59"/>
      <c r="CT2" s="59"/>
      <c r="CU2" s="59"/>
      <c r="CV2" s="59"/>
      <c r="CW2" s="59"/>
      <c r="CX2" s="59"/>
      <c r="CY2" s="59"/>
      <c r="CZ2" s="59"/>
      <c r="DA2" s="59"/>
      <c r="DB2" s="59"/>
      <c r="DC2" s="59"/>
      <c r="DD2" s="59"/>
      <c r="DE2" s="59"/>
      <c r="DF2" s="59"/>
      <c r="DG2" s="59"/>
      <c r="DH2" s="59"/>
      <c r="DI2" s="59"/>
      <c r="DJ2" s="59"/>
      <c r="DK2" s="59"/>
      <c r="DL2" s="59"/>
      <c r="DM2" s="59"/>
      <c r="DN2" s="59"/>
      <c r="DO2" s="59"/>
      <c r="DP2" s="59"/>
      <c r="DQ2" s="59"/>
      <c r="DR2" s="59"/>
      <c r="DS2" s="59"/>
      <c r="DT2" s="59"/>
      <c r="DU2" s="59"/>
      <c r="DV2" s="59"/>
      <c r="DW2" s="59"/>
      <c r="DX2" s="59"/>
      <c r="DY2" s="59"/>
      <c r="DZ2" s="59"/>
      <c r="EA2" s="59"/>
      <c r="EB2" s="59"/>
      <c r="EC2" s="59"/>
      <c r="ED2" s="59"/>
      <c r="EE2" s="59"/>
      <c r="EF2" s="59"/>
      <c r="EG2" s="59"/>
      <c r="EH2" s="59"/>
      <c r="EI2" s="59"/>
      <c r="EJ2" s="59"/>
      <c r="EK2" s="59"/>
      <c r="EL2" s="59"/>
      <c r="EM2" s="59"/>
      <c r="EN2" s="59"/>
      <c r="EO2" s="59"/>
      <c r="EP2" s="59"/>
      <c r="EQ2" s="59"/>
      <c r="ER2" s="59"/>
      <c r="ES2" s="59"/>
    </row>
    <row r="3" spans="1:149" s="39" customFormat="1" ht="30" customHeight="1" x14ac:dyDescent="0.25">
      <c r="A3" s="59"/>
      <c r="B3" s="218" t="s">
        <v>7</v>
      </c>
      <c r="C3" s="229" t="s">
        <v>38</v>
      </c>
      <c r="D3" s="230"/>
      <c r="E3" s="231"/>
      <c r="F3" s="229" t="s">
        <v>42</v>
      </c>
      <c r="G3" s="230"/>
      <c r="H3" s="230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59"/>
      <c r="BV3" s="59"/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59"/>
      <c r="CH3" s="59"/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59"/>
      <c r="CT3" s="59"/>
      <c r="CU3" s="59"/>
      <c r="CV3" s="59"/>
      <c r="CW3" s="59"/>
      <c r="CX3" s="59"/>
      <c r="CY3" s="59"/>
      <c r="CZ3" s="59"/>
      <c r="DA3" s="59"/>
      <c r="DB3" s="59"/>
      <c r="DC3" s="59"/>
      <c r="DD3" s="59"/>
      <c r="DE3" s="59"/>
      <c r="DF3" s="59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</row>
    <row r="4" spans="1:149" s="39" customFormat="1" ht="45" customHeight="1" x14ac:dyDescent="0.25">
      <c r="A4" s="59"/>
      <c r="B4" s="219"/>
      <c r="C4" s="100">
        <v>2012</v>
      </c>
      <c r="D4" s="101">
        <v>2013</v>
      </c>
      <c r="E4" s="102" t="s">
        <v>37</v>
      </c>
      <c r="F4" s="100">
        <v>2012</v>
      </c>
      <c r="G4" s="101">
        <v>2013</v>
      </c>
      <c r="H4" s="101" t="s">
        <v>37</v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59"/>
      <c r="BW4" s="59"/>
      <c r="BX4" s="59"/>
      <c r="BY4" s="59"/>
      <c r="BZ4" s="59"/>
      <c r="CA4" s="59"/>
      <c r="CB4" s="59"/>
      <c r="CC4" s="59"/>
      <c r="CD4" s="59"/>
      <c r="CE4" s="59"/>
      <c r="CF4" s="59"/>
      <c r="CG4" s="59"/>
      <c r="CH4" s="59"/>
      <c r="CI4" s="59"/>
      <c r="CJ4" s="59"/>
      <c r="CK4" s="59"/>
      <c r="CL4" s="59"/>
      <c r="CM4" s="59"/>
      <c r="CN4" s="59"/>
      <c r="CO4" s="59"/>
      <c r="CP4" s="59"/>
      <c r="CQ4" s="59"/>
      <c r="CR4" s="59"/>
      <c r="CS4" s="59"/>
      <c r="CT4" s="59"/>
      <c r="CU4" s="59"/>
      <c r="CV4" s="59"/>
      <c r="CW4" s="59"/>
      <c r="CX4" s="59"/>
      <c r="CY4" s="59"/>
      <c r="CZ4" s="59"/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</row>
    <row r="5" spans="1:149" s="39" customFormat="1" ht="15" customHeight="1" x14ac:dyDescent="0.25">
      <c r="A5" s="59"/>
      <c r="B5" s="89" t="s">
        <v>23</v>
      </c>
      <c r="C5" s="131" t="s">
        <v>50</v>
      </c>
      <c r="D5" s="132" t="s">
        <v>50</v>
      </c>
      <c r="E5" s="137" t="s">
        <v>50</v>
      </c>
      <c r="F5" s="119" t="s">
        <v>50</v>
      </c>
      <c r="G5" s="119" t="s">
        <v>50</v>
      </c>
      <c r="H5" s="120" t="s">
        <v>50</v>
      </c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</row>
    <row r="6" spans="1:149" s="39" customFormat="1" ht="15" customHeight="1" x14ac:dyDescent="0.25">
      <c r="A6" s="59"/>
      <c r="B6" s="16" t="s">
        <v>8</v>
      </c>
      <c r="C6" s="133">
        <v>1224904</v>
      </c>
      <c r="D6" s="134">
        <v>1253902</v>
      </c>
      <c r="E6" s="138">
        <f t="shared" ref="E6:E19" si="0">(D6/C6*100)-100</f>
        <v>2.3673691979126517</v>
      </c>
      <c r="F6" s="121">
        <v>36082</v>
      </c>
      <c r="G6" s="121">
        <v>38813</v>
      </c>
      <c r="H6" s="122">
        <f t="shared" ref="H6:H18" si="1">(G6/F6*100)-100</f>
        <v>7.5688709051604803</v>
      </c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  <c r="BJ6" s="59"/>
      <c r="BK6" s="59"/>
      <c r="BL6" s="59"/>
      <c r="BM6" s="59"/>
      <c r="BN6" s="59"/>
      <c r="BO6" s="59"/>
      <c r="BP6" s="59"/>
      <c r="BQ6" s="59"/>
      <c r="BR6" s="59"/>
      <c r="BS6" s="59"/>
      <c r="BT6" s="59"/>
      <c r="BU6" s="59"/>
      <c r="BV6" s="59"/>
      <c r="BW6" s="59"/>
      <c r="BX6" s="59"/>
      <c r="BY6" s="59"/>
      <c r="BZ6" s="59"/>
      <c r="CA6" s="59"/>
      <c r="CB6" s="59"/>
      <c r="CC6" s="59"/>
      <c r="CD6" s="59"/>
      <c r="CE6" s="59"/>
      <c r="CF6" s="59"/>
      <c r="CG6" s="59"/>
      <c r="CH6" s="59"/>
      <c r="CI6" s="59"/>
      <c r="CJ6" s="59"/>
      <c r="CK6" s="59"/>
      <c r="CL6" s="59"/>
      <c r="CM6" s="59"/>
      <c r="CN6" s="59"/>
      <c r="CO6" s="59"/>
      <c r="CP6" s="59"/>
      <c r="CQ6" s="59"/>
      <c r="CR6" s="59"/>
      <c r="CS6" s="59"/>
      <c r="CT6" s="59"/>
      <c r="CU6" s="59"/>
      <c r="CV6" s="59"/>
      <c r="CW6" s="59"/>
      <c r="CX6" s="59"/>
      <c r="CY6" s="59"/>
      <c r="CZ6" s="59"/>
      <c r="DA6" s="59"/>
      <c r="DB6" s="59"/>
      <c r="DC6" s="59"/>
      <c r="DD6" s="59"/>
      <c r="DE6" s="59"/>
      <c r="DF6" s="59"/>
      <c r="DG6" s="59"/>
      <c r="DH6" s="59"/>
      <c r="DI6" s="59"/>
      <c r="DJ6" s="59"/>
      <c r="DK6" s="59"/>
      <c r="DL6" s="59"/>
      <c r="DM6" s="59"/>
      <c r="DN6" s="59"/>
      <c r="DO6" s="59"/>
      <c r="DP6" s="59"/>
      <c r="DQ6" s="59"/>
      <c r="DR6" s="59"/>
      <c r="DS6" s="59"/>
      <c r="DT6" s="59"/>
      <c r="DU6" s="59"/>
      <c r="DV6" s="59"/>
      <c r="DW6" s="59"/>
      <c r="DX6" s="59"/>
      <c r="DY6" s="59"/>
      <c r="DZ6" s="59"/>
      <c r="EA6" s="59"/>
      <c r="EB6" s="59"/>
      <c r="EC6" s="59"/>
      <c r="ED6" s="59"/>
      <c r="EE6" s="59"/>
      <c r="EF6" s="59"/>
      <c r="EG6" s="59"/>
      <c r="EH6" s="59"/>
      <c r="EI6" s="59"/>
      <c r="EJ6" s="59"/>
      <c r="EK6" s="59"/>
      <c r="EL6" s="59"/>
      <c r="EM6" s="59"/>
      <c r="EN6" s="59"/>
      <c r="EO6" s="59"/>
      <c r="EP6" s="59"/>
      <c r="EQ6" s="59"/>
      <c r="ER6" s="59"/>
      <c r="ES6" s="59"/>
    </row>
    <row r="7" spans="1:149" s="64" customFormat="1" ht="15" customHeight="1" x14ac:dyDescent="0.25">
      <c r="A7" s="59"/>
      <c r="B7" s="3" t="s">
        <v>18</v>
      </c>
      <c r="C7" s="135" t="s">
        <v>50</v>
      </c>
      <c r="D7" s="136" t="s">
        <v>50</v>
      </c>
      <c r="E7" s="139" t="s">
        <v>50</v>
      </c>
      <c r="F7" s="123" t="s">
        <v>50</v>
      </c>
      <c r="G7" s="123" t="s">
        <v>50</v>
      </c>
      <c r="H7" s="124" t="s">
        <v>50</v>
      </c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  <c r="BO7" s="60"/>
      <c r="BP7" s="60"/>
      <c r="BQ7" s="60"/>
      <c r="BR7" s="60"/>
      <c r="BS7" s="60"/>
      <c r="BT7" s="60"/>
      <c r="BU7" s="60"/>
      <c r="BV7" s="60"/>
      <c r="BW7" s="60"/>
      <c r="BX7" s="60"/>
      <c r="BY7" s="60"/>
      <c r="BZ7" s="60"/>
      <c r="CA7" s="60"/>
      <c r="CB7" s="60"/>
      <c r="CC7" s="60"/>
      <c r="CD7" s="60"/>
      <c r="CE7" s="60"/>
      <c r="CF7" s="60"/>
      <c r="CG7" s="60"/>
      <c r="CH7" s="60"/>
      <c r="CI7" s="60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60"/>
      <c r="CW7" s="60"/>
      <c r="CX7" s="60"/>
      <c r="CY7" s="60"/>
      <c r="CZ7" s="60"/>
      <c r="DA7" s="60"/>
      <c r="DB7" s="60"/>
      <c r="DC7" s="60"/>
      <c r="DD7" s="60"/>
      <c r="DE7" s="60"/>
      <c r="DF7" s="60"/>
      <c r="DG7" s="60"/>
      <c r="DH7" s="60"/>
      <c r="DI7" s="60"/>
      <c r="DJ7" s="60"/>
      <c r="DK7" s="60"/>
      <c r="DL7" s="60"/>
      <c r="DM7" s="60"/>
      <c r="DN7" s="60"/>
      <c r="DO7" s="60"/>
      <c r="DP7" s="60"/>
      <c r="DQ7" s="60"/>
      <c r="DR7" s="60"/>
      <c r="DS7" s="60"/>
      <c r="DT7" s="60"/>
      <c r="DU7" s="60"/>
      <c r="DV7" s="60"/>
      <c r="DW7" s="60"/>
      <c r="DX7" s="60"/>
      <c r="DY7" s="60"/>
      <c r="DZ7" s="60"/>
      <c r="EA7" s="60"/>
      <c r="EB7" s="60"/>
      <c r="EC7" s="60"/>
      <c r="ED7" s="60"/>
      <c r="EE7" s="60"/>
      <c r="EF7" s="60"/>
      <c r="EG7" s="60"/>
      <c r="EH7" s="60"/>
      <c r="EI7" s="60"/>
      <c r="EJ7" s="60"/>
      <c r="EK7" s="60"/>
      <c r="EL7" s="60"/>
      <c r="EM7" s="60"/>
      <c r="EN7" s="60"/>
      <c r="EO7" s="60"/>
      <c r="EP7" s="60"/>
      <c r="EQ7" s="60"/>
      <c r="ER7" s="60"/>
      <c r="ES7" s="60"/>
    </row>
    <row r="8" spans="1:149" s="60" customFormat="1" ht="15" customHeight="1" x14ac:dyDescent="0.25">
      <c r="A8" s="59"/>
      <c r="B8" s="16" t="s">
        <v>19</v>
      </c>
      <c r="C8" s="133" t="s">
        <v>50</v>
      </c>
      <c r="D8" s="134" t="s">
        <v>50</v>
      </c>
      <c r="E8" s="138" t="s">
        <v>50</v>
      </c>
      <c r="F8" s="121" t="s">
        <v>50</v>
      </c>
      <c r="G8" s="121" t="s">
        <v>50</v>
      </c>
      <c r="H8" s="122" t="s">
        <v>50</v>
      </c>
    </row>
    <row r="9" spans="1:149" s="64" customFormat="1" ht="15" customHeight="1" x14ac:dyDescent="0.25">
      <c r="A9" s="59"/>
      <c r="B9" s="3" t="s">
        <v>11</v>
      </c>
      <c r="C9" s="135">
        <v>3817562</v>
      </c>
      <c r="D9" s="136">
        <v>3888977</v>
      </c>
      <c r="E9" s="139">
        <f t="shared" si="0"/>
        <v>1.8706965335468055</v>
      </c>
      <c r="F9" s="123">
        <v>495454</v>
      </c>
      <c r="G9" s="123">
        <v>501810</v>
      </c>
      <c r="H9" s="124">
        <f t="shared" si="1"/>
        <v>1.2828637976482185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  <c r="BJ9" s="60"/>
      <c r="BK9" s="60"/>
      <c r="BL9" s="60"/>
      <c r="BM9" s="60"/>
      <c r="BN9" s="60"/>
      <c r="BO9" s="60"/>
      <c r="BP9" s="60"/>
      <c r="BQ9" s="60"/>
      <c r="BR9" s="60"/>
      <c r="BS9" s="60"/>
      <c r="BT9" s="60"/>
      <c r="BU9" s="60"/>
      <c r="BV9" s="60"/>
      <c r="BW9" s="60"/>
      <c r="BX9" s="60"/>
      <c r="BY9" s="60"/>
      <c r="BZ9" s="60"/>
      <c r="CA9" s="60"/>
      <c r="CB9" s="60"/>
      <c r="CC9" s="60"/>
      <c r="CD9" s="60"/>
      <c r="CE9" s="60"/>
      <c r="CF9" s="60"/>
      <c r="CG9" s="60"/>
      <c r="CH9" s="60"/>
      <c r="CI9" s="60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60"/>
      <c r="CW9" s="60"/>
      <c r="CX9" s="60"/>
      <c r="CY9" s="60"/>
      <c r="CZ9" s="60"/>
      <c r="DA9" s="60"/>
      <c r="DB9" s="60"/>
      <c r="DC9" s="60"/>
      <c r="DD9" s="60"/>
      <c r="DE9" s="60"/>
      <c r="DF9" s="60"/>
      <c r="DG9" s="60"/>
      <c r="DH9" s="60"/>
      <c r="DI9" s="60"/>
      <c r="DJ9" s="60"/>
      <c r="DK9" s="60"/>
      <c r="DL9" s="60"/>
      <c r="DM9" s="60"/>
      <c r="DN9" s="60"/>
      <c r="DO9" s="60"/>
      <c r="DP9" s="60"/>
      <c r="DQ9" s="60"/>
      <c r="DR9" s="60"/>
      <c r="DS9" s="60"/>
      <c r="DT9" s="60"/>
      <c r="DU9" s="60"/>
      <c r="DV9" s="60"/>
      <c r="DW9" s="60"/>
      <c r="DX9" s="60"/>
      <c r="DY9" s="60"/>
      <c r="DZ9" s="60"/>
      <c r="EA9" s="60"/>
      <c r="EB9" s="60"/>
      <c r="EC9" s="60"/>
      <c r="ED9" s="60"/>
      <c r="EE9" s="60"/>
      <c r="EF9" s="60"/>
      <c r="EG9" s="60"/>
      <c r="EH9" s="60"/>
      <c r="EI9" s="60"/>
      <c r="EJ9" s="60"/>
      <c r="EK9" s="60"/>
      <c r="EL9" s="60"/>
      <c r="EM9" s="60"/>
      <c r="EN9" s="60"/>
      <c r="EO9" s="60"/>
      <c r="EP9" s="60"/>
      <c r="EQ9" s="60"/>
      <c r="ER9" s="60"/>
      <c r="ES9" s="60"/>
    </row>
    <row r="10" spans="1:149" s="60" customFormat="1" ht="15" customHeight="1" x14ac:dyDescent="0.25">
      <c r="A10" s="59"/>
      <c r="B10" s="16" t="s">
        <v>9</v>
      </c>
      <c r="C10" s="133">
        <v>7213708</v>
      </c>
      <c r="D10" s="134">
        <v>7633628</v>
      </c>
      <c r="E10" s="138">
        <f t="shared" si="0"/>
        <v>5.8211394195606374</v>
      </c>
      <c r="F10" s="121">
        <v>120560</v>
      </c>
      <c r="G10" s="121">
        <v>127368</v>
      </c>
      <c r="H10" s="122">
        <f t="shared" si="1"/>
        <v>5.6469807564698158</v>
      </c>
    </row>
    <row r="11" spans="1:149" s="64" customFormat="1" ht="15" customHeight="1" x14ac:dyDescent="0.25">
      <c r="A11" s="59"/>
      <c r="B11" s="3" t="s">
        <v>12</v>
      </c>
      <c r="C11" s="135">
        <v>4052081</v>
      </c>
      <c r="D11" s="136">
        <v>4387721</v>
      </c>
      <c r="E11" s="139">
        <f t="shared" si="0"/>
        <v>8.2831512992953549</v>
      </c>
      <c r="F11" s="123">
        <v>4740</v>
      </c>
      <c r="G11" s="123">
        <v>5517</v>
      </c>
      <c r="H11" s="124">
        <f t="shared" si="1"/>
        <v>16.392405063291136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</row>
    <row r="12" spans="1:149" s="60" customFormat="1" ht="15" customHeight="1" x14ac:dyDescent="0.25">
      <c r="A12" s="59"/>
      <c r="B12" s="16" t="s">
        <v>20</v>
      </c>
      <c r="C12" s="133">
        <v>229900</v>
      </c>
      <c r="D12" s="134">
        <v>238800</v>
      </c>
      <c r="E12" s="138">
        <f t="shared" si="0"/>
        <v>3.8712483688560155</v>
      </c>
      <c r="F12" s="121">
        <v>85300</v>
      </c>
      <c r="G12" s="121">
        <v>88200</v>
      </c>
      <c r="H12" s="122">
        <f t="shared" si="1"/>
        <v>3.3997655334114825</v>
      </c>
    </row>
    <row r="13" spans="1:149" s="60" customFormat="1" ht="15" customHeight="1" x14ac:dyDescent="0.25">
      <c r="A13" s="59"/>
      <c r="B13" s="3" t="s">
        <v>51</v>
      </c>
      <c r="C13" s="135" t="s">
        <v>50</v>
      </c>
      <c r="D13" s="136" t="s">
        <v>50</v>
      </c>
      <c r="E13" s="139" t="s">
        <v>50</v>
      </c>
      <c r="F13" s="123" t="s">
        <v>50</v>
      </c>
      <c r="G13" s="123" t="s">
        <v>50</v>
      </c>
      <c r="H13" s="124" t="s">
        <v>50</v>
      </c>
    </row>
    <row r="14" spans="1:149" s="64" customFormat="1" ht="15" customHeight="1" x14ac:dyDescent="0.25">
      <c r="A14" s="59"/>
      <c r="B14" s="16" t="s">
        <v>13</v>
      </c>
      <c r="C14" s="133">
        <v>786057</v>
      </c>
      <c r="D14" s="134">
        <v>796243</v>
      </c>
      <c r="E14" s="138">
        <f t="shared" si="0"/>
        <v>1.2958347804294021</v>
      </c>
      <c r="F14" s="121">
        <v>16430</v>
      </c>
      <c r="G14" s="121">
        <v>17266</v>
      </c>
      <c r="H14" s="122">
        <f t="shared" si="1"/>
        <v>5.0882531953743211</v>
      </c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</row>
    <row r="15" spans="1:149" s="60" customFormat="1" ht="15" customHeight="1" x14ac:dyDescent="0.25">
      <c r="A15" s="59"/>
      <c r="B15" s="3" t="s">
        <v>15</v>
      </c>
      <c r="C15" s="135">
        <v>407262</v>
      </c>
      <c r="D15" s="136">
        <v>448765</v>
      </c>
      <c r="E15" s="139">
        <f t="shared" si="0"/>
        <v>10.19073716673789</v>
      </c>
      <c r="F15" s="123">
        <v>1902</v>
      </c>
      <c r="G15" s="123">
        <v>2432</v>
      </c>
      <c r="H15" s="124">
        <f t="shared" si="1"/>
        <v>27.865404837013671</v>
      </c>
    </row>
    <row r="16" spans="1:149" ht="15" customHeight="1" x14ac:dyDescent="0.25">
      <c r="B16" s="16" t="s">
        <v>10</v>
      </c>
      <c r="C16" s="133">
        <v>5736258</v>
      </c>
      <c r="D16" s="134">
        <v>5546238</v>
      </c>
      <c r="E16" s="138">
        <f t="shared" si="0"/>
        <v>-3.3126125080148086</v>
      </c>
      <c r="F16" s="121">
        <v>138682</v>
      </c>
      <c r="G16" s="121">
        <v>129079</v>
      </c>
      <c r="H16" s="122">
        <f t="shared" si="1"/>
        <v>-6.9244746975094102</v>
      </c>
    </row>
    <row r="17" spans="1:15" ht="15" customHeight="1" x14ac:dyDescent="0.25">
      <c r="B17" s="3" t="s">
        <v>16</v>
      </c>
      <c r="C17" s="135">
        <v>1869969</v>
      </c>
      <c r="D17" s="136">
        <v>1937447</v>
      </c>
      <c r="E17" s="139">
        <f t="shared" si="0"/>
        <v>3.608509018063927</v>
      </c>
      <c r="F17" s="123">
        <v>237945</v>
      </c>
      <c r="G17" s="123">
        <v>253227</v>
      </c>
      <c r="H17" s="124">
        <f t="shared" si="1"/>
        <v>6.4224925928260745</v>
      </c>
    </row>
    <row r="18" spans="1:15" ht="15" customHeight="1" x14ac:dyDescent="0.25">
      <c r="B18" s="16" t="s">
        <v>14</v>
      </c>
      <c r="C18" s="133">
        <v>4852000</v>
      </c>
      <c r="D18" s="134">
        <v>4902000</v>
      </c>
      <c r="E18" s="138">
        <f t="shared" si="0"/>
        <v>1.0305028854080689</v>
      </c>
      <c r="F18" s="121">
        <v>111000</v>
      </c>
      <c r="G18" s="121">
        <v>136000</v>
      </c>
      <c r="H18" s="122">
        <f t="shared" si="1"/>
        <v>22.522522522522507</v>
      </c>
    </row>
    <row r="19" spans="1:15" ht="15" customHeight="1" x14ac:dyDescent="0.25">
      <c r="B19" s="3" t="s">
        <v>21</v>
      </c>
      <c r="C19" s="135">
        <v>22041983</v>
      </c>
      <c r="D19" s="136">
        <v>21906231</v>
      </c>
      <c r="E19" s="139">
        <f t="shared" si="0"/>
        <v>-0.61587925188038639</v>
      </c>
      <c r="F19" s="127">
        <v>54669</v>
      </c>
      <c r="G19" s="123" t="s">
        <v>50</v>
      </c>
      <c r="H19" s="124" t="s">
        <v>50</v>
      </c>
    </row>
    <row r="20" spans="1:15" ht="15" customHeight="1" thickBot="1" x14ac:dyDescent="0.3">
      <c r="B20" s="153" t="s">
        <v>22</v>
      </c>
      <c r="C20" s="161" t="s">
        <v>50</v>
      </c>
      <c r="D20" s="162" t="s">
        <v>50</v>
      </c>
      <c r="E20" s="159" t="s">
        <v>50</v>
      </c>
      <c r="F20" s="154" t="s">
        <v>50</v>
      </c>
      <c r="G20" s="154" t="s">
        <v>50</v>
      </c>
      <c r="H20" s="160" t="s">
        <v>50</v>
      </c>
    </row>
    <row r="21" spans="1:15" ht="15" customHeight="1" x14ac:dyDescent="0.25">
      <c r="B21" s="4"/>
      <c r="C21" s="4"/>
      <c r="D21" s="4"/>
      <c r="E21" s="4"/>
      <c r="F21" s="5"/>
      <c r="G21" s="5"/>
      <c r="H21" s="5"/>
    </row>
    <row r="22" spans="1:15" s="1" customFormat="1" ht="15" customHeight="1" x14ac:dyDescent="0.25">
      <c r="A22" s="58" t="s">
        <v>56</v>
      </c>
      <c r="B22" s="257" t="s">
        <v>96</v>
      </c>
      <c r="C22" s="258"/>
      <c r="D22" s="258"/>
      <c r="E22" s="258"/>
      <c r="F22" s="258"/>
      <c r="G22" s="258"/>
      <c r="H22" s="258"/>
      <c r="I22" s="5"/>
      <c r="J22" s="5"/>
      <c r="K22" s="5"/>
      <c r="L22"/>
      <c r="M22"/>
      <c r="N22"/>
      <c r="O22"/>
    </row>
    <row r="23" spans="1:15" ht="45" customHeight="1" x14ac:dyDescent="0.25">
      <c r="A23" s="58" t="s">
        <v>6</v>
      </c>
      <c r="B23" s="209" t="s">
        <v>101</v>
      </c>
      <c r="C23" s="247"/>
      <c r="D23" s="247"/>
      <c r="E23" s="247"/>
      <c r="F23" s="226"/>
      <c r="G23" s="226"/>
      <c r="H23" s="226"/>
    </row>
    <row r="24" spans="1:15" ht="15" customHeight="1" x14ac:dyDescent="0.25">
      <c r="A24" s="88" t="s">
        <v>5</v>
      </c>
      <c r="B24" s="248" t="s">
        <v>57</v>
      </c>
      <c r="C24" s="249"/>
      <c r="D24" s="249"/>
      <c r="E24" s="249"/>
      <c r="F24" s="249"/>
      <c r="G24" s="249"/>
      <c r="H24" s="249"/>
    </row>
    <row r="25" spans="1:15" x14ac:dyDescent="0.25">
      <c r="A25" s="88" t="s">
        <v>2</v>
      </c>
      <c r="B25" s="249" t="s">
        <v>109</v>
      </c>
      <c r="C25" s="249"/>
      <c r="D25" s="249"/>
      <c r="E25" s="249"/>
      <c r="F25" s="249"/>
      <c r="G25" s="249"/>
      <c r="H25" s="249"/>
    </row>
    <row r="26" spans="1:15" x14ac:dyDescent="0.25">
      <c r="B26" s="38"/>
      <c r="C26" s="38"/>
      <c r="D26" s="38"/>
      <c r="E26" s="38"/>
    </row>
    <row r="27" spans="1:15" x14ac:dyDescent="0.25">
      <c r="B27" s="38"/>
      <c r="C27" s="38"/>
      <c r="D27" s="38"/>
      <c r="E27" s="38"/>
    </row>
    <row r="28" spans="1:15" x14ac:dyDescent="0.25">
      <c r="B28" s="38"/>
      <c r="C28" s="38"/>
      <c r="D28" s="38"/>
      <c r="E28" s="38"/>
    </row>
    <row r="29" spans="1:15" x14ac:dyDescent="0.25">
      <c r="B29" s="38"/>
      <c r="C29" s="38"/>
      <c r="D29" s="38"/>
      <c r="E29" s="38"/>
    </row>
  </sheetData>
  <mergeCells count="8">
    <mergeCell ref="B24:H24"/>
    <mergeCell ref="B25:H25"/>
    <mergeCell ref="B2:H2"/>
    <mergeCell ref="C3:E3"/>
    <mergeCell ref="F3:H3"/>
    <mergeCell ref="B3:B4"/>
    <mergeCell ref="B22:H22"/>
    <mergeCell ref="B23:H23"/>
  </mergeCells>
  <hyperlinks>
    <hyperlink ref="H1" location="Contents!A1" display="[contents Ç]"/>
  </hyperlinks>
  <pageMargins left="0.7" right="0.7" top="0.75" bottom="0.75" header="0.3" footer="0.3"/>
  <pageSetup paperSize="9" orientation="portrait" horizontalDpi="4294967293"/>
  <ignoredErrors>
    <ignoredError sqref="E18:E19 E9 E6 H6 E17 E10 H10 E11 H11 E12 H12 E14 H14 E15 H15 E16 H16 H17 H9 H18" evalError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showGridLines="0" workbookViewId="0">
      <selection activeCell="E1" sqref="E1"/>
    </sheetView>
  </sheetViews>
  <sheetFormatPr defaultColWidth="9.140625" defaultRowHeight="15" x14ac:dyDescent="0.25"/>
  <cols>
    <col min="1" max="1" width="8.7109375" style="38" customWidth="1"/>
    <col min="2" max="2" width="16.7109375" style="38" customWidth="1"/>
    <col min="3" max="3" width="18.7109375" style="53" customWidth="1"/>
    <col min="4" max="5" width="18.7109375" style="38" customWidth="1"/>
    <col min="10" max="16384" width="9.140625" style="38"/>
  </cols>
  <sheetData>
    <row r="1" spans="1:9" s="39" customFormat="1" ht="30" customHeight="1" x14ac:dyDescent="0.25">
      <c r="A1" s="49" t="s">
        <v>0</v>
      </c>
      <c r="B1" s="115" t="s">
        <v>1</v>
      </c>
      <c r="C1" s="84"/>
      <c r="E1" s="78" t="s">
        <v>3</v>
      </c>
      <c r="F1"/>
      <c r="G1"/>
      <c r="H1"/>
      <c r="I1"/>
    </row>
    <row r="2" spans="1:9" s="39" customFormat="1" ht="45" customHeight="1" thickBot="1" x14ac:dyDescent="0.3">
      <c r="B2" s="261" t="s">
        <v>62</v>
      </c>
      <c r="C2" s="262"/>
      <c r="D2" s="262"/>
      <c r="E2" s="252"/>
      <c r="F2"/>
      <c r="G2"/>
      <c r="H2"/>
      <c r="I2"/>
    </row>
    <row r="3" spans="1:9" s="39" customFormat="1" ht="30" customHeight="1" x14ac:dyDescent="0.25">
      <c r="B3" s="218" t="s">
        <v>7</v>
      </c>
      <c r="C3" s="220" t="s">
        <v>32</v>
      </c>
      <c r="D3" s="242" t="s">
        <v>27</v>
      </c>
      <c r="E3" s="263"/>
      <c r="F3"/>
      <c r="G3"/>
      <c r="H3"/>
      <c r="I3"/>
    </row>
    <row r="4" spans="1:9" ht="60" customHeight="1" x14ac:dyDescent="0.25">
      <c r="B4" s="219"/>
      <c r="C4" s="221"/>
      <c r="D4" s="94" t="s">
        <v>17</v>
      </c>
      <c r="E4" s="99" t="s">
        <v>33</v>
      </c>
    </row>
    <row r="5" spans="1:9" ht="15" customHeight="1" x14ac:dyDescent="0.25">
      <c r="B5" s="89" t="s">
        <v>23</v>
      </c>
      <c r="C5" s="140" t="s">
        <v>50</v>
      </c>
      <c r="D5" s="143" t="s">
        <v>50</v>
      </c>
      <c r="E5" s="144" t="s">
        <v>50</v>
      </c>
    </row>
    <row r="6" spans="1:9" ht="15" customHeight="1" x14ac:dyDescent="0.25">
      <c r="B6" s="16" t="s">
        <v>8</v>
      </c>
      <c r="C6" s="141">
        <v>38612</v>
      </c>
      <c r="D6" s="145">
        <v>211</v>
      </c>
      <c r="E6" s="146">
        <f t="shared" ref="E6:E19" si="0">D6/C6*100</f>
        <v>0.54646223971822239</v>
      </c>
    </row>
    <row r="7" spans="1:9" ht="15" customHeight="1" x14ac:dyDescent="0.25">
      <c r="B7" s="3" t="s">
        <v>18</v>
      </c>
      <c r="C7" s="142" t="s">
        <v>50</v>
      </c>
      <c r="D7" s="147" t="s">
        <v>50</v>
      </c>
      <c r="E7" s="148" t="s">
        <v>50</v>
      </c>
    </row>
    <row r="8" spans="1:9" ht="15" customHeight="1" x14ac:dyDescent="0.25">
      <c r="B8" s="16" t="s">
        <v>19</v>
      </c>
      <c r="C8" s="141">
        <v>113150</v>
      </c>
      <c r="D8" s="145">
        <v>607</v>
      </c>
      <c r="E8" s="146">
        <f t="shared" si="0"/>
        <v>0.53645603181617318</v>
      </c>
    </row>
    <row r="9" spans="1:9" ht="15" customHeight="1" x14ac:dyDescent="0.25">
      <c r="B9" s="3" t="s">
        <v>11</v>
      </c>
      <c r="C9" s="142">
        <v>97276</v>
      </c>
      <c r="D9" s="147">
        <v>3887</v>
      </c>
      <c r="E9" s="148">
        <f t="shared" si="0"/>
        <v>3.9958468687034827</v>
      </c>
    </row>
    <row r="10" spans="1:9" ht="15" customHeight="1" x14ac:dyDescent="0.25">
      <c r="B10" s="16" t="s">
        <v>9</v>
      </c>
      <c r="C10" s="141">
        <v>112353</v>
      </c>
      <c r="D10" s="145">
        <v>510</v>
      </c>
      <c r="E10" s="146">
        <f t="shared" si="0"/>
        <v>0.45392646391284613</v>
      </c>
    </row>
    <row r="11" spans="1:9" ht="15" customHeight="1" x14ac:dyDescent="0.25">
      <c r="B11" s="3" t="s">
        <v>12</v>
      </c>
      <c r="C11" s="142">
        <v>65383</v>
      </c>
      <c r="D11" s="147">
        <v>20</v>
      </c>
      <c r="E11" s="148">
        <f t="shared" si="0"/>
        <v>3.0588991022131137E-2</v>
      </c>
    </row>
    <row r="12" spans="1:9" ht="15" customHeight="1" x14ac:dyDescent="0.25">
      <c r="B12" s="16" t="s">
        <v>20</v>
      </c>
      <c r="C12" s="141">
        <v>4412</v>
      </c>
      <c r="D12" s="145">
        <v>982</v>
      </c>
      <c r="E12" s="146">
        <f t="shared" si="0"/>
        <v>22.257479601087944</v>
      </c>
    </row>
    <row r="13" spans="1:9" ht="15" customHeight="1" x14ac:dyDescent="0.25">
      <c r="B13" s="3" t="s">
        <v>51</v>
      </c>
      <c r="C13" s="142" t="s">
        <v>50</v>
      </c>
      <c r="D13" s="147" t="s">
        <v>50</v>
      </c>
      <c r="E13" s="148" t="s">
        <v>50</v>
      </c>
    </row>
    <row r="14" spans="1:9" ht="15" customHeight="1" x14ac:dyDescent="0.25">
      <c r="B14" s="16" t="s">
        <v>13</v>
      </c>
      <c r="C14" s="141">
        <v>25882</v>
      </c>
      <c r="D14" s="145">
        <v>38</v>
      </c>
      <c r="E14" s="146">
        <f t="shared" si="0"/>
        <v>0.14682018391159879</v>
      </c>
    </row>
    <row r="15" spans="1:9" ht="15" customHeight="1" x14ac:dyDescent="0.25">
      <c r="B15" s="3" t="s">
        <v>15</v>
      </c>
      <c r="C15" s="142">
        <v>13223</v>
      </c>
      <c r="D15" s="147">
        <v>12</v>
      </c>
      <c r="E15" s="148">
        <f t="shared" si="0"/>
        <v>9.0750964228994938E-2</v>
      </c>
    </row>
    <row r="16" spans="1:9" ht="15" customHeight="1" x14ac:dyDescent="0.25">
      <c r="B16" s="16" t="s">
        <v>10</v>
      </c>
      <c r="C16" s="141">
        <v>261295</v>
      </c>
      <c r="D16" s="145">
        <v>1265</v>
      </c>
      <c r="E16" s="146">
        <f t="shared" si="0"/>
        <v>0.48412713599571366</v>
      </c>
    </row>
    <row r="17" spans="1:17" ht="15" customHeight="1" x14ac:dyDescent="0.25">
      <c r="B17" s="3" t="s">
        <v>16</v>
      </c>
      <c r="C17" s="142">
        <v>34061</v>
      </c>
      <c r="D17" s="147">
        <v>2184</v>
      </c>
      <c r="E17" s="148">
        <f t="shared" si="0"/>
        <v>6.4120254836910249</v>
      </c>
    </row>
    <row r="18" spans="1:17" ht="15" customHeight="1" x14ac:dyDescent="0.25">
      <c r="B18" s="16" t="s">
        <v>14</v>
      </c>
      <c r="C18" s="141">
        <v>207989</v>
      </c>
      <c r="D18" s="145">
        <v>628</v>
      </c>
      <c r="E18" s="146">
        <f t="shared" si="0"/>
        <v>0.30193904485333356</v>
      </c>
    </row>
    <row r="19" spans="1:17" ht="15" customHeight="1" x14ac:dyDescent="0.25">
      <c r="B19" s="3" t="s">
        <v>21</v>
      </c>
      <c r="C19" s="142">
        <v>779929</v>
      </c>
      <c r="D19" s="147">
        <v>1585</v>
      </c>
      <c r="E19" s="148">
        <f t="shared" si="0"/>
        <v>0.20322362676602612</v>
      </c>
    </row>
    <row r="20" spans="1:17" ht="15" customHeight="1" thickBot="1" x14ac:dyDescent="0.3">
      <c r="B20" s="153" t="s">
        <v>22</v>
      </c>
      <c r="C20" s="163" t="s">
        <v>50</v>
      </c>
      <c r="D20" s="164" t="s">
        <v>50</v>
      </c>
      <c r="E20" s="165" t="s">
        <v>50</v>
      </c>
    </row>
    <row r="21" spans="1:17" ht="15" customHeight="1" x14ac:dyDescent="0.25">
      <c r="B21" s="4"/>
      <c r="C21" s="5"/>
      <c r="D21" s="5"/>
      <c r="E21" s="5"/>
    </row>
    <row r="22" spans="1:17" s="1" customFormat="1" ht="15" customHeight="1" x14ac:dyDescent="0.25">
      <c r="A22" s="58" t="s">
        <v>53</v>
      </c>
      <c r="B22" s="213" t="s">
        <v>78</v>
      </c>
      <c r="C22" s="225"/>
      <c r="D22" s="225"/>
      <c r="E22" s="225"/>
      <c r="F22"/>
      <c r="G22"/>
      <c r="H22"/>
      <c r="I22"/>
      <c r="J22" s="4"/>
      <c r="K22" s="5"/>
      <c r="L22" s="5"/>
      <c r="M22" s="5"/>
      <c r="N22"/>
      <c r="O22"/>
      <c r="P22"/>
      <c r="Q22"/>
    </row>
    <row r="23" spans="1:17" ht="60" customHeight="1" x14ac:dyDescent="0.25">
      <c r="A23" s="58" t="s">
        <v>6</v>
      </c>
      <c r="B23" s="264" t="s">
        <v>100</v>
      </c>
      <c r="C23" s="225"/>
      <c r="D23" s="225"/>
      <c r="E23" s="225"/>
    </row>
    <row r="24" spans="1:17" ht="15" customHeight="1" x14ac:dyDescent="0.25">
      <c r="A24" s="88" t="s">
        <v>5</v>
      </c>
      <c r="B24" s="259" t="s">
        <v>57</v>
      </c>
      <c r="C24" s="249"/>
      <c r="D24" s="249"/>
      <c r="E24" s="249"/>
    </row>
    <row r="25" spans="1:17" ht="15" customHeight="1" x14ac:dyDescent="0.25">
      <c r="A25" s="88" t="s">
        <v>2</v>
      </c>
      <c r="B25" s="260" t="s">
        <v>109</v>
      </c>
      <c r="C25" s="249"/>
      <c r="D25" s="249"/>
      <c r="E25" s="249"/>
    </row>
    <row r="26" spans="1:17" x14ac:dyDescent="0.25">
      <c r="B26" s="54"/>
      <c r="C26" s="98"/>
      <c r="D26" s="54"/>
    </row>
    <row r="27" spans="1:17" x14ac:dyDescent="0.25">
      <c r="B27" s="54"/>
      <c r="C27" s="98"/>
      <c r="D27" s="54"/>
    </row>
    <row r="28" spans="1:17" x14ac:dyDescent="0.25">
      <c r="B28" s="54"/>
      <c r="C28" s="98"/>
      <c r="D28" s="54"/>
    </row>
    <row r="29" spans="1:17" x14ac:dyDescent="0.25">
      <c r="B29" s="54"/>
      <c r="C29" s="98"/>
      <c r="D29" s="54"/>
    </row>
    <row r="30" spans="1:17" x14ac:dyDescent="0.25">
      <c r="B30" s="54"/>
      <c r="C30" s="98"/>
      <c r="D30" s="54"/>
    </row>
    <row r="31" spans="1:17" x14ac:dyDescent="0.25">
      <c r="B31" s="54"/>
      <c r="C31" s="98"/>
      <c r="D31" s="54"/>
    </row>
    <row r="32" spans="1:17" x14ac:dyDescent="0.25">
      <c r="B32" s="54"/>
      <c r="C32" s="98"/>
      <c r="D32" s="54"/>
    </row>
    <row r="33" spans="2:4" x14ac:dyDescent="0.25">
      <c r="B33" s="54"/>
      <c r="C33" s="98"/>
      <c r="D33" s="54"/>
    </row>
    <row r="34" spans="2:4" x14ac:dyDescent="0.25">
      <c r="B34" s="54"/>
      <c r="C34" s="98"/>
      <c r="D34" s="54"/>
    </row>
    <row r="35" spans="2:4" x14ac:dyDescent="0.25">
      <c r="B35" s="54"/>
      <c r="C35" s="98"/>
      <c r="D35" s="54"/>
    </row>
    <row r="36" spans="2:4" x14ac:dyDescent="0.25">
      <c r="B36" s="54"/>
      <c r="C36" s="98"/>
      <c r="D36" s="54"/>
    </row>
    <row r="37" spans="2:4" x14ac:dyDescent="0.25">
      <c r="B37" s="54"/>
      <c r="C37" s="98"/>
      <c r="D37" s="54"/>
    </row>
    <row r="38" spans="2:4" x14ac:dyDescent="0.25">
      <c r="B38" s="54"/>
      <c r="C38" s="98"/>
      <c r="D38" s="54"/>
    </row>
  </sheetData>
  <mergeCells count="8">
    <mergeCell ref="B24:E24"/>
    <mergeCell ref="B25:E25"/>
    <mergeCell ref="B2:E2"/>
    <mergeCell ref="B3:B4"/>
    <mergeCell ref="C3:C4"/>
    <mergeCell ref="D3:E3"/>
    <mergeCell ref="B23:E23"/>
    <mergeCell ref="B22:E22"/>
  </mergeCells>
  <hyperlinks>
    <hyperlink ref="E1" location="Contents!A1" display="[contents Ç]"/>
  </hyperlinks>
  <pageMargins left="0.7" right="0.7" top="0.75" bottom="0.75" header="0.3" footer="0.3"/>
  <pageSetup paperSize="9" orientation="portrait"/>
  <ignoredErrors>
    <ignoredError sqref="E14:E19 E6 E8:E10 E12" evalError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5</vt:i4>
      </vt:variant>
    </vt:vector>
  </HeadingPairs>
  <TitlesOfParts>
    <vt:vector size="24" baseType="lpstr">
      <vt:lpstr>Contents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Chart 2.1</vt:lpstr>
      <vt:lpstr>Chart 2.2</vt:lpstr>
      <vt:lpstr>Chart 2.3</vt:lpstr>
      <vt:lpstr>Chart 2.4</vt:lpstr>
      <vt:lpstr>Chart 2.5</vt:lpstr>
      <vt:lpstr>Chart 2.6</vt:lpstr>
      <vt:lpstr>Chart 2.7</vt:lpstr>
      <vt:lpstr>Contents!Print_Titles</vt:lpstr>
      <vt:lpstr>'Table 2.1'!Print_Titles</vt:lpstr>
      <vt:lpstr>'Table 2.2'!Print_Titles</vt:lpstr>
      <vt:lpstr>'Table 2.3'!Print_Titles</vt:lpstr>
      <vt:lpstr>'Table 2.4'!Print_Titles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2014-05-01T00:44:53Z</cp:lastPrinted>
  <dcterms:created xsi:type="dcterms:W3CDTF">2014-04-13T11:25:45Z</dcterms:created>
  <dcterms:modified xsi:type="dcterms:W3CDTF">2016-05-26T19:23:35Z</dcterms:modified>
</cp:coreProperties>
</file>