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C:\Users\rppp\Documents\ProducaoCientifica\Projectos\ObsEmigra_2009-\Sitio\03 Publicações\OEm_FactSheets\EmCurso\"/>
    </mc:Choice>
  </mc:AlternateContent>
  <xr:revisionPtr revIDLastSave="0" documentId="13_ncr:1_{868FDD0A-E15B-46CF-B58C-55757EC8B07A}" xr6:coauthVersionLast="36" xr6:coauthVersionMax="47" xr10:uidLastSave="{00000000-0000-0000-0000-000000000000}"/>
  <bookViews>
    <workbookView xWindow="0" yWindow="0" windowWidth="25200" windowHeight="11775" tabRatio="920" xr2:uid="{00000000-000D-0000-FFFF-FFFF00000000}"/>
  </bookViews>
  <sheets>
    <sheet name="Indice" sheetId="11" r:id="rId1"/>
    <sheet name="Quadro 1" sheetId="10" r:id="rId2"/>
    <sheet name="Quadro 2" sheetId="26" r:id="rId3"/>
    <sheet name="Quadro 3" sheetId="27" r:id="rId4"/>
    <sheet name="Quadro 4" sheetId="13" r:id="rId5"/>
    <sheet name="Grafico 1" sheetId="16" r:id="rId6"/>
    <sheet name="Grafico 2" sheetId="17" r:id="rId7"/>
    <sheet name="Grafico 3" sheetId="19" r:id="rId8"/>
    <sheet name="Metainformação" sheetId="25" r:id="rId9"/>
  </sheets>
  <externalReferences>
    <externalReference r:id="rId10"/>
  </externalReferences>
  <definedNames>
    <definedName name="Quadro_6__Nascimentos_em_França_por_principais_países_de_nascimento_da_mãe__valores_acumulados__1977_2018">Indice!#REF!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42" i="13" l="1"/>
  <c r="E42" i="13"/>
  <c r="F41" i="13"/>
  <c r="E41" i="13"/>
  <c r="F40" i="13"/>
  <c r="E40" i="13"/>
  <c r="F39" i="13"/>
  <c r="E39" i="13"/>
  <c r="F38" i="13"/>
  <c r="E38" i="13"/>
  <c r="F37" i="13"/>
  <c r="E37" i="13"/>
  <c r="F36" i="13"/>
  <c r="E36" i="13"/>
  <c r="F35" i="13"/>
  <c r="E35" i="13"/>
  <c r="F34" i="13"/>
  <c r="E34" i="13"/>
  <c r="F33" i="13"/>
  <c r="E33" i="13"/>
  <c r="F32" i="13"/>
  <c r="E32" i="13"/>
  <c r="F31" i="13"/>
  <c r="E31" i="13"/>
  <c r="F30" i="13"/>
  <c r="E30" i="13"/>
  <c r="F29" i="13"/>
  <c r="E29" i="13"/>
  <c r="F28" i="13"/>
  <c r="E28" i="13"/>
  <c r="F27" i="13"/>
  <c r="E27" i="13"/>
  <c r="F26" i="13"/>
  <c r="E26" i="13"/>
  <c r="D41" i="26"/>
  <c r="E41" i="26"/>
  <c r="F41" i="26"/>
  <c r="G41" i="26"/>
  <c r="H41" i="26"/>
  <c r="I41" i="26"/>
  <c r="J41" i="26"/>
  <c r="K41" i="26"/>
  <c r="L41" i="26"/>
  <c r="M41" i="26"/>
  <c r="N41" i="26"/>
  <c r="O41" i="26"/>
  <c r="P41" i="26"/>
  <c r="Q41" i="26"/>
  <c r="R41" i="26"/>
  <c r="S41" i="26"/>
  <c r="T41" i="26"/>
  <c r="U41" i="26"/>
  <c r="V41" i="26"/>
  <c r="W41" i="26"/>
  <c r="X41" i="26"/>
  <c r="C5" i="26"/>
  <c r="C41" i="26"/>
  <c r="C4" i="26"/>
  <c r="F5" i="10"/>
  <c r="I5" i="10"/>
  <c r="J5" i="10"/>
  <c r="K25" i="10"/>
  <c r="J25" i="10"/>
  <c r="I25" i="10"/>
  <c r="G25" i="10"/>
  <c r="F25" i="10"/>
  <c r="D25" i="10"/>
  <c r="F25" i="13"/>
  <c r="F24" i="13"/>
  <c r="F23" i="13"/>
  <c r="F22" i="13"/>
  <c r="F21" i="13"/>
  <c r="F20" i="13"/>
  <c r="F19" i="13"/>
  <c r="F18" i="13"/>
  <c r="F17" i="13"/>
  <c r="F16" i="13"/>
  <c r="F15" i="13"/>
  <c r="F14" i="13"/>
  <c r="F13" i="13"/>
  <c r="F12" i="13"/>
  <c r="F11" i="13"/>
  <c r="F10" i="13"/>
  <c r="F9" i="13"/>
  <c r="F8" i="13"/>
  <c r="G8" i="13" s="1"/>
  <c r="F7" i="13"/>
  <c r="E25" i="13"/>
  <c r="E24" i="13"/>
  <c r="E23" i="13"/>
  <c r="E22" i="13"/>
  <c r="E21" i="13"/>
  <c r="E20" i="13"/>
  <c r="E19" i="13"/>
  <c r="E18" i="13"/>
  <c r="E17" i="13"/>
  <c r="E16" i="13"/>
  <c r="E15" i="13"/>
  <c r="E14" i="13"/>
  <c r="E13" i="13"/>
  <c r="E12" i="13"/>
  <c r="E11" i="13"/>
  <c r="E10" i="13"/>
  <c r="E9" i="13"/>
  <c r="E8" i="13"/>
  <c r="E7" i="13"/>
  <c r="E6" i="13"/>
  <c r="E5" i="13"/>
  <c r="G9" i="13" l="1"/>
  <c r="G10" i="13"/>
  <c r="G11" i="13" s="1"/>
  <c r="G12" i="13" s="1"/>
  <c r="G13" i="13" s="1"/>
  <c r="G14" i="13" s="1"/>
  <c r="G15" i="13" s="1"/>
  <c r="G16" i="13" s="1"/>
  <c r="G17" i="13" s="1"/>
  <c r="G18" i="13" s="1"/>
  <c r="G19" i="13" s="1"/>
  <c r="G20" i="13" s="1"/>
  <c r="G21" i="13" s="1"/>
  <c r="G22" i="13" s="1"/>
  <c r="G23" i="13" s="1"/>
  <c r="G24" i="13" s="1"/>
  <c r="G25" i="13" s="1"/>
  <c r="G26" i="13" s="1"/>
  <c r="G27" i="13" s="1"/>
  <c r="G28" i="13" s="1"/>
  <c r="G29" i="13" s="1"/>
  <c r="G30" i="13" s="1"/>
  <c r="G31" i="13" s="1"/>
  <c r="G32" i="13" s="1"/>
  <c r="G33" i="13" s="1"/>
  <c r="G34" i="13" s="1"/>
  <c r="G35" i="13" s="1"/>
  <c r="G36" i="13" s="1"/>
  <c r="G37" i="13" s="1"/>
  <c r="G38" i="13" s="1"/>
  <c r="G39" i="13" s="1"/>
  <c r="G40" i="13" s="1"/>
  <c r="G41" i="13" s="1"/>
  <c r="G42" i="13" s="1"/>
  <c r="G24" i="10"/>
  <c r="G23" i="10"/>
  <c r="G22" i="10"/>
  <c r="G21" i="10"/>
  <c r="G20" i="10"/>
  <c r="G19" i="10"/>
  <c r="G18" i="10"/>
  <c r="G17" i="10"/>
  <c r="G16" i="10"/>
  <c r="G15" i="10"/>
  <c r="G14" i="10"/>
  <c r="G13" i="10"/>
  <c r="G12" i="10"/>
  <c r="G11" i="10"/>
  <c r="G10" i="10"/>
  <c r="G9" i="10"/>
  <c r="G8" i="10"/>
  <c r="G7" i="10"/>
  <c r="G6" i="10"/>
  <c r="F24" i="10"/>
  <c r="F23" i="10"/>
  <c r="F22" i="10"/>
  <c r="F21" i="10"/>
  <c r="F20" i="10"/>
  <c r="F19" i="10"/>
  <c r="F18" i="10"/>
  <c r="F17" i="10"/>
  <c r="F16" i="10"/>
  <c r="F15" i="10"/>
  <c r="F14" i="10"/>
  <c r="F13" i="10"/>
  <c r="F12" i="10"/>
  <c r="F11" i="10"/>
  <c r="F10" i="10"/>
  <c r="F9" i="10"/>
  <c r="F8" i="10"/>
  <c r="F7" i="10"/>
  <c r="F6" i="10"/>
  <c r="J24" i="10" l="1"/>
  <c r="J23" i="10"/>
  <c r="J22" i="10"/>
  <c r="J21" i="10"/>
  <c r="J20" i="10"/>
  <c r="J19" i="10"/>
  <c r="J18" i="10"/>
  <c r="J17" i="10"/>
  <c r="J16" i="10"/>
  <c r="J15" i="10"/>
  <c r="J14" i="10"/>
  <c r="J13" i="10"/>
  <c r="J12" i="10"/>
  <c r="J11" i="10"/>
  <c r="J10" i="10"/>
  <c r="J9" i="10"/>
  <c r="J8" i="10"/>
  <c r="J7" i="10"/>
  <c r="J6" i="10"/>
  <c r="I24" i="10"/>
  <c r="I23" i="10"/>
  <c r="I22" i="10"/>
  <c r="I21" i="10"/>
  <c r="I20" i="10"/>
  <c r="I19" i="10"/>
  <c r="I18" i="10"/>
  <c r="I17" i="10"/>
  <c r="I16" i="10"/>
  <c r="I15" i="10"/>
  <c r="I14" i="10"/>
  <c r="I13" i="10"/>
  <c r="I12" i="10"/>
  <c r="I11" i="10"/>
  <c r="I10" i="10"/>
  <c r="I9" i="10"/>
  <c r="I8" i="10"/>
  <c r="I7" i="10"/>
  <c r="I6" i="10"/>
  <c r="B6" i="11" l="1"/>
  <c r="B5" i="11"/>
  <c r="K24" i="10" l="1"/>
  <c r="D24" i="10"/>
  <c r="K23" i="10"/>
  <c r="D23" i="10"/>
  <c r="K22" i="10"/>
  <c r="D22" i="10"/>
  <c r="K21" i="10"/>
  <c r="D21" i="10"/>
  <c r="K20" i="10"/>
  <c r="D20" i="10"/>
  <c r="K19" i="10"/>
  <c r="D19" i="10"/>
  <c r="K18" i="10"/>
  <c r="D18" i="10"/>
  <c r="K17" i="10"/>
  <c r="D17" i="10"/>
  <c r="K16" i="10"/>
  <c r="D16" i="10"/>
  <c r="K15" i="10"/>
  <c r="D15" i="10"/>
  <c r="K14" i="10"/>
  <c r="D14" i="10"/>
  <c r="K13" i="10"/>
  <c r="D13" i="10"/>
  <c r="K12" i="10"/>
  <c r="D12" i="10"/>
  <c r="K11" i="10"/>
  <c r="D11" i="10"/>
  <c r="K10" i="10"/>
  <c r="D10" i="10"/>
  <c r="K9" i="10"/>
  <c r="D9" i="10"/>
  <c r="K8" i="10"/>
  <c r="D8" i="10"/>
  <c r="K7" i="10"/>
  <c r="D7" i="10"/>
  <c r="K6" i="10"/>
  <c r="D6" i="10"/>
  <c r="B9" i="11" l="1"/>
  <c r="E6" i="11"/>
  <c r="E5" i="11"/>
  <c r="E4" i="11"/>
  <c r="B7" i="11"/>
  <c r="B4" i="11"/>
</calcChain>
</file>

<file path=xl/sharedStrings.xml><?xml version="1.0" encoding="utf-8"?>
<sst xmlns="http://schemas.openxmlformats.org/spreadsheetml/2006/main" count="345" uniqueCount="109">
  <si>
    <t>Total</t>
  </si>
  <si>
    <t>Portugal</t>
  </si>
  <si>
    <t>Ano</t>
  </si>
  <si>
    <t>França</t>
  </si>
  <si>
    <t>Roménia</t>
  </si>
  <si>
    <t>N</t>
  </si>
  <si>
    <t>Fonte</t>
  </si>
  <si>
    <t>Atualizado em</t>
  </si>
  <si>
    <t>link</t>
  </si>
  <si>
    <t>País</t>
  </si>
  <si>
    <r>
      <rPr>
        <b/>
        <sz val="8"/>
        <color theme="1"/>
        <rFont val="Arial"/>
        <family val="2"/>
      </rPr>
      <t>Unidade de medida:</t>
    </r>
    <r>
      <rPr>
        <sz val="8"/>
        <color theme="1"/>
        <rFont val="Arial"/>
        <family val="2"/>
      </rPr>
      <t xml:space="preserve"> indivíduos.</t>
    </r>
  </si>
  <si>
    <t>Metainformação</t>
  </si>
  <si>
    <t>Taxa de crescimento anual (%)</t>
  </si>
  <si>
    <t>..</t>
  </si>
  <si>
    <t>Posição</t>
  </si>
  <si>
    <t>China</t>
  </si>
  <si>
    <t>Marrocos</t>
  </si>
  <si>
    <t>Argélia</t>
  </si>
  <si>
    <t>Outros países</t>
  </si>
  <si>
    <t>Total de nascimentos</t>
  </si>
  <si>
    <t>Nascimentos de mães estrangeiras</t>
  </si>
  <si>
    <t>Nascimentos de mães portuguesas</t>
  </si>
  <si>
    <t>Em %
do total de nascimentos</t>
  </si>
  <si>
    <t>Em % dos nascimentos de estrangeiros</t>
  </si>
  <si>
    <t>Em % do total 
de nascimentos</t>
  </si>
  <si>
    <t>Nota</t>
  </si>
  <si>
    <t>Brasil</t>
  </si>
  <si>
    <t>Reino Unido</t>
  </si>
  <si>
    <t>Colômbia</t>
  </si>
  <si>
    <t>Peru</t>
  </si>
  <si>
    <t>Itália</t>
  </si>
  <si>
    <t>Nigéria</t>
  </si>
  <si>
    <t>Rússia</t>
  </si>
  <si>
    <t>Índia</t>
  </si>
  <si>
    <t>Estados Unidos da América</t>
  </si>
  <si>
    <t>Filipinas</t>
  </si>
  <si>
    <t>Paquistão</t>
  </si>
  <si>
    <t>Polónia</t>
  </si>
  <si>
    <t>Alemanha</t>
  </si>
  <si>
    <t>2000-09</t>
  </si>
  <si>
    <t>Ucrânia</t>
  </si>
  <si>
    <t>México</t>
  </si>
  <si>
    <t>Venezuela</t>
  </si>
  <si>
    <t>O Observatório da Emigração é uma estrutura técnica e de investigação independente integrada no Centro de Investigação e Estudos de Sociologia do Iscte, Instituto Universitário de Lisboa, onde tem a sua sede. Funciona com base numa parceria entre o Centro de Investigação e Estudos de Sociologia, do Iscte, o Centro de Estudos Geográficos, da Universidade de Lisboa, o Instituto de Sociologia, da Universidade do Porto, e o Centro de Investigação em Sociologia Económica e das Organizações, da Universidade de Lisboa. Tem um protocolo de cooperação com o Ministério dos Negócios Estrangeiros.</t>
  </si>
  <si>
    <t>Mães estrangeiras</t>
  </si>
  <si>
    <t>Percentagem</t>
  </si>
  <si>
    <t>Percentagem acumulada (mães estrangeiras)</t>
  </si>
  <si>
    <r>
      <t xml:space="preserve">ÍNDICE </t>
    </r>
    <r>
      <rPr>
        <b/>
        <sz val="8"/>
        <color rgb="FFC00000"/>
        <rFont val="Wingdings 3"/>
        <family val="1"/>
        <charset val="2"/>
      </rPr>
      <t>Ç</t>
    </r>
  </si>
  <si>
    <t>Acumulado
2000-2020</t>
  </si>
  <si>
    <t>Vietname</t>
  </si>
  <si>
    <t>Sri Lanka</t>
  </si>
  <si>
    <t>Jamaica</t>
  </si>
  <si>
    <t>Haiti</t>
  </si>
  <si>
    <t>Irão</t>
  </si>
  <si>
    <t>Líbano</t>
  </si>
  <si>
    <t>Afeganistão</t>
  </si>
  <si>
    <t>Hong Kong</t>
  </si>
  <si>
    <t>Coreia do Sul</t>
  </si>
  <si>
    <t>Iraque</t>
  </si>
  <si>
    <t>Bangladesh</t>
  </si>
  <si>
    <t>Somália</t>
  </si>
  <si>
    <t>Guiana</t>
  </si>
  <si>
    <t>Etiópia</t>
  </si>
  <si>
    <t>Japão</t>
  </si>
  <si>
    <t>Síria</t>
  </si>
  <si>
    <t>El Salvador</t>
  </si>
  <si>
    <t>Canadá</t>
  </si>
  <si>
    <t>Mães canadianas</t>
  </si>
  <si>
    <t>2010-19</t>
  </si>
  <si>
    <t>Ínida</t>
  </si>
  <si>
    <t>Hong Komg</t>
  </si>
  <si>
    <t>Trinidade e Tobago</t>
  </si>
  <si>
    <t>Taiwan</t>
  </si>
  <si>
    <t>África do Sul</t>
  </si>
  <si>
    <t>Jugoslávia</t>
  </si>
  <si>
    <t>Suão</t>
  </si>
  <si>
    <t>Gana</t>
  </si>
  <si>
    <t>Países Baixos</t>
  </si>
  <si>
    <t>Israel</t>
  </si>
  <si>
    <t xml:space="preserve">Hong Kong Special </t>
  </si>
  <si>
    <t>Arábia Saudia</t>
  </si>
  <si>
    <t>Tunísia</t>
  </si>
  <si>
    <t>Camarões</t>
  </si>
  <si>
    <t>Sudão</t>
  </si>
  <si>
    <t>Turquia</t>
  </si>
  <si>
    <t>Fiji</t>
  </si>
  <si>
    <t>Bósnia e Herzegovina</t>
  </si>
  <si>
    <t>Congo</t>
  </si>
  <si>
    <t>Eritreia</t>
  </si>
  <si>
    <t>Brazil</t>
  </si>
  <si>
    <t>Camaões</t>
  </si>
  <si>
    <t>Arábia Saudita</t>
  </si>
  <si>
    <t>Senegak</t>
  </si>
  <si>
    <t>Nepal</t>
  </si>
  <si>
    <t>República Democrárica do Congo</t>
  </si>
  <si>
    <t>http://observatorioemigracao.pt/np4/9274.html</t>
  </si>
  <si>
    <t>31 de julho de 2023.</t>
  </si>
  <si>
    <t>Nascimentos no Canadá de mães portuguesas, 2000-2020: índice de quadros e gráficos</t>
  </si>
  <si>
    <t>Quadro elaborado pelo Observatório da Emigração, valores de Statistics Canada.</t>
  </si>
  <si>
    <r>
      <rPr>
        <b/>
        <sz val="9"/>
        <color rgb="FFC00000"/>
        <rFont val="Arial"/>
        <family val="2"/>
      </rPr>
      <t>Quadro 1</t>
    </r>
    <r>
      <rPr>
        <b/>
        <sz val="9"/>
        <color theme="1"/>
        <rFont val="Arial"/>
        <family val="2"/>
      </rPr>
      <t xml:space="preserve">  Nascimentos no Canadá de mães portuguesas, 2000-2020</t>
    </r>
  </si>
  <si>
    <r>
      <rPr>
        <b/>
        <sz val="9"/>
        <color rgb="FFC00000"/>
        <rFont val="Arial"/>
        <family val="2"/>
      </rPr>
      <t>Quadro 2</t>
    </r>
    <r>
      <rPr>
        <b/>
        <sz val="9"/>
        <color theme="1"/>
        <rFont val="Arial"/>
        <family val="2"/>
      </rPr>
      <t xml:space="preserve">  Nascimentos no Canadá, por principais países de nacionalidade da mãe, 2000-2020</t>
    </r>
  </si>
  <si>
    <r>
      <rPr>
        <b/>
        <sz val="9"/>
        <color rgb="FFC00000"/>
        <rFont val="Arial"/>
        <family val="2"/>
      </rPr>
      <t>Quadro 3</t>
    </r>
    <r>
      <rPr>
        <b/>
        <sz val="9"/>
        <color theme="1"/>
        <rFont val="Arial"/>
        <family val="2"/>
      </rPr>
      <t xml:space="preserve">  Nascimentos no Canadá, por principais países de nacionalidade da mãe, médias anuais por década, 2000-2020</t>
    </r>
  </si>
  <si>
    <r>
      <rPr>
        <b/>
        <sz val="9"/>
        <color rgb="FFC00000"/>
        <rFont val="Arial"/>
        <family val="2"/>
      </rPr>
      <t>Quadro 4</t>
    </r>
    <r>
      <rPr>
        <b/>
        <sz val="9"/>
        <color theme="1"/>
        <rFont val="Arial"/>
        <family val="2"/>
      </rPr>
      <t xml:space="preserve">  Nascimentos no Canadá, por principais países de nacionalidade da mãe, valores acumulados, 2000-2020</t>
    </r>
  </si>
  <si>
    <r>
      <rPr>
        <b/>
        <sz val="9"/>
        <color rgb="FFC00000"/>
        <rFont val="Arial"/>
        <family val="2"/>
      </rPr>
      <t>Gráfico 1</t>
    </r>
    <r>
      <rPr>
        <b/>
        <sz val="9"/>
        <color theme="1"/>
        <rFont val="Arial"/>
        <family val="2"/>
      </rPr>
      <t xml:space="preserve">  Nascimentos no Canadá de mães portuguesas, 2000-2020</t>
    </r>
  </si>
  <si>
    <r>
      <rPr>
        <b/>
        <sz val="9"/>
        <color rgb="FFC00000"/>
        <rFont val="Arial"/>
        <family val="2"/>
      </rPr>
      <t>Gráfico 2</t>
    </r>
    <r>
      <rPr>
        <b/>
        <sz val="9"/>
        <color theme="1"/>
        <rFont val="Arial"/>
        <family val="2"/>
      </rPr>
      <t xml:space="preserve">  Taxa de variação dos nascimentos no Canadá, 2000-2020</t>
    </r>
  </si>
  <si>
    <r>
      <rPr>
        <b/>
        <sz val="9"/>
        <color rgb="FFC00000"/>
        <rFont val="Arial"/>
        <family val="2"/>
      </rPr>
      <t>Gráfico 3</t>
    </r>
    <r>
      <rPr>
        <b/>
        <sz val="9"/>
        <color theme="1"/>
        <rFont val="Arial"/>
        <family val="2"/>
      </rPr>
      <t xml:space="preserve">  Nascimentos no Canadá, por principais países estrangeiros de nacionalidade da mãe, valores acumulados, 2000-2020</t>
    </r>
  </si>
  <si>
    <r>
      <rPr>
        <b/>
        <sz val="8"/>
        <color theme="1"/>
        <rFont val="Arial"/>
        <family val="2"/>
      </rPr>
      <t>Fonte:</t>
    </r>
    <r>
      <rPr>
        <sz val="8"/>
        <color theme="1"/>
        <rFont val="Arial"/>
        <family val="2"/>
      </rPr>
      <t xml:space="preserve"> Statistics Canada.</t>
    </r>
  </si>
  <si>
    <r>
      <rPr>
        <b/>
        <sz val="8"/>
        <color theme="1"/>
        <rFont val="Arial"/>
        <family val="2"/>
      </rPr>
      <t>Link da fonte:</t>
    </r>
    <r>
      <rPr>
        <sz val="8"/>
        <color theme="1"/>
        <rFont val="Arial"/>
        <family val="2"/>
      </rPr>
      <t xml:space="preserve"> https://www.statcan.gc.ca/en/start</t>
    </r>
  </si>
  <si>
    <r>
      <rPr>
        <b/>
        <sz val="8"/>
        <color theme="1"/>
        <rFont val="Arial"/>
        <family val="2"/>
      </rPr>
      <t xml:space="preserve">Nascimento no Canadá: </t>
    </r>
    <r>
      <rPr>
        <sz val="8"/>
        <color theme="1"/>
        <rFont val="Arial"/>
        <family val="2"/>
      </rPr>
      <t>o conceito de nascimento nas Estatísticas Vitais é identificado com o conceito biológico de "nascer vivo". Nascer vivo corresponde à expulsão ou extração completa da mãe de um produto da conceção, independentemente da duração da gravidez, que, após essa separação, respira ou apresenta qualquer outro sinal de vida, como batimentos cardíacos, pulsação do cordão umbilical ou movimento definido dos músculos voluntários, quer o cordão umbilical tenha ou não sido cortado ou a placenta esteja ligada.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</si>
</sst>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19" x14ac:knownFonts="1">
    <font>
      <sz val="8"/>
      <color theme="1"/>
      <name val="Arial"/>
      <family val="2"/>
    </font>
    <font>
      <sz val="11"/>
      <color theme="1"/>
      <name val="Calibri"/>
      <family val="2"/>
      <scheme val="minor"/>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11"/>
      <name val="Calibri"/>
      <family val="2"/>
      <scheme val="minor"/>
    </font>
    <font>
      <b/>
      <sz val="1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indexed="64"/>
      </top>
      <bottom style="hair">
        <color theme="4" tint="0.79998168889431442"/>
      </bottom>
      <diagonal/>
    </border>
    <border>
      <left/>
      <right/>
      <top style="hair">
        <color theme="4" tint="0.79998168889431442"/>
      </top>
      <bottom style="hair">
        <color theme="4" tint="0.79998168889431442"/>
      </bottom>
      <diagonal/>
    </border>
    <border>
      <left/>
      <right/>
      <top style="hair">
        <color theme="4" tint="0.79998168889431442"/>
      </top>
      <bottom/>
      <diagonal/>
    </border>
    <border>
      <left/>
      <right style="thin">
        <color auto="1"/>
      </right>
      <top style="hair">
        <color theme="4" tint="0.79998168889431442"/>
      </top>
      <bottom style="hair">
        <color theme="4" tint="0.79998168889431442"/>
      </bottom>
      <diagonal/>
    </border>
    <border>
      <left style="thin">
        <color auto="1"/>
      </left>
      <right/>
      <top style="hair">
        <color theme="4" tint="0.79998168889431442"/>
      </top>
      <bottom style="hair">
        <color theme="4" tint="0.79998168889431442"/>
      </bottom>
      <diagonal/>
    </border>
    <border>
      <left/>
      <right style="thin">
        <color auto="1"/>
      </right>
      <top style="hair">
        <color theme="4" tint="0.79998168889431442"/>
      </top>
      <bottom style="thin">
        <color auto="1"/>
      </bottom>
      <diagonal/>
    </border>
    <border>
      <left style="thin">
        <color auto="1"/>
      </left>
      <right/>
      <top style="hair">
        <color theme="4" tint="0.79998168889431442"/>
      </top>
      <bottom style="thin">
        <color auto="1"/>
      </bottom>
      <diagonal/>
    </border>
    <border>
      <left/>
      <right/>
      <top style="hair">
        <color theme="4" tint="0.79998168889431442"/>
      </top>
      <bottom style="thin">
        <color auto="1"/>
      </bottom>
      <diagonal/>
    </border>
    <border>
      <left style="thin">
        <color auto="1"/>
      </left>
      <right style="thin">
        <color auto="1"/>
      </right>
      <top style="hair">
        <color theme="4" tint="0.79998168889431442"/>
      </top>
      <bottom style="hair">
        <color theme="4" tint="0.79998168889431442"/>
      </bottom>
      <diagonal/>
    </border>
    <border>
      <left style="thin">
        <color auto="1"/>
      </left>
      <right style="thin">
        <color auto="1"/>
      </right>
      <top style="hair">
        <color theme="4" tint="0.79998168889431442"/>
      </top>
      <bottom style="thin">
        <color auto="1"/>
      </bottom>
      <diagonal/>
    </border>
    <border>
      <left style="thin">
        <color auto="1"/>
      </left>
      <right/>
      <top style="thin">
        <color indexed="64"/>
      </top>
      <bottom style="hair">
        <color theme="4" tint="0.79998168889431442"/>
      </bottom>
      <diagonal/>
    </border>
    <border>
      <left/>
      <right style="thin">
        <color indexed="64"/>
      </right>
      <top style="thin">
        <color indexed="64"/>
      </top>
      <bottom style="hair">
        <color theme="4" tint="0.79998168889431442"/>
      </bottom>
      <diagonal/>
    </border>
    <border>
      <left style="thin">
        <color auto="1"/>
      </left>
      <right style="thin">
        <color auto="1"/>
      </right>
      <top style="thin">
        <color auto="1"/>
      </top>
      <bottom style="hair">
        <color theme="4" tint="0.79998168889431442"/>
      </bottom>
      <diagonal/>
    </border>
    <border>
      <left/>
      <right/>
      <top/>
      <bottom style="hair">
        <color theme="4" tint="0.79998168889431442"/>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indexed="64"/>
      </bottom>
      <diagonal/>
    </border>
    <border>
      <left style="thin">
        <color auto="1"/>
      </left>
      <right style="thin">
        <color auto="1"/>
      </right>
      <top/>
      <bottom style="hair">
        <color theme="4" tint="0.79998168889431442"/>
      </bottom>
      <diagonal/>
    </border>
    <border>
      <left/>
      <right style="thin">
        <color auto="1"/>
      </right>
      <top style="thin">
        <color auto="1"/>
      </top>
      <bottom/>
      <diagonal/>
    </border>
    <border>
      <left/>
      <right/>
      <top style="thin">
        <color auto="1"/>
      </top>
      <bottom/>
      <diagonal/>
    </border>
    <border>
      <left/>
      <right style="thin">
        <color auto="1"/>
      </right>
      <top style="hair">
        <color theme="4" tint="0.79998168889431442"/>
      </top>
      <bottom/>
      <diagonal/>
    </border>
    <border>
      <left style="thin">
        <color auto="1"/>
      </left>
      <right/>
      <top style="hair">
        <color theme="4" tint="0.79998168889431442"/>
      </top>
      <bottom/>
      <diagonal/>
    </border>
  </borders>
  <cellStyleXfs count="10">
    <xf numFmtId="0" fontId="0" fillId="0" borderId="0"/>
    <xf numFmtId="0" fontId="14" fillId="0" borderId="0" applyNumberFormat="0" applyFill="0" applyBorder="0" applyAlignment="0" applyProtection="0"/>
    <xf numFmtId="0" fontId="12" fillId="0" borderId="0"/>
    <xf numFmtId="0" fontId="1" fillId="0" borderId="0"/>
    <xf numFmtId="0" fontId="1" fillId="0" borderId="0"/>
    <xf numFmtId="166" fontId="18" fillId="0" borderId="6" applyFill="0" applyProtection="0">
      <alignment horizontal="right" vertical="center" wrapText="1"/>
    </xf>
    <xf numFmtId="167" fontId="18" fillId="0" borderId="9" applyFill="0" applyProtection="0">
      <alignment horizontal="right" vertical="center" wrapText="1"/>
    </xf>
    <xf numFmtId="0" fontId="18" fillId="0" borderId="0" applyNumberFormat="0" applyFill="0" applyBorder="0" applyProtection="0">
      <alignment horizontal="left" vertical="center" wrapText="1"/>
    </xf>
    <xf numFmtId="168" fontId="18" fillId="0" borderId="0" applyFill="0" applyBorder="0" applyProtection="0">
      <alignment horizontal="right" vertical="center" wrapText="1"/>
    </xf>
    <xf numFmtId="169" fontId="18" fillId="0" borderId="8" applyFill="0" applyProtection="0">
      <alignment horizontal="right" vertical="center" wrapText="1"/>
    </xf>
  </cellStyleXfs>
  <cellXfs count="209">
    <xf numFmtId="0" fontId="0" fillId="0" borderId="0" xfId="0"/>
    <xf numFmtId="0" fontId="0" fillId="0" borderId="0" xfId="0" applyAlignment="1">
      <alignment horizontal="left" vertical="center" indent="1"/>
    </xf>
    <xf numFmtId="0" fontId="0" fillId="0" borderId="0" xfId="0" applyAlignment="1">
      <alignment vertical="center"/>
    </xf>
    <xf numFmtId="3" fontId="3" fillId="0" borderId="0" xfId="0" applyNumberFormat="1" applyFont="1" applyAlignment="1">
      <alignment horizontal="center" vertical="center"/>
    </xf>
    <xf numFmtId="3" fontId="4" fillId="0" borderId="0" xfId="0" applyNumberFormat="1" applyFont="1" applyAlignment="1">
      <alignment horizontal="left" vertical="center"/>
    </xf>
    <xf numFmtId="3" fontId="5" fillId="0" borderId="0" xfId="0" applyNumberFormat="1" applyFont="1" applyAlignment="1">
      <alignment horizontal="left" vertical="center" indent="1"/>
    </xf>
    <xf numFmtId="0" fontId="6" fillId="0" borderId="0" xfId="0" applyFont="1" applyAlignment="1">
      <alignment horizontal="left" vertical="center" indent="1"/>
    </xf>
    <xf numFmtId="0" fontId="7" fillId="0" borderId="0" xfId="1" applyFont="1" applyBorder="1" applyAlignment="1">
      <alignment horizontal="right" vertical="center"/>
    </xf>
    <xf numFmtId="0" fontId="10" fillId="0" borderId="0" xfId="0" applyFont="1" applyAlignment="1">
      <alignment vertical="center" wrapText="1"/>
    </xf>
    <xf numFmtId="0" fontId="2" fillId="0" borderId="0" xfId="0" applyFont="1" applyAlignment="1">
      <alignment horizontal="right" vertical="top" indent="1"/>
    </xf>
    <xf numFmtId="3" fontId="13" fillId="0" borderId="0" xfId="0" applyNumberFormat="1" applyFont="1" applyAlignment="1">
      <alignment horizontal="right" vertical="center" indent="1"/>
    </xf>
    <xf numFmtId="3" fontId="0" fillId="0" borderId="0" xfId="0" applyNumberFormat="1" applyAlignment="1">
      <alignment horizontal="right" vertical="center" indent="1"/>
    </xf>
    <xf numFmtId="0" fontId="7" fillId="0" borderId="0" xfId="0" applyFont="1" applyAlignment="1">
      <alignment horizontal="left" vertical="top"/>
    </xf>
    <xf numFmtId="0" fontId="7" fillId="0" borderId="0" xfId="1" applyFont="1" applyFill="1" applyAlignment="1">
      <alignment horizontal="left" vertical="top"/>
    </xf>
    <xf numFmtId="3" fontId="14" fillId="0" borderId="0" xfId="1" applyNumberFormat="1" applyFill="1" applyBorder="1" applyAlignment="1">
      <alignment horizontal="left" vertical="top" wrapText="1"/>
    </xf>
    <xf numFmtId="0" fontId="14" fillId="0" borderId="0" xfId="1" applyFill="1" applyBorder="1" applyAlignment="1">
      <alignment horizontal="left" vertical="top" wrapText="1"/>
    </xf>
    <xf numFmtId="0" fontId="15" fillId="0" borderId="0" xfId="0" applyFont="1" applyAlignment="1">
      <alignment horizontal="left" vertical="top" indent="1"/>
    </xf>
    <xf numFmtId="0" fontId="15" fillId="0" borderId="0" xfId="0" applyFont="1" applyAlignment="1">
      <alignment horizontal="left" vertical="top"/>
    </xf>
    <xf numFmtId="0" fontId="7" fillId="0" borderId="0" xfId="0" applyFont="1" applyAlignment="1">
      <alignment horizontal="left" vertical="top" indent="1"/>
    </xf>
    <xf numFmtId="0" fontId="15" fillId="0" borderId="0" xfId="0" applyFont="1" applyAlignment="1">
      <alignment horizontal="left" vertical="center" wrapText="1"/>
    </xf>
    <xf numFmtId="0" fontId="15" fillId="0" borderId="0" xfId="0" applyFont="1" applyAlignment="1">
      <alignment horizontal="left" vertical="center" indent="1"/>
    </xf>
    <xf numFmtId="0" fontId="0" fillId="0" borderId="0" xfId="0" applyAlignment="1">
      <alignment horizontal="left"/>
    </xf>
    <xf numFmtId="0" fontId="0" fillId="0" borderId="0" xfId="0" applyAlignment="1">
      <alignment vertical="center" wrapText="1"/>
    </xf>
    <xf numFmtId="3" fontId="4" fillId="0" borderId="11"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3" fontId="2" fillId="2" borderId="14" xfId="0" applyNumberFormat="1" applyFont="1" applyFill="1" applyBorder="1" applyAlignment="1">
      <alignment horizontal="center" vertical="center"/>
    </xf>
    <xf numFmtId="3" fontId="4" fillId="2" borderId="3" xfId="0" applyNumberFormat="1" applyFont="1" applyFill="1" applyBorder="1" applyAlignment="1" applyProtection="1">
      <alignment horizontal="left" vertical="center" wrapText="1" indent="1"/>
      <protection locked="0"/>
    </xf>
    <xf numFmtId="1" fontId="4" fillId="2" borderId="3" xfId="0" applyNumberFormat="1" applyFont="1" applyFill="1" applyBorder="1" applyAlignment="1" applyProtection="1">
      <alignment horizontal="center" vertical="center" wrapText="1"/>
      <protection locked="0"/>
    </xf>
    <xf numFmtId="3" fontId="4" fillId="2" borderId="7" xfId="0" applyNumberFormat="1" applyFont="1" applyFill="1" applyBorder="1" applyAlignment="1" applyProtection="1">
      <alignment horizontal="left" vertical="center" wrapText="1" indent="1"/>
      <protection locked="0"/>
    </xf>
    <xf numFmtId="0" fontId="0" fillId="0" borderId="0" xfId="0" applyAlignment="1">
      <alignment vertical="top" wrapText="1"/>
    </xf>
    <xf numFmtId="0" fontId="14" fillId="0" borderId="0" xfId="1" applyAlignment="1">
      <alignment vertical="top" wrapText="1"/>
    </xf>
    <xf numFmtId="0" fontId="0" fillId="0" borderId="0" xfId="0" applyAlignment="1">
      <alignment horizontal="left" vertical="center" wrapText="1" indent="1"/>
    </xf>
    <xf numFmtId="0" fontId="15" fillId="0" borderId="5" xfId="0" applyFont="1" applyBorder="1" applyAlignment="1">
      <alignment horizontal="left" vertical="center" wrapText="1" indent="1"/>
    </xf>
    <xf numFmtId="0" fontId="14" fillId="0" borderId="0" xfId="1" applyAlignment="1">
      <alignment vertical="center"/>
    </xf>
    <xf numFmtId="0" fontId="14" fillId="0" borderId="0" xfId="1" applyAlignment="1">
      <alignment vertical="center" wrapText="1"/>
    </xf>
    <xf numFmtId="0" fontId="14" fillId="0" borderId="0" xfId="1" quotePrefix="1" applyAlignment="1">
      <alignment vertical="center"/>
    </xf>
    <xf numFmtId="0" fontId="7" fillId="0" borderId="0" xfId="0" applyFont="1" applyAlignment="1">
      <alignment horizontal="left" vertical="center"/>
    </xf>
    <xf numFmtId="3" fontId="4" fillId="0" borderId="11" xfId="3" applyNumberFormat="1" applyFont="1" applyBorder="1" applyAlignment="1">
      <alignment horizontal="center" vertical="center" wrapText="1"/>
    </xf>
    <xf numFmtId="3" fontId="4" fillId="0" borderId="12" xfId="3" applyNumberFormat="1" applyFont="1" applyBorder="1" applyAlignment="1">
      <alignment horizontal="center" vertical="center" wrapText="1"/>
    </xf>
    <xf numFmtId="3" fontId="0" fillId="0" borderId="0" xfId="0" applyNumberFormat="1"/>
    <xf numFmtId="3" fontId="4" fillId="0" borderId="0" xfId="0" applyNumberFormat="1" applyFont="1" applyAlignment="1">
      <alignment horizontal="left" vertical="top" indent="1"/>
    </xf>
    <xf numFmtId="3" fontId="14" fillId="0" borderId="0" xfId="0" applyNumberFormat="1" applyFont="1" applyAlignment="1">
      <alignment horizontal="right" vertical="top" indent="2"/>
    </xf>
    <xf numFmtId="0" fontId="6" fillId="0" borderId="0" xfId="0" applyFont="1" applyAlignment="1">
      <alignment horizontal="left" vertical="center" wrapText="1"/>
    </xf>
    <xf numFmtId="0" fontId="14" fillId="0" borderId="0" xfId="0" applyFont="1" applyAlignment="1">
      <alignment horizontal="left" vertical="center" wrapText="1"/>
    </xf>
    <xf numFmtId="1" fontId="0" fillId="0" borderId="0" xfId="0" applyNumberFormat="1"/>
    <xf numFmtId="165" fontId="0" fillId="0" borderId="0" xfId="0" applyNumberFormat="1"/>
    <xf numFmtId="0" fontId="0" fillId="0" borderId="0" xfId="0" quotePrefix="1" applyAlignment="1">
      <alignment horizontal="left" vertical="center" wrapText="1"/>
    </xf>
    <xf numFmtId="0" fontId="14" fillId="0" borderId="15" xfId="0" applyFont="1" applyBorder="1" applyAlignment="1">
      <alignment horizontal="center" vertical="center"/>
    </xf>
    <xf numFmtId="3" fontId="14" fillId="0" borderId="16" xfId="0" applyNumberFormat="1" applyFont="1" applyBorder="1" applyAlignment="1">
      <alignment horizontal="right" vertical="center" indent="2"/>
    </xf>
    <xf numFmtId="164" fontId="14" fillId="0" borderId="17" xfId="0" applyNumberFormat="1" applyFont="1" applyBorder="1" applyAlignment="1">
      <alignment horizontal="right" vertical="center" indent="4"/>
    </xf>
    <xf numFmtId="165" fontId="14" fillId="0" borderId="15" xfId="0" applyNumberFormat="1" applyFont="1" applyBorder="1" applyAlignment="1">
      <alignment horizontal="right" vertical="center" indent="2"/>
    </xf>
    <xf numFmtId="164" fontId="14" fillId="0" borderId="15" xfId="0" applyNumberFormat="1" applyFont="1" applyBorder="1" applyAlignment="1">
      <alignment horizontal="right" vertical="center" indent="4"/>
    </xf>
    <xf numFmtId="3" fontId="14" fillId="0" borderId="16" xfId="0" applyNumberFormat="1" applyFont="1" applyBorder="1" applyAlignment="1">
      <alignment horizontal="right" vertical="center" indent="3"/>
    </xf>
    <xf numFmtId="165" fontId="14" fillId="0" borderId="15" xfId="0" applyNumberFormat="1" applyFont="1" applyBorder="1" applyAlignment="1">
      <alignment horizontal="right" vertical="center" indent="3"/>
    </xf>
    <xf numFmtId="0" fontId="14" fillId="0" borderId="18" xfId="0" applyFont="1" applyBorder="1" applyAlignment="1">
      <alignment horizontal="center" vertical="center"/>
    </xf>
    <xf numFmtId="3" fontId="14" fillId="0" borderId="19" xfId="0" applyNumberFormat="1" applyFont="1" applyBorder="1" applyAlignment="1">
      <alignment horizontal="right" vertical="center" indent="2"/>
    </xf>
    <xf numFmtId="164" fontId="14" fillId="0" borderId="20" xfId="0" applyNumberFormat="1" applyFont="1" applyBorder="1" applyAlignment="1">
      <alignment horizontal="right" vertical="center" indent="4"/>
    </xf>
    <xf numFmtId="165" fontId="14" fillId="0" borderId="18" xfId="0" applyNumberFormat="1" applyFont="1" applyBorder="1" applyAlignment="1">
      <alignment horizontal="right" vertical="center" indent="2"/>
    </xf>
    <xf numFmtId="164" fontId="14" fillId="0" borderId="18" xfId="0" applyNumberFormat="1" applyFont="1" applyBorder="1" applyAlignment="1">
      <alignment horizontal="right" vertical="center" indent="4"/>
    </xf>
    <xf numFmtId="3" fontId="14" fillId="0" borderId="19" xfId="0" applyNumberFormat="1" applyFont="1" applyBorder="1" applyAlignment="1">
      <alignment horizontal="right" vertical="center" indent="3"/>
    </xf>
    <xf numFmtId="165" fontId="14" fillId="0" borderId="18" xfId="0" applyNumberFormat="1" applyFont="1" applyBorder="1" applyAlignment="1">
      <alignment horizontal="right" vertical="center" indent="3"/>
    </xf>
    <xf numFmtId="0" fontId="14" fillId="0" borderId="18" xfId="0" applyFont="1" applyBorder="1" applyAlignment="1">
      <alignment horizontal="center" vertical="center" wrapText="1"/>
    </xf>
    <xf numFmtId="3" fontId="14" fillId="0" borderId="19" xfId="0" applyNumberFormat="1" applyFont="1" applyBorder="1" applyAlignment="1">
      <alignment horizontal="right" vertical="center" wrapText="1" indent="2"/>
    </xf>
    <xf numFmtId="164" fontId="14" fillId="0" borderId="18" xfId="0" applyNumberFormat="1" applyFont="1" applyBorder="1" applyAlignment="1">
      <alignment horizontal="right" vertical="center" wrapText="1" indent="4"/>
    </xf>
    <xf numFmtId="165" fontId="14" fillId="0" borderId="18" xfId="0" applyNumberFormat="1" applyFont="1" applyBorder="1" applyAlignment="1">
      <alignment horizontal="right" vertical="center" wrapText="1" indent="2"/>
    </xf>
    <xf numFmtId="3" fontId="14" fillId="0" borderId="19" xfId="0" applyNumberFormat="1" applyFont="1" applyBorder="1" applyAlignment="1">
      <alignment horizontal="right" vertical="center" wrapText="1" indent="3"/>
    </xf>
    <xf numFmtId="165" fontId="14" fillId="0" borderId="18" xfId="0" applyNumberFormat="1" applyFont="1" applyBorder="1" applyAlignment="1">
      <alignment horizontal="right" vertical="center" wrapText="1" indent="3"/>
    </xf>
    <xf numFmtId="0" fontId="14" fillId="0" borderId="21" xfId="0" applyFont="1" applyBorder="1" applyAlignment="1">
      <alignment horizontal="center" vertical="center"/>
    </xf>
    <xf numFmtId="3" fontId="14" fillId="0" borderId="22" xfId="0" applyNumberFormat="1" applyFont="1" applyBorder="1" applyAlignment="1">
      <alignment horizontal="right" vertical="center" indent="2"/>
    </xf>
    <xf numFmtId="164" fontId="14" fillId="0" borderId="23" xfId="0" applyNumberFormat="1" applyFont="1" applyBorder="1" applyAlignment="1">
      <alignment horizontal="right" vertical="center" indent="4"/>
    </xf>
    <xf numFmtId="165" fontId="14" fillId="0" borderId="21" xfId="0" applyNumberFormat="1" applyFont="1" applyBorder="1" applyAlignment="1">
      <alignment horizontal="right" vertical="center" indent="2"/>
    </xf>
    <xf numFmtId="164" fontId="14" fillId="0" borderId="21" xfId="0" applyNumberFormat="1" applyFont="1" applyBorder="1" applyAlignment="1">
      <alignment horizontal="right" vertical="center" indent="4"/>
    </xf>
    <xf numFmtId="3" fontId="14" fillId="0" borderId="22" xfId="0" applyNumberFormat="1" applyFont="1" applyBorder="1" applyAlignment="1">
      <alignment horizontal="right" vertical="center" indent="3"/>
    </xf>
    <xf numFmtId="165" fontId="14" fillId="0" borderId="21" xfId="0" applyNumberFormat="1" applyFont="1" applyBorder="1" applyAlignment="1">
      <alignment horizontal="right" vertical="center" indent="3"/>
    </xf>
    <xf numFmtId="0" fontId="14" fillId="0" borderId="25" xfId="0" applyFont="1" applyBorder="1" applyAlignment="1">
      <alignment horizontal="left" vertical="center" indent="1"/>
    </xf>
    <xf numFmtId="3" fontId="14" fillId="0" borderId="25" xfId="0" applyNumberFormat="1" applyFont="1" applyBorder="1" applyAlignment="1">
      <alignment horizontal="right" vertical="center" indent="1"/>
    </xf>
    <xf numFmtId="0" fontId="7" fillId="0" borderId="25" xfId="0" applyFont="1" applyBorder="1" applyAlignment="1">
      <alignment horizontal="left" vertical="center" indent="1"/>
    </xf>
    <xf numFmtId="3" fontId="7" fillId="0" borderId="25" xfId="0" applyNumberFormat="1" applyFont="1" applyBorder="1" applyAlignment="1">
      <alignment horizontal="right" vertical="center" indent="1"/>
    </xf>
    <xf numFmtId="0" fontId="14" fillId="0" borderId="26" xfId="0" applyFont="1" applyBorder="1" applyAlignment="1">
      <alignment horizontal="left" vertical="center" indent="1"/>
    </xf>
    <xf numFmtId="3" fontId="14" fillId="0" borderId="26" xfId="0" applyNumberFormat="1" applyFont="1" applyBorder="1" applyAlignment="1">
      <alignment horizontal="right" vertical="center" indent="1"/>
    </xf>
    <xf numFmtId="0" fontId="15" fillId="0" borderId="27" xfId="0" applyFont="1" applyBorder="1" applyAlignment="1">
      <alignment horizontal="center" vertical="center"/>
    </xf>
    <xf numFmtId="0" fontId="15" fillId="0" borderId="25" xfId="0" applyFont="1" applyBorder="1" applyAlignment="1">
      <alignment horizontal="left" vertical="center" indent="1"/>
    </xf>
    <xf numFmtId="3" fontId="15" fillId="0" borderId="27" xfId="0" applyNumberFormat="1" applyFont="1" applyBorder="1" applyAlignment="1">
      <alignment horizontal="right" vertical="center" indent="2"/>
    </xf>
    <xf numFmtId="3" fontId="15" fillId="0" borderId="25" xfId="0" applyNumberFormat="1" applyFont="1" applyBorder="1" applyAlignment="1">
      <alignment horizontal="right" vertical="center" indent="2"/>
    </xf>
    <xf numFmtId="0" fontId="0" fillId="0" borderId="25" xfId="0" applyBorder="1" applyAlignment="1">
      <alignment horizontal="left" vertical="center" indent="1"/>
    </xf>
    <xf numFmtId="3" fontId="14" fillId="0" borderId="27" xfId="0" applyNumberFormat="1" applyFont="1" applyBorder="1" applyAlignment="1">
      <alignment horizontal="right" vertical="center" indent="2"/>
    </xf>
    <xf numFmtId="3" fontId="14" fillId="0" borderId="25" xfId="0" applyNumberFormat="1" applyFont="1" applyBorder="1" applyAlignment="1">
      <alignment horizontal="right" vertical="center" indent="2"/>
    </xf>
    <xf numFmtId="0" fontId="15" fillId="0" borderId="28" xfId="0" applyFont="1" applyBorder="1" applyAlignment="1">
      <alignment horizontal="left" vertical="center" indent="1"/>
    </xf>
    <xf numFmtId="3" fontId="7" fillId="0" borderId="25" xfId="0" applyNumberFormat="1" applyFont="1" applyBorder="1" applyAlignment="1">
      <alignment horizontal="right" vertical="center" indent="2"/>
    </xf>
    <xf numFmtId="0" fontId="14" fillId="0" borderId="28" xfId="0" applyFont="1" applyBorder="1" applyAlignment="1">
      <alignment horizontal="left" vertical="center" indent="1"/>
    </xf>
    <xf numFmtId="0" fontId="14" fillId="0" borderId="27" xfId="0" applyFont="1" applyBorder="1" applyAlignment="1">
      <alignment horizontal="center" vertical="center"/>
    </xf>
    <xf numFmtId="3" fontId="15" fillId="0" borderId="32" xfId="0" applyNumberFormat="1" applyFont="1" applyBorder="1" applyAlignment="1">
      <alignment horizontal="right" vertical="center" indent="2"/>
    </xf>
    <xf numFmtId="165" fontId="15" fillId="0" borderId="28" xfId="0" applyNumberFormat="1" applyFont="1" applyBorder="1" applyAlignment="1">
      <alignment horizontal="right" vertical="center" indent="3"/>
    </xf>
    <xf numFmtId="0" fontId="15" fillId="0" borderId="29" xfId="0" applyFont="1" applyBorder="1" applyAlignment="1">
      <alignment horizontal="center" vertical="center"/>
    </xf>
    <xf numFmtId="3" fontId="15" fillId="0" borderId="33" xfId="0" applyNumberFormat="1" applyFont="1" applyBorder="1" applyAlignment="1">
      <alignment horizontal="right" vertical="center" indent="2"/>
    </xf>
    <xf numFmtId="0" fontId="2" fillId="0" borderId="24" xfId="0" applyFont="1" applyBorder="1" applyAlignment="1">
      <alignment horizontal="center" vertical="center"/>
    </xf>
    <xf numFmtId="0" fontId="2" fillId="0" borderId="34" xfId="0" applyFont="1" applyBorder="1" applyAlignment="1">
      <alignment horizontal="left" vertical="center" indent="1"/>
    </xf>
    <xf numFmtId="3" fontId="2" fillId="0" borderId="35" xfId="0" applyNumberFormat="1" applyFont="1" applyBorder="1" applyAlignment="1">
      <alignment horizontal="right" vertical="center" indent="2"/>
    </xf>
    <xf numFmtId="3" fontId="2" fillId="0" borderId="24" xfId="0" applyNumberFormat="1" applyFont="1" applyBorder="1" applyAlignment="1">
      <alignment horizontal="right" vertical="center" indent="2"/>
    </xf>
    <xf numFmtId="3" fontId="2" fillId="0" borderId="36" xfId="0" applyNumberFormat="1" applyFont="1" applyBorder="1" applyAlignment="1">
      <alignment horizontal="right" vertical="center" indent="2"/>
    </xf>
    <xf numFmtId="165" fontId="2" fillId="0" borderId="34" xfId="0" applyNumberFormat="1" applyFont="1" applyBorder="1" applyAlignment="1">
      <alignment horizontal="right" vertical="center" indent="3"/>
    </xf>
    <xf numFmtId="0" fontId="14" fillId="0" borderId="37" xfId="0" applyFont="1" applyBorder="1" applyAlignment="1">
      <alignment horizontal="left" vertical="center" indent="1"/>
    </xf>
    <xf numFmtId="3" fontId="14" fillId="0" borderId="37" xfId="0" applyNumberFormat="1" applyFont="1" applyBorder="1" applyAlignment="1">
      <alignment horizontal="right" vertical="center" indent="1"/>
    </xf>
    <xf numFmtId="3" fontId="4" fillId="0" borderId="0" xfId="0" applyNumberFormat="1" applyFont="1" applyAlignment="1">
      <alignment horizontal="left" vertical="center" indent="1"/>
    </xf>
    <xf numFmtId="3" fontId="14" fillId="0" borderId="8" xfId="0" applyNumberFormat="1" applyFont="1" applyBorder="1" applyAlignment="1">
      <alignment horizontal="left" vertical="center" indent="1"/>
    </xf>
    <xf numFmtId="0" fontId="2" fillId="0" borderId="32" xfId="0" applyFont="1" applyBorder="1" applyAlignment="1">
      <alignment horizontal="left" vertical="center" indent="1"/>
    </xf>
    <xf numFmtId="0" fontId="2" fillId="0" borderId="39" xfId="0" applyFont="1" applyBorder="1" applyAlignment="1">
      <alignment horizontal="center" vertical="center" wrapText="1"/>
    </xf>
    <xf numFmtId="0" fontId="0" fillId="0" borderId="25" xfId="0" applyBorder="1" applyAlignment="1">
      <alignment horizontal="left" vertical="center" indent="2"/>
    </xf>
    <xf numFmtId="0" fontId="15" fillId="0" borderId="25" xfId="0" applyFont="1" applyBorder="1" applyAlignment="1">
      <alignment horizontal="left" vertical="center" indent="2"/>
    </xf>
    <xf numFmtId="0" fontId="14" fillId="0" borderId="25" xfId="0" applyFont="1" applyBorder="1" applyAlignment="1">
      <alignment horizontal="left" vertical="center" indent="2"/>
    </xf>
    <xf numFmtId="0" fontId="2" fillId="0" borderId="37" xfId="0" applyFont="1" applyBorder="1" applyAlignment="1">
      <alignment horizontal="center" vertical="center" wrapText="1"/>
    </xf>
    <xf numFmtId="0" fontId="2" fillId="0" borderId="42" xfId="0" applyFont="1" applyBorder="1" applyAlignment="1">
      <alignment horizontal="left" vertical="center" wrapText="1" indent="1"/>
    </xf>
    <xf numFmtId="0" fontId="2" fillId="0" borderId="25" xfId="0" applyFont="1" applyBorder="1" applyAlignment="1">
      <alignment horizontal="center" vertical="center" wrapText="1"/>
    </xf>
    <xf numFmtId="0" fontId="2" fillId="0" borderId="32" xfId="0" applyFont="1" applyBorder="1" applyAlignment="1">
      <alignment horizontal="left" vertical="center" wrapText="1" indent="1"/>
    </xf>
    <xf numFmtId="0" fontId="2" fillId="0" borderId="25" xfId="0" applyFont="1" applyBorder="1" applyAlignment="1">
      <alignment horizontal="center" vertical="center"/>
    </xf>
    <xf numFmtId="3" fontId="2" fillId="0" borderId="32" xfId="0" applyNumberFormat="1" applyFont="1" applyBorder="1" applyAlignment="1">
      <alignment horizontal="right" vertical="center" indent="2"/>
    </xf>
    <xf numFmtId="165" fontId="2" fillId="0" borderId="28" xfId="0" applyNumberFormat="1" applyFont="1" applyBorder="1" applyAlignment="1">
      <alignment horizontal="right" vertical="center" indent="3"/>
    </xf>
    <xf numFmtId="164" fontId="15" fillId="0" borderId="27" xfId="0" applyNumberFormat="1" applyFont="1" applyBorder="1" applyAlignment="1">
      <alignment horizontal="right" vertical="center" indent="3"/>
    </xf>
    <xf numFmtId="0" fontId="2" fillId="0" borderId="43" xfId="0" applyFont="1" applyBorder="1" applyAlignment="1">
      <alignment horizontal="center" vertical="center" wrapText="1"/>
    </xf>
    <xf numFmtId="164" fontId="2" fillId="0" borderId="27" xfId="0" applyNumberFormat="1" applyFont="1" applyBorder="1" applyAlignment="1">
      <alignment horizontal="right" vertical="center" indent="3"/>
    </xf>
    <xf numFmtId="164" fontId="15" fillId="0" borderId="28" xfId="0" applyNumberFormat="1" applyFont="1" applyBorder="1" applyAlignment="1">
      <alignment horizontal="right" vertical="center" indent="3"/>
    </xf>
    <xf numFmtId="164" fontId="15" fillId="0" borderId="29" xfId="0" applyNumberFormat="1" applyFont="1" applyBorder="1" applyAlignment="1">
      <alignment horizontal="right" vertical="center" indent="3"/>
    </xf>
    <xf numFmtId="164" fontId="2" fillId="0" borderId="35" xfId="0" applyNumberFormat="1" applyFont="1" applyBorder="1" applyAlignment="1">
      <alignment horizontal="center" vertical="center"/>
    </xf>
    <xf numFmtId="164" fontId="2" fillId="0" borderId="27" xfId="0" applyNumberFormat="1" applyFont="1" applyBorder="1" applyAlignment="1">
      <alignment horizontal="center" vertical="center"/>
    </xf>
    <xf numFmtId="164" fontId="0" fillId="0" borderId="25" xfId="0" applyNumberFormat="1" applyBorder="1" applyAlignment="1">
      <alignment horizontal="center"/>
    </xf>
    <xf numFmtId="164" fontId="0" fillId="0" borderId="31" xfId="0" applyNumberFormat="1" applyBorder="1" applyAlignment="1">
      <alignment horizontal="center"/>
    </xf>
    <xf numFmtId="0" fontId="7" fillId="0" borderId="25" xfId="0" applyFont="1" applyBorder="1" applyAlignment="1">
      <alignment horizontal="left" vertical="center" indent="2"/>
    </xf>
    <xf numFmtId="0" fontId="7" fillId="0" borderId="27" xfId="0" applyFont="1" applyBorder="1" applyAlignment="1">
      <alignment horizontal="center" vertical="center"/>
    </xf>
    <xf numFmtId="3" fontId="7" fillId="0" borderId="32" xfId="0" applyNumberFormat="1" applyFont="1" applyBorder="1" applyAlignment="1">
      <alignment horizontal="right" vertical="center" indent="2"/>
    </xf>
    <xf numFmtId="165" fontId="7" fillId="0" borderId="28" xfId="0" applyNumberFormat="1" applyFont="1" applyBorder="1" applyAlignment="1">
      <alignment horizontal="right" vertical="center" indent="3"/>
    </xf>
    <xf numFmtId="164" fontId="7" fillId="0" borderId="27" xfId="0" applyNumberFormat="1" applyFont="1" applyBorder="1" applyAlignment="1">
      <alignment horizontal="right" vertical="center" indent="3"/>
    </xf>
    <xf numFmtId="164" fontId="7" fillId="0" borderId="25" xfId="0" applyNumberFormat="1" applyFont="1" applyBorder="1" applyAlignment="1">
      <alignment horizontal="center"/>
    </xf>
    <xf numFmtId="3" fontId="14" fillId="0" borderId="44" xfId="0" applyNumberFormat="1" applyFont="1" applyBorder="1" applyAlignment="1">
      <alignment vertical="center"/>
    </xf>
    <xf numFmtId="3" fontId="14" fillId="0" borderId="44" xfId="0" applyNumberFormat="1" applyFont="1" applyBorder="1" applyAlignment="1">
      <alignment vertical="center" wrapText="1"/>
    </xf>
    <xf numFmtId="3" fontId="14" fillId="0" borderId="37" xfId="0" applyNumberFormat="1" applyFont="1" applyBorder="1" applyAlignment="1">
      <alignment horizontal="right"/>
    </xf>
    <xf numFmtId="3" fontId="14" fillId="0" borderId="25" xfId="0" applyNumberFormat="1" applyFont="1" applyBorder="1" applyAlignment="1">
      <alignment horizontal="right"/>
    </xf>
    <xf numFmtId="3" fontId="7" fillId="0" borderId="25" xfId="0" applyNumberFormat="1" applyFont="1" applyBorder="1" applyAlignment="1">
      <alignment horizontal="right"/>
    </xf>
    <xf numFmtId="3" fontId="14" fillId="0" borderId="26" xfId="0" applyNumberFormat="1" applyFont="1" applyBorder="1" applyAlignment="1">
      <alignment horizontal="right"/>
    </xf>
    <xf numFmtId="3" fontId="14" fillId="0" borderId="0" xfId="0" applyNumberFormat="1" applyFont="1" applyAlignment="1">
      <alignment vertical="center"/>
    </xf>
    <xf numFmtId="3" fontId="14" fillId="0" borderId="0" xfId="0" applyNumberFormat="1" applyFont="1" applyAlignment="1">
      <alignment vertical="center" wrapText="1"/>
    </xf>
    <xf numFmtId="3" fontId="4" fillId="0" borderId="8" xfId="0" applyNumberFormat="1" applyFont="1" applyBorder="1" applyAlignment="1">
      <alignment horizontal="right" vertical="center"/>
    </xf>
    <xf numFmtId="0" fontId="0" fillId="0" borderId="31" xfId="0" applyBorder="1" applyAlignment="1">
      <alignment horizontal="left" vertical="center" indent="2"/>
    </xf>
    <xf numFmtId="164" fontId="15" fillId="0" borderId="30" xfId="0" applyNumberFormat="1" applyFont="1" applyBorder="1" applyAlignment="1">
      <alignment horizontal="right" vertical="center" indent="3"/>
    </xf>
    <xf numFmtId="3" fontId="14" fillId="0" borderId="32" xfId="0" applyNumberFormat="1" applyFont="1" applyBorder="1" applyAlignment="1">
      <alignment horizontal="right" vertical="center" indent="2"/>
    </xf>
    <xf numFmtId="165" fontId="14" fillId="0" borderId="28" xfId="0" applyNumberFormat="1" applyFont="1" applyBorder="1" applyAlignment="1">
      <alignment horizontal="right" vertical="center" indent="3"/>
    </xf>
    <xf numFmtId="164" fontId="14" fillId="0" borderId="27" xfId="0" applyNumberFormat="1" applyFont="1" applyBorder="1" applyAlignment="1">
      <alignment horizontal="right" vertical="center" indent="3"/>
    </xf>
    <xf numFmtId="164" fontId="14" fillId="0" borderId="25" xfId="0" applyNumberFormat="1" applyFont="1" applyBorder="1" applyAlignment="1">
      <alignment horizontal="center"/>
    </xf>
    <xf numFmtId="0" fontId="14" fillId="0" borderId="45" xfId="0" applyFont="1" applyBorder="1" applyAlignment="1">
      <alignment horizontal="center" vertical="center"/>
    </xf>
    <xf numFmtId="3" fontId="14" fillId="0" borderId="26" xfId="0" applyNumberFormat="1" applyFont="1" applyBorder="1" applyAlignment="1">
      <alignment horizontal="right" vertical="center" indent="2"/>
    </xf>
    <xf numFmtId="0" fontId="14" fillId="0" borderId="46" xfId="0" applyFont="1" applyBorder="1" applyAlignment="1">
      <alignment horizontal="left" vertical="center" indent="1"/>
    </xf>
    <xf numFmtId="3" fontId="14" fillId="0" borderId="46" xfId="0" applyNumberFormat="1" applyFont="1" applyBorder="1" applyAlignment="1">
      <alignment horizontal="left" indent="1"/>
    </xf>
    <xf numFmtId="3" fontId="14" fillId="0" borderId="26" xfId="0" applyNumberFormat="1" applyFont="1" applyBorder="1" applyAlignment="1">
      <alignment horizontal="right" indent="2"/>
    </xf>
    <xf numFmtId="0" fontId="14" fillId="0" borderId="30" xfId="0" applyFont="1" applyBorder="1" applyAlignment="1">
      <alignment horizontal="left" vertical="center" indent="1"/>
    </xf>
    <xf numFmtId="0" fontId="7" fillId="0" borderId="46" xfId="0" applyFont="1" applyBorder="1" applyAlignment="1">
      <alignment horizontal="left" vertical="center" indent="1"/>
    </xf>
    <xf numFmtId="3" fontId="7" fillId="0" borderId="45" xfId="0" applyNumberFormat="1" applyFont="1" applyBorder="1" applyAlignment="1">
      <alignment horizontal="right" vertical="center" indent="2"/>
    </xf>
    <xf numFmtId="0" fontId="14" fillId="0" borderId="41" xfId="0" applyFont="1" applyBorder="1" applyAlignment="1">
      <alignment horizontal="left" vertical="center" indent="1"/>
    </xf>
    <xf numFmtId="3" fontId="14" fillId="0" borderId="28" xfId="0" applyNumberFormat="1" applyFont="1" applyBorder="1" applyAlignment="1">
      <alignment horizontal="left" indent="1"/>
    </xf>
    <xf numFmtId="3" fontId="14" fillId="0" borderId="25" xfId="0" applyNumberFormat="1" applyFont="1" applyBorder="1" applyAlignment="1">
      <alignment horizontal="right" indent="2"/>
    </xf>
    <xf numFmtId="0" fontId="14" fillId="0" borderId="29" xfId="0" applyFont="1" applyBorder="1" applyAlignment="1">
      <alignment horizontal="center" vertical="center"/>
    </xf>
    <xf numFmtId="3" fontId="14" fillId="0" borderId="31" xfId="0" applyNumberFormat="1" applyFont="1" applyBorder="1" applyAlignment="1">
      <alignment horizontal="right" vertical="center" indent="2"/>
    </xf>
    <xf numFmtId="3" fontId="7" fillId="0" borderId="26" xfId="0" applyNumberFormat="1" applyFont="1" applyBorder="1" applyAlignment="1">
      <alignment horizontal="right" vertical="center" indent="2"/>
    </xf>
    <xf numFmtId="3" fontId="14" fillId="0" borderId="8" xfId="0" applyNumberFormat="1" applyFont="1" applyBorder="1" applyAlignment="1">
      <alignment horizontal="right" vertical="center" indent="2"/>
    </xf>
    <xf numFmtId="3" fontId="0" fillId="0" borderId="0" xfId="0" applyNumberFormat="1" applyAlignment="1">
      <alignment vertical="center"/>
    </xf>
    <xf numFmtId="0" fontId="14" fillId="0" borderId="0" xfId="1" quotePrefix="1" applyAlignment="1">
      <alignment vertical="center"/>
    </xf>
    <xf numFmtId="0" fontId="14" fillId="0" borderId="0" xfId="1" applyAlignment="1">
      <alignment vertical="center"/>
    </xf>
    <xf numFmtId="0" fontId="15" fillId="0" borderId="11" xfId="0" applyFont="1" applyBorder="1" applyAlignment="1">
      <alignment horizontal="left" vertical="center" wrapText="1" indent="1"/>
    </xf>
    <xf numFmtId="0" fontId="0" fillId="0" borderId="12" xfId="0" applyBorder="1" applyAlignment="1">
      <alignment horizontal="left" vertical="center" wrapText="1" indent="1"/>
    </xf>
    <xf numFmtId="0" fontId="14" fillId="0" borderId="0" xfId="1" applyFill="1" applyAlignment="1">
      <alignment horizontal="left" vertical="center" wrapText="1"/>
    </xf>
    <xf numFmtId="0" fontId="14" fillId="0" borderId="0" xfId="1" quotePrefix="1" applyAlignment="1">
      <alignment vertical="center" wrapText="1"/>
    </xf>
    <xf numFmtId="0" fontId="14" fillId="0" borderId="0" xfId="1" applyAlignment="1">
      <alignment vertical="center" wrapText="1"/>
    </xf>
    <xf numFmtId="3" fontId="9" fillId="0" borderId="0" xfId="0" applyNumberFormat="1" applyFont="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4" fillId="0" borderId="0" xfId="0" applyFont="1" applyAlignment="1">
      <alignment horizontal="left" vertical="top" wrapText="1"/>
    </xf>
    <xf numFmtId="0" fontId="12" fillId="0" borderId="0" xfId="0" applyFont="1" applyAlignment="1">
      <alignment horizontal="left" vertical="top" wrapText="1"/>
    </xf>
    <xf numFmtId="0" fontId="0" fillId="0" borderId="0" xfId="0" quotePrefix="1" applyAlignment="1">
      <alignment horizontal="left" vertical="center" wrapText="1"/>
    </xf>
    <xf numFmtId="0" fontId="0" fillId="0" borderId="0" xfId="0" applyAlignment="1">
      <alignment vertical="top" wrapText="1"/>
    </xf>
    <xf numFmtId="0" fontId="9" fillId="0" borderId="2" xfId="0" applyFont="1" applyBorder="1" applyAlignment="1">
      <alignment horizontal="left" vertical="center" wrapText="1"/>
    </xf>
    <xf numFmtId="3" fontId="4" fillId="0" borderId="1" xfId="0" applyNumberFormat="1" applyFont="1" applyBorder="1" applyAlignment="1">
      <alignment horizontal="center" vertical="center" wrapText="1"/>
    </xf>
    <xf numFmtId="0" fontId="16" fillId="0" borderId="8" xfId="0" applyFont="1" applyBorder="1" applyAlignment="1">
      <alignment horizontal="center" vertical="center" wrapText="1"/>
    </xf>
    <xf numFmtId="3" fontId="4" fillId="0" borderId="7"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3" xfId="0" applyFont="1" applyBorder="1" applyAlignment="1">
      <alignment horizontal="center" vertical="center" wrapText="1"/>
    </xf>
    <xf numFmtId="3" fontId="4" fillId="0" borderId="7" xfId="3" applyNumberFormat="1" applyFont="1" applyBorder="1" applyAlignment="1">
      <alignment horizontal="center" vertical="center" wrapText="1"/>
    </xf>
    <xf numFmtId="3" fontId="4" fillId="0" borderId="3" xfId="3" applyNumberFormat="1" applyFont="1" applyBorder="1" applyAlignment="1">
      <alignment horizontal="center" vertical="center" wrapText="1"/>
    </xf>
    <xf numFmtId="0" fontId="1" fillId="0" borderId="3" xfId="3" applyBorder="1" applyAlignment="1">
      <alignment horizontal="center" vertical="center" wrapText="1"/>
    </xf>
    <xf numFmtId="0" fontId="0" fillId="0" borderId="0" xfId="0" applyAlignment="1">
      <alignment horizontal="center" vertical="center" wrapText="1"/>
    </xf>
    <xf numFmtId="0" fontId="2" fillId="0" borderId="40" xfId="0" applyFont="1" applyBorder="1" applyAlignment="1">
      <alignment horizontal="center" vertical="center" wrapText="1"/>
    </xf>
    <xf numFmtId="0" fontId="0" fillId="0" borderId="10" xfId="0"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1" xfId="0" applyBorder="1" applyAlignment="1">
      <alignment horizontal="center" vertical="center" wrapText="1"/>
    </xf>
    <xf numFmtId="0" fontId="2" fillId="0" borderId="6" xfId="0" applyFont="1" applyBorder="1" applyAlignment="1">
      <alignment horizontal="center" vertical="center" wrapText="1"/>
    </xf>
    <xf numFmtId="0" fontId="0" fillId="0" borderId="9" xfId="0" applyBorder="1" applyAlignment="1">
      <alignment horizontal="center" vertical="center" wrapText="1"/>
    </xf>
    <xf numFmtId="0" fontId="2" fillId="0" borderId="38"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2" xfId="0" applyBorder="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0" fillId="0" borderId="0" xfId="0" quotePrefix="1" applyAlignment="1">
      <alignment vertical="center" wrapText="1"/>
    </xf>
    <xf numFmtId="0" fontId="0" fillId="0" borderId="0" xfId="0" applyAlignment="1">
      <alignment horizontal="left" vertical="top" wrapText="1"/>
    </xf>
    <xf numFmtId="0" fontId="0" fillId="0" borderId="0" xfId="0" applyAlignment="1">
      <alignment wrapText="1"/>
    </xf>
    <xf numFmtId="0" fontId="9" fillId="0" borderId="0" xfId="0" applyFont="1"/>
    <xf numFmtId="0" fontId="0" fillId="0" borderId="0" xfId="0"/>
  </cellXfs>
  <cellStyles count="10">
    <cellStyle name="Hyperlink"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ss15" xfId="7" xr:uid="{00000000-0005-0000-0000-000005000000}"/>
    <cellStyle name="ss16" xfId="5" xr:uid="{00000000-0005-0000-0000-000006000000}"/>
    <cellStyle name="ss17" xfId="8" xr:uid="{00000000-0005-0000-0000-000007000000}"/>
    <cellStyle name="ss22" xfId="6" xr:uid="{00000000-0005-0000-0000-000008000000}"/>
    <cellStyle name="ss2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1'!$H$5:$H$25</c:f>
              <c:numCache>
                <c:formatCode>#,##0</c:formatCode>
                <c:ptCount val="21"/>
                <c:pt idx="0">
                  <c:v>1410</c:v>
                </c:pt>
                <c:pt idx="1">
                  <c:v>1410</c:v>
                </c:pt>
                <c:pt idx="2">
                  <c:v>1140</c:v>
                </c:pt>
                <c:pt idx="3">
                  <c:v>1160</c:v>
                </c:pt>
                <c:pt idx="4">
                  <c:v>1155</c:v>
                </c:pt>
                <c:pt idx="5">
                  <c:v>1015</c:v>
                </c:pt>
                <c:pt idx="6">
                  <c:v>965</c:v>
                </c:pt>
                <c:pt idx="7">
                  <c:v>910</c:v>
                </c:pt>
                <c:pt idx="8">
                  <c:v>865</c:v>
                </c:pt>
                <c:pt idx="9">
                  <c:v>835</c:v>
                </c:pt>
                <c:pt idx="10">
                  <c:v>735</c:v>
                </c:pt>
                <c:pt idx="11">
                  <c:v>680</c:v>
                </c:pt>
                <c:pt idx="12">
                  <c:v>675</c:v>
                </c:pt>
                <c:pt idx="13">
                  <c:v>630</c:v>
                </c:pt>
                <c:pt idx="14">
                  <c:v>625</c:v>
                </c:pt>
                <c:pt idx="15">
                  <c:v>650</c:v>
                </c:pt>
                <c:pt idx="16">
                  <c:v>620</c:v>
                </c:pt>
                <c:pt idx="17">
                  <c:v>575</c:v>
                </c:pt>
                <c:pt idx="18">
                  <c:v>530</c:v>
                </c:pt>
                <c:pt idx="19">
                  <c:v>470</c:v>
                </c:pt>
                <c:pt idx="20">
                  <c:v>435</c:v>
                </c:pt>
              </c:numCache>
            </c:numRef>
          </c:val>
          <c:smooth val="0"/>
          <c:extLst>
            <c:ext xmlns:c16="http://schemas.microsoft.com/office/drawing/2014/chart" uri="{C3380CC4-5D6E-409C-BE32-E72D297353CC}">
              <c16:uniqueId val="{00000000-1AB9-4738-9C3E-09406DF4A7F9}"/>
            </c:ext>
          </c:extLst>
        </c:ser>
        <c:dLbls>
          <c:showLegendKey val="0"/>
          <c:showVal val="0"/>
          <c:showCatName val="0"/>
          <c:showSerName val="0"/>
          <c:showPercent val="0"/>
          <c:showBubbleSize val="0"/>
        </c:dLbls>
        <c:smooth val="0"/>
        <c:axId val="219553280"/>
        <c:axId val="219172224"/>
        <c:extLst>
          <c:ext xmlns:c15="http://schemas.microsoft.com/office/drawing/2012/chart" uri="{02D57815-91ED-43cb-92C2-25804820EDAC}">
            <c15:filteredLineSeries>
              <c15:ser>
                <c:idx val="0"/>
                <c:order val="1"/>
                <c:marker>
                  <c:symbol val="none"/>
                </c:marker>
                <c:cat>
                  <c:numRef>
                    <c:extLst>
                      <c:ex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c:ext uri="{02D57815-91ED-43cb-92C2-25804820EDAC}">
                        <c15:formulaRef>
                          <c15:sqref>'[1]Quadro 5'!$D$5:$D$11</c15:sqref>
                        </c15:formulaRef>
                      </c:ext>
                    </c:extLst>
                    <c:numCache>
                      <c:formatCode>0</c:formatCode>
                      <c:ptCount val="7"/>
                      <c:pt idx="0">
                        <c:v>78.378378378378372</c:v>
                      </c:pt>
                      <c:pt idx="1">
                        <c:v>73.786407766990294</c:v>
                      </c:pt>
                      <c:pt idx="2">
                        <c:v>73.80952380952381</c:v>
                      </c:pt>
                      <c:pt idx="3">
                        <c:v>37.662337662337663</c:v>
                      </c:pt>
                      <c:pt idx="4">
                        <c:v>60</c:v>
                      </c:pt>
                      <c:pt idx="5">
                        <c:v>87.171052631578945</c:v>
                      </c:pt>
                      <c:pt idx="6">
                        <c:v>77.604166666666657</c:v>
                      </c:pt>
                    </c:numCache>
                  </c:numRef>
                </c:val>
                <c:smooth val="0"/>
                <c:extLst>
                  <c:ext uri="{02D57815-91ED-43cb-92C2-25804820EDAC}">
                    <c15:filteredSeriesTitle>
                      <c15:tx>
                        <c:strRef>
                          <c:extLst>
                            <c:ext uri="{02D57815-91ED-43cb-92C2-25804820EDAC}">
                              <c15:formulaRef>
                                <c15:sqref>'[1]Quadro 5'!$D$3</c15:sqref>
                              </c15:formulaRef>
                            </c:ext>
                          </c:extLst>
                          <c:strCache>
                            <c:ptCount val="1"/>
                            <c:pt idx="0">
                              <c:v>#REF!</c:v>
                            </c:pt>
                          </c:strCache>
                        </c:strRef>
                      </c15:tx>
                    </c15:filteredSeriesTitle>
                  </c:ext>
                  <c:ext xmlns:c16="http://schemas.microsoft.com/office/drawing/2014/chart" uri="{C3380CC4-5D6E-409C-BE32-E72D297353CC}">
                    <c16:uniqueId val="{00000002-4C6C-40BF-BD20-C20C9D11B463}"/>
                  </c:ext>
                </c:extLst>
              </c15:ser>
            </c15:filteredLineSeries>
            <c15:filteredLineSeries>
              <c15:ser>
                <c:idx val="3"/>
                <c:order val="2"/>
                <c:marker>
                  <c:symbol val="none"/>
                </c:marker>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5'!$F$5:$F$11</c15:sqref>
                        </c15:formulaRef>
                      </c:ext>
                    </c:extLst>
                    <c:numCache>
                      <c:formatCode>0</c:formatCode>
                      <c:ptCount val="7"/>
                      <c:pt idx="0">
                        <c:v>21.621621621621621</c:v>
                      </c:pt>
                      <c:pt idx="1">
                        <c:v>26.21359223300971</c:v>
                      </c:pt>
                      <c:pt idx="2">
                        <c:v>26.190476190476193</c:v>
                      </c:pt>
                      <c:pt idx="3">
                        <c:v>62.337662337662337</c:v>
                      </c:pt>
                      <c:pt idx="4">
                        <c:v>40</c:v>
                      </c:pt>
                      <c:pt idx="5">
                        <c:v>12.828947368421053</c:v>
                      </c:pt>
                      <c:pt idx="6">
                        <c:v>22.395833333333336</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'[1]Quadro 5'!$F$3</c15:sqref>
                              </c15:formulaRef>
                            </c:ext>
                          </c:extLst>
                          <c:strCache>
                            <c:ptCount val="1"/>
                            <c:pt idx="0">
                              <c:v>#REF!</c:v>
                            </c:pt>
                          </c:strCache>
                        </c:strRef>
                      </c15:tx>
                    </c15:filteredSeriesTitle>
                  </c:ext>
                  <c:ext xmlns:c16="http://schemas.microsoft.com/office/drawing/2014/chart" uri="{C3380CC4-5D6E-409C-BE32-E72D297353CC}">
                    <c16:uniqueId val="{00000003-4C6C-40BF-BD20-C20C9D11B463}"/>
                  </c:ext>
                </c:extLst>
              </c15:ser>
            </c15:filteredLineSeries>
            <c15:filteredLineSeries>
              <c15:ser>
                <c:idx val="4"/>
                <c:order val="3"/>
                <c:marker>
                  <c:symbol val="none"/>
                </c:marker>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5'!$G$5:$G$11</c15:sqref>
                        </c15:formulaRef>
                      </c:ext>
                    </c:extLst>
                    <c:numCache>
                      <c:formatCode>#,##0</c:formatCode>
                      <c:ptCount val="7"/>
                      <c:pt idx="0">
                        <c:v>185</c:v>
                      </c:pt>
                      <c:pt idx="1">
                        <c:v>103</c:v>
                      </c:pt>
                      <c:pt idx="2">
                        <c:v>84</c:v>
                      </c:pt>
                      <c:pt idx="3">
                        <c:v>77</c:v>
                      </c:pt>
                      <c:pt idx="4">
                        <c:v>125</c:v>
                      </c:pt>
                      <c:pt idx="5">
                        <c:v>304</c:v>
                      </c:pt>
                      <c:pt idx="6">
                        <c:v>192</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'[1]Quadro 5'!$G$3</c15:sqref>
                              </c15:formulaRef>
                            </c:ext>
                          </c:extLst>
                          <c:strCache>
                            <c:ptCount val="1"/>
                            <c:pt idx="0">
                              <c:v>#REF!</c:v>
                            </c:pt>
                          </c:strCache>
                        </c:strRef>
                      </c15:tx>
                    </c15:filteredSeriesTitle>
                  </c:ext>
                  <c:ext xmlns:c16="http://schemas.microsoft.com/office/drawing/2014/chart" uri="{C3380CC4-5D6E-409C-BE32-E72D297353CC}">
                    <c16:uniqueId val="{00000004-4C6C-40BF-BD20-C20C9D11B463}"/>
                  </c:ext>
                </c:extLst>
              </c15:ser>
            </c15:filteredLineSeries>
          </c:ext>
        </c:extLst>
      </c:lineChart>
      <c:dateAx>
        <c:axId val="219553280"/>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19172224"/>
        <c:crosses val="autoZero"/>
        <c:auto val="1"/>
        <c:lblOffset val="100"/>
        <c:baseTimeUnit val="days"/>
        <c:majorUnit val="1"/>
        <c:majorTimeUnit val="days"/>
        <c:minorUnit val="1"/>
        <c:minorTimeUnit val="days"/>
      </c:dateAx>
      <c:valAx>
        <c:axId val="219172224"/>
        <c:scaling>
          <c:orientation val="minMax"/>
        </c:scaling>
        <c:delete val="0"/>
        <c:axPos val="l"/>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1955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'Quadro 1'!$C$3:$D$3</c:f>
              <c:strCache>
                <c:ptCount val="1"/>
                <c:pt idx="0">
                  <c:v>Total de nascimentos</c:v>
                </c:pt>
              </c:strCache>
            </c:strRef>
          </c:tx>
          <c:spPr>
            <a:ln w="19050">
              <a:solidFill>
                <a:schemeClr val="accent1">
                  <a:lumMod val="50000"/>
                </a:schemeClr>
              </a:solidFill>
            </a:ln>
          </c:spPr>
          <c:marker>
            <c:symbol val="none"/>
          </c:marker>
          <c:cat>
            <c:numRef>
              <c:f>'Quadro 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1'!$D$5:$D$25</c:f>
              <c:numCache>
                <c:formatCode>0.0</c:formatCode>
                <c:ptCount val="21"/>
                <c:pt idx="0">
                  <c:v>0</c:v>
                </c:pt>
                <c:pt idx="1">
                  <c:v>1.7856870549125574</c:v>
                </c:pt>
                <c:pt idx="2">
                  <c:v>-1.4786959908911115</c:v>
                </c:pt>
                <c:pt idx="3">
                  <c:v>1.9449217621386481</c:v>
                </c:pt>
                <c:pt idx="4">
                  <c:v>0.55936754176610748</c:v>
                </c:pt>
                <c:pt idx="5">
                  <c:v>1.5130163910109076</c:v>
                </c:pt>
                <c:pt idx="6">
                  <c:v>3.6355665960400358</c:v>
                </c:pt>
                <c:pt idx="7">
                  <c:v>3.736446568814074</c:v>
                </c:pt>
                <c:pt idx="8">
                  <c:v>2.7238253163524746</c:v>
                </c:pt>
                <c:pt idx="9">
                  <c:v>0.78859970625984488</c:v>
                </c:pt>
                <c:pt idx="10">
                  <c:v>-0.95834482034317148</c:v>
                </c:pt>
                <c:pt idx="11">
                  <c:v>0.11134233792400039</c:v>
                </c:pt>
                <c:pt idx="12">
                  <c:v>1.1214532551273066</c:v>
                </c:pt>
                <c:pt idx="13">
                  <c:v>-0.40589729489093429</c:v>
                </c:pt>
                <c:pt idx="14">
                  <c:v>0.9938998737904825</c:v>
                </c:pt>
                <c:pt idx="15">
                  <c:v>-0.44389481905753314</c:v>
                </c:pt>
                <c:pt idx="16">
                  <c:v>0.184364335307734</c:v>
                </c:pt>
                <c:pt idx="17">
                  <c:v>-1.5126598799269146</c:v>
                </c:pt>
                <c:pt idx="18">
                  <c:v>-0.86269728734048101</c:v>
                </c:pt>
                <c:pt idx="19">
                  <c:v>-0.53736131533217701</c:v>
                </c:pt>
                <c:pt idx="20">
                  <c:v>-3.6125147833566302</c:v>
                </c:pt>
              </c:numCache>
            </c:numRef>
          </c:val>
          <c:smooth val="0"/>
          <c:extLst>
            <c:ext xmlns:c16="http://schemas.microsoft.com/office/drawing/2014/chart" uri="{C3380CC4-5D6E-409C-BE32-E72D297353CC}">
              <c16:uniqueId val="{00000000-2C87-467F-90CE-4CD9DA889D67}"/>
            </c:ext>
          </c:extLst>
        </c:ser>
        <c:ser>
          <c:idx val="0"/>
          <c:order val="1"/>
          <c:tx>
            <c:strRef>
              <c:f>'Quadro 1'!$E$3:$G$3</c:f>
              <c:strCache>
                <c:ptCount val="1"/>
                <c:pt idx="0">
                  <c:v>Nascimentos de mães estrangeiras</c:v>
                </c:pt>
              </c:strCache>
            </c:strRef>
          </c:tx>
          <c:spPr>
            <a:ln w="19050">
              <a:solidFill>
                <a:schemeClr val="accent3"/>
              </a:solidFill>
            </a:ln>
          </c:spPr>
          <c:marker>
            <c:symbol val="none"/>
          </c:marker>
          <c:cat>
            <c:numRef>
              <c:f>'Quadro 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1'!$G$5:$G$25</c:f>
              <c:numCache>
                <c:formatCode>0.0</c:formatCode>
                <c:ptCount val="21"/>
                <c:pt idx="0">
                  <c:v>0</c:v>
                </c:pt>
                <c:pt idx="1">
                  <c:v>1.7759562841530112</c:v>
                </c:pt>
                <c:pt idx="2">
                  <c:v>1.2080536912751683</c:v>
                </c:pt>
                <c:pt idx="3">
                  <c:v>3.4181335905473844</c:v>
                </c:pt>
                <c:pt idx="4">
                  <c:v>3.3401340716992252</c:v>
                </c:pt>
                <c:pt idx="5">
                  <c:v>2.9896209386281498</c:v>
                </c:pt>
                <c:pt idx="6">
                  <c:v>5.6687479461058103</c:v>
                </c:pt>
                <c:pt idx="7">
                  <c:v>3.3587311460115075</c:v>
                </c:pt>
                <c:pt idx="8">
                  <c:v>2.4722932651321372</c:v>
                </c:pt>
                <c:pt idx="9">
                  <c:v>1.7960262307918242</c:v>
                </c:pt>
                <c:pt idx="10">
                  <c:v>0.98552954184893338</c:v>
                </c:pt>
                <c:pt idx="11">
                  <c:v>1.8613729410644595</c:v>
                </c:pt>
                <c:pt idx="12">
                  <c:v>5.1128662896667834</c:v>
                </c:pt>
                <c:pt idx="13">
                  <c:v>-0.53354675203414104</c:v>
                </c:pt>
                <c:pt idx="14">
                  <c:v>3.2586831165347832</c:v>
                </c:pt>
                <c:pt idx="15">
                  <c:v>0.48484848484848442</c:v>
                </c:pt>
                <c:pt idx="16">
                  <c:v>4.071170084439089</c:v>
                </c:pt>
                <c:pt idx="17">
                  <c:v>1.8379765699383199</c:v>
                </c:pt>
                <c:pt idx="18">
                  <c:v>2.008048453314899</c:v>
                </c:pt>
                <c:pt idx="19">
                  <c:v>1.9167164773859326</c:v>
                </c:pt>
                <c:pt idx="20">
                  <c:v>-2.1621832968407944</c:v>
                </c:pt>
              </c:numCache>
            </c:numRef>
          </c:val>
          <c:smooth val="0"/>
          <c:extLst>
            <c:ext xmlns:c16="http://schemas.microsoft.com/office/drawing/2014/chart" uri="{C3380CC4-5D6E-409C-BE32-E72D297353CC}">
              <c16:uniqueId val="{00000000-2DE3-414C-A0FA-8B7E978342C0}"/>
            </c:ext>
          </c:extLst>
        </c:ser>
        <c:ser>
          <c:idx val="2"/>
          <c:order val="2"/>
          <c:tx>
            <c:strRef>
              <c:f>'Quadro 1'!$H$3:$K$3</c:f>
              <c:strCache>
                <c:ptCount val="1"/>
                <c:pt idx="0">
                  <c:v>Nascimentos de mães portuguesas</c:v>
                </c:pt>
              </c:strCache>
            </c:strRef>
          </c:tx>
          <c:spPr>
            <a:ln w="19050">
              <a:solidFill>
                <a:srgbClr val="C00000"/>
              </a:solidFill>
            </a:ln>
          </c:spPr>
          <c:marker>
            <c:symbol val="none"/>
          </c:marker>
          <c:cat>
            <c:numRef>
              <c:f>'Quadro 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1'!$K$5:$K$25</c:f>
              <c:numCache>
                <c:formatCode>0.0</c:formatCode>
                <c:ptCount val="21"/>
                <c:pt idx="0">
                  <c:v>0</c:v>
                </c:pt>
                <c:pt idx="1">
                  <c:v>0</c:v>
                </c:pt>
                <c:pt idx="2">
                  <c:v>-19.148936170212778</c:v>
                </c:pt>
                <c:pt idx="3">
                  <c:v>1.7543859649122879</c:v>
                </c:pt>
                <c:pt idx="4">
                  <c:v>-0.43103448275861922</c:v>
                </c:pt>
                <c:pt idx="5">
                  <c:v>-12.121212121212125</c:v>
                </c:pt>
                <c:pt idx="6">
                  <c:v>-4.926108374384242</c:v>
                </c:pt>
                <c:pt idx="7">
                  <c:v>-5.6994818652849659</c:v>
                </c:pt>
                <c:pt idx="8">
                  <c:v>-4.9450549450549488</c:v>
                </c:pt>
                <c:pt idx="9">
                  <c:v>-3.4682080924855541</c:v>
                </c:pt>
                <c:pt idx="10">
                  <c:v>-11.976047904191617</c:v>
                </c:pt>
                <c:pt idx="11">
                  <c:v>-7.4829931972789154</c:v>
                </c:pt>
                <c:pt idx="12">
                  <c:v>-0.73529411764705799</c:v>
                </c:pt>
                <c:pt idx="13">
                  <c:v>-6.6666666666666714</c:v>
                </c:pt>
                <c:pt idx="14">
                  <c:v>-0.79365079365078373</c:v>
                </c:pt>
                <c:pt idx="15">
                  <c:v>4</c:v>
                </c:pt>
                <c:pt idx="16">
                  <c:v>-4.6153846153846132</c:v>
                </c:pt>
                <c:pt idx="17">
                  <c:v>-7.2580645161290391</c:v>
                </c:pt>
                <c:pt idx="18">
                  <c:v>-7.8260869565217348</c:v>
                </c:pt>
                <c:pt idx="19">
                  <c:v>-11.320754716981128</c:v>
                </c:pt>
                <c:pt idx="20">
                  <c:v>-7.4468085106383057</c:v>
                </c:pt>
              </c:numCache>
            </c:numRef>
          </c:val>
          <c:smooth val="0"/>
          <c:extLst>
            <c:ext xmlns:c16="http://schemas.microsoft.com/office/drawing/2014/chart" uri="{C3380CC4-5D6E-409C-BE32-E72D297353CC}">
              <c16:uniqueId val="{00000001-2C87-467F-90CE-4CD9DA889D67}"/>
            </c:ext>
          </c:extLst>
        </c:ser>
        <c:dLbls>
          <c:showLegendKey val="0"/>
          <c:showVal val="0"/>
          <c:showCatName val="0"/>
          <c:showSerName val="0"/>
          <c:showPercent val="0"/>
          <c:showBubbleSize val="0"/>
        </c:dLbls>
        <c:smooth val="0"/>
        <c:axId val="219609600"/>
        <c:axId val="219210304"/>
      </c:lineChart>
      <c:dateAx>
        <c:axId val="219609600"/>
        <c:scaling>
          <c:orientation val="minMax"/>
        </c:scaling>
        <c:delete val="0"/>
        <c:axPos val="b"/>
        <c:numFmt formatCode="General" sourceLinked="1"/>
        <c:majorTickMark val="none"/>
        <c:minorTickMark val="none"/>
        <c:tickLblPos val="low"/>
        <c:crossAx val="219210304"/>
        <c:crosses val="autoZero"/>
        <c:auto val="0"/>
        <c:lblOffset val="100"/>
        <c:baseTimeUnit val="days"/>
      </c:dateAx>
      <c:valAx>
        <c:axId val="219210304"/>
        <c:scaling>
          <c:orientation val="minMax"/>
          <c:max val="40"/>
        </c:scaling>
        <c:delete val="0"/>
        <c:axPos val="l"/>
        <c:majorGridlines>
          <c:spPr>
            <a:ln w="6350">
              <a:solidFill>
                <a:schemeClr val="accent1">
                  <a:lumMod val="20000"/>
                  <a:lumOff val="80000"/>
                </a:schemeClr>
              </a:solidFill>
              <a:prstDash val="sysDash"/>
            </a:ln>
          </c:spPr>
        </c:majorGridlines>
        <c:title>
          <c:tx>
            <c:rich>
              <a:bodyPr rot="0" vert="wordArtVert"/>
              <a:lstStyle/>
              <a:p>
                <a:pPr>
                  <a:defRPr/>
                </a:pPr>
                <a:r>
                  <a:rPr lang="en-US"/>
                  <a:t>%</a:t>
                </a:r>
              </a:p>
            </c:rich>
          </c:tx>
          <c:layout>
            <c:manualLayout>
              <c:xMode val="edge"/>
              <c:yMode val="edge"/>
              <c:x val="1.6462962962962964E-2"/>
              <c:y val="9.0574074074074081E-3"/>
            </c:manualLayout>
          </c:layout>
          <c:overlay val="0"/>
        </c:title>
        <c:numFmt formatCode="0" sourceLinked="0"/>
        <c:majorTickMark val="out"/>
        <c:minorTickMark val="none"/>
        <c:tickLblPos val="nextTo"/>
        <c:spPr>
          <a:ln>
            <a:noFill/>
          </a:ln>
        </c:spPr>
        <c:crossAx val="219609600"/>
        <c:crosses val="autoZero"/>
        <c:crossBetween val="between"/>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2-FCC4-4025-A211-E0D3CDE08BD7}"/>
              </c:ext>
            </c:extLst>
          </c:dPt>
          <c:dPt>
            <c:idx val="16"/>
            <c:invertIfNegative val="0"/>
            <c:bubble3D val="0"/>
            <c:spPr>
              <a:solidFill>
                <a:schemeClr val="accent1">
                  <a:lumMod val="75000"/>
                </a:schemeClr>
              </a:solidFill>
              <a:ln>
                <a:solidFill>
                  <a:schemeClr val="accent2">
                    <a:lumMod val="75000"/>
                  </a:schemeClr>
                </a:solidFill>
              </a:ln>
            </c:spPr>
            <c:extLst>
              <c:ext xmlns:c16="http://schemas.microsoft.com/office/drawing/2014/chart" uri="{C3380CC4-5D6E-409C-BE32-E72D297353CC}">
                <c16:uniqueId val="{00000004-0CB2-492B-BC66-45DF29164BD9}"/>
              </c:ext>
            </c:extLst>
          </c:dPt>
          <c:dPt>
            <c:idx val="23"/>
            <c:invertIfNegative val="0"/>
            <c:bubble3D val="0"/>
            <c:extLst>
              <c:ext xmlns:c16="http://schemas.microsoft.com/office/drawing/2014/chart" uri="{C3380CC4-5D6E-409C-BE32-E72D297353CC}">
                <c16:uniqueId val="{00000001-2B27-441B-A0BE-4C865681025E}"/>
              </c:ext>
            </c:extLst>
          </c:dPt>
          <c:dPt>
            <c:idx val="31"/>
            <c:invertIfNegative val="0"/>
            <c:bubble3D val="0"/>
            <c:spPr>
              <a:solidFill>
                <a:srgbClr val="C00000"/>
              </a:solidFill>
              <a:ln>
                <a:solidFill>
                  <a:srgbClr val="C00000"/>
                </a:solidFill>
              </a:ln>
            </c:spPr>
            <c:extLst>
              <c:ext xmlns:c16="http://schemas.microsoft.com/office/drawing/2014/chart" uri="{C3380CC4-5D6E-409C-BE32-E72D297353CC}">
                <c16:uniqueId val="{00000006-81BB-45CA-B587-BF3B42075D37}"/>
              </c:ext>
            </c:extLst>
          </c:dPt>
          <c:cat>
            <c:strRef>
              <c:f>'Quadro 4'!$C$8:$C$42</c:f>
              <c:strCache>
                <c:ptCount val="35"/>
                <c:pt idx="0">
                  <c:v>Índia</c:v>
                </c:pt>
                <c:pt idx="1">
                  <c:v>China</c:v>
                </c:pt>
                <c:pt idx="2">
                  <c:v>Filipinas</c:v>
                </c:pt>
                <c:pt idx="3">
                  <c:v>Paquistão</c:v>
                </c:pt>
                <c:pt idx="4">
                  <c:v>Estados Unidos da América</c:v>
                </c:pt>
                <c:pt idx="5">
                  <c:v>Vietname</c:v>
                </c:pt>
                <c:pt idx="6">
                  <c:v>Reino Unido</c:v>
                </c:pt>
                <c:pt idx="7">
                  <c:v>Sri Lanka</c:v>
                </c:pt>
                <c:pt idx="8">
                  <c:v>México</c:v>
                </c:pt>
                <c:pt idx="9">
                  <c:v>Jamaica</c:v>
                </c:pt>
                <c:pt idx="10">
                  <c:v>Marrocos</c:v>
                </c:pt>
                <c:pt idx="11">
                  <c:v>Argélia</c:v>
                </c:pt>
                <c:pt idx="12">
                  <c:v>Haiti</c:v>
                </c:pt>
                <c:pt idx="13">
                  <c:v>Polónia</c:v>
                </c:pt>
                <c:pt idx="14">
                  <c:v>Irão</c:v>
                </c:pt>
                <c:pt idx="15">
                  <c:v>Líbano</c:v>
                </c:pt>
                <c:pt idx="16">
                  <c:v>Afeganistão</c:v>
                </c:pt>
                <c:pt idx="17">
                  <c:v>Hong Kong</c:v>
                </c:pt>
                <c:pt idx="18">
                  <c:v>França</c:v>
                </c:pt>
                <c:pt idx="19">
                  <c:v>Nigéria</c:v>
                </c:pt>
                <c:pt idx="20">
                  <c:v>Coreia do Sul</c:v>
                </c:pt>
                <c:pt idx="21">
                  <c:v>Iraque</c:v>
                </c:pt>
                <c:pt idx="22">
                  <c:v>Roménia</c:v>
                </c:pt>
                <c:pt idx="23">
                  <c:v>Alemanha</c:v>
                </c:pt>
                <c:pt idx="24">
                  <c:v>Bangladesh</c:v>
                </c:pt>
                <c:pt idx="25">
                  <c:v>Somália</c:v>
                </c:pt>
                <c:pt idx="26">
                  <c:v>Guiana</c:v>
                </c:pt>
                <c:pt idx="27">
                  <c:v>Colômbia</c:v>
                </c:pt>
                <c:pt idx="28">
                  <c:v>Rússia</c:v>
                </c:pt>
                <c:pt idx="29">
                  <c:v>Ucrânia</c:v>
                </c:pt>
                <c:pt idx="30">
                  <c:v>Etiópia</c:v>
                </c:pt>
                <c:pt idx="31">
                  <c:v>Portugal</c:v>
                </c:pt>
                <c:pt idx="32">
                  <c:v>Japão</c:v>
                </c:pt>
                <c:pt idx="33">
                  <c:v>Síria</c:v>
                </c:pt>
                <c:pt idx="34">
                  <c:v>El Salvador</c:v>
                </c:pt>
              </c:strCache>
            </c:strRef>
          </c:cat>
          <c:val>
            <c:numRef>
              <c:f>'Quadro 4'!$D$8:$D$42</c:f>
              <c:numCache>
                <c:formatCode>#,##0</c:formatCode>
                <c:ptCount val="35"/>
                <c:pt idx="0">
                  <c:v>241130</c:v>
                </c:pt>
                <c:pt idx="1">
                  <c:v>185995</c:v>
                </c:pt>
                <c:pt idx="2">
                  <c:v>165625</c:v>
                </c:pt>
                <c:pt idx="3">
                  <c:v>92645</c:v>
                </c:pt>
                <c:pt idx="4">
                  <c:v>78005</c:v>
                </c:pt>
                <c:pt idx="5">
                  <c:v>55960</c:v>
                </c:pt>
                <c:pt idx="6">
                  <c:v>55960</c:v>
                </c:pt>
                <c:pt idx="7">
                  <c:v>51710</c:v>
                </c:pt>
                <c:pt idx="8">
                  <c:v>50465</c:v>
                </c:pt>
                <c:pt idx="9">
                  <c:v>35795</c:v>
                </c:pt>
                <c:pt idx="10">
                  <c:v>33135</c:v>
                </c:pt>
                <c:pt idx="11">
                  <c:v>32990</c:v>
                </c:pt>
                <c:pt idx="12">
                  <c:v>32635</c:v>
                </c:pt>
                <c:pt idx="13">
                  <c:v>31530</c:v>
                </c:pt>
                <c:pt idx="14">
                  <c:v>31155</c:v>
                </c:pt>
                <c:pt idx="15">
                  <c:v>31020</c:v>
                </c:pt>
                <c:pt idx="16">
                  <c:v>27615</c:v>
                </c:pt>
                <c:pt idx="17">
                  <c:v>26930</c:v>
                </c:pt>
                <c:pt idx="18">
                  <c:v>24400</c:v>
                </c:pt>
                <c:pt idx="19">
                  <c:v>24400</c:v>
                </c:pt>
                <c:pt idx="20">
                  <c:v>24250</c:v>
                </c:pt>
                <c:pt idx="21">
                  <c:v>23170</c:v>
                </c:pt>
                <c:pt idx="22">
                  <c:v>22735</c:v>
                </c:pt>
                <c:pt idx="23">
                  <c:v>21550</c:v>
                </c:pt>
                <c:pt idx="24">
                  <c:v>21540</c:v>
                </c:pt>
                <c:pt idx="25">
                  <c:v>21170</c:v>
                </c:pt>
                <c:pt idx="26">
                  <c:v>19705</c:v>
                </c:pt>
                <c:pt idx="27">
                  <c:v>19600</c:v>
                </c:pt>
                <c:pt idx="28">
                  <c:v>18700</c:v>
                </c:pt>
                <c:pt idx="29">
                  <c:v>18655</c:v>
                </c:pt>
                <c:pt idx="30">
                  <c:v>18465</c:v>
                </c:pt>
                <c:pt idx="31">
                  <c:v>17490</c:v>
                </c:pt>
                <c:pt idx="32">
                  <c:v>15580</c:v>
                </c:pt>
                <c:pt idx="33">
                  <c:v>14810</c:v>
                </c:pt>
                <c:pt idx="34">
                  <c:v>14615</c:v>
                </c:pt>
              </c:numCache>
            </c:numRef>
          </c:val>
          <c:extLst>
            <c:ext xmlns:c16="http://schemas.microsoft.com/office/drawing/2014/chart" uri="{C3380CC4-5D6E-409C-BE32-E72D297353CC}">
              <c16:uniqueId val="{00000002-2B27-441B-A0BE-4C865681025E}"/>
            </c:ext>
          </c:extLst>
        </c:ser>
        <c:dLbls>
          <c:showLegendKey val="0"/>
          <c:showVal val="0"/>
          <c:showCatName val="0"/>
          <c:showSerName val="0"/>
          <c:showPercent val="0"/>
          <c:showBubbleSize val="0"/>
        </c:dLbls>
        <c:gapWidth val="50"/>
        <c:axId val="220430848"/>
        <c:axId val="219209728"/>
      </c:barChart>
      <c:catAx>
        <c:axId val="220430848"/>
        <c:scaling>
          <c:orientation val="maxMin"/>
        </c:scaling>
        <c:delete val="0"/>
        <c:axPos val="l"/>
        <c:numFmt formatCode="General" sourceLinked="0"/>
        <c:majorTickMark val="none"/>
        <c:minorTickMark val="none"/>
        <c:tickLblPos val="low"/>
        <c:crossAx val="219209728"/>
        <c:crosses val="autoZero"/>
        <c:auto val="1"/>
        <c:lblAlgn val="ctr"/>
        <c:lblOffset val="100"/>
        <c:noMultiLvlLbl val="0"/>
      </c:catAx>
      <c:valAx>
        <c:axId val="219209728"/>
        <c:scaling>
          <c:orientation val="minMax"/>
          <c:max val="25000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crossAx val="220430848"/>
        <c:crosses val="max"/>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7</xdr:col>
      <xdr:colOff>132750</xdr:colOff>
      <xdr:row>20</xdr:row>
      <xdr:rowOff>171000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9525</xdr:colOff>
      <xdr:row>2</xdr:row>
      <xdr:rowOff>9525</xdr:rowOff>
    </xdr:from>
    <xdr:to>
      <xdr:col>7</xdr:col>
      <xdr:colOff>142275</xdr:colOff>
      <xdr:row>20</xdr:row>
      <xdr:rowOff>180525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7</xdr:col>
      <xdr:colOff>114750</xdr:colOff>
      <xdr:row>31</xdr:row>
      <xdr:rowOff>1500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observatorioemigracao.pt/np4/9274.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7"/>
  <sheetViews>
    <sheetView showGridLines="0" tabSelected="1" workbookViewId="0"/>
  </sheetViews>
  <sheetFormatPr defaultColWidth="12.83203125" defaultRowHeight="15" customHeight="1" x14ac:dyDescent="0.2"/>
  <cols>
    <col min="1" max="1" width="14.83203125" style="2" customWidth="1"/>
    <col min="2" max="2" width="60.83203125" style="1" customWidth="1"/>
    <col min="3" max="3" width="60.83203125" style="2" customWidth="1"/>
    <col min="4" max="4" width="14.83203125" style="2" customWidth="1"/>
    <col min="5" max="5" width="50.83203125" style="2" customWidth="1"/>
    <col min="6" max="6" width="60.83203125" style="2" customWidth="1"/>
    <col min="7" max="7" width="10.1640625" style="2" customWidth="1"/>
    <col min="8" max="9" width="12.83203125" style="2" customWidth="1"/>
    <col min="10" max="16384" width="12.83203125" style="2"/>
  </cols>
  <sheetData>
    <row r="1" spans="1:8" ht="30" customHeight="1" x14ac:dyDescent="0.2">
      <c r="A1" s="3"/>
      <c r="B1" s="4"/>
      <c r="C1" s="5"/>
      <c r="D1" s="5"/>
      <c r="E1" s="5"/>
      <c r="F1" s="5"/>
      <c r="G1" s="6"/>
      <c r="H1"/>
    </row>
    <row r="2" spans="1:8" customFormat="1" ht="30" customHeight="1" x14ac:dyDescent="0.2">
      <c r="B2" s="172" t="s">
        <v>97</v>
      </c>
      <c r="C2" s="173"/>
      <c r="D2" s="173"/>
      <c r="E2" s="173"/>
      <c r="F2" s="173"/>
      <c r="G2" s="174"/>
    </row>
    <row r="3" spans="1:8" customFormat="1" ht="15" customHeight="1" x14ac:dyDescent="0.2">
      <c r="B3" s="175"/>
      <c r="C3" s="176"/>
      <c r="D3" s="176"/>
      <c r="E3" s="176"/>
      <c r="F3" s="176"/>
      <c r="G3" s="12"/>
    </row>
    <row r="4" spans="1:8" customFormat="1" ht="15" customHeight="1" x14ac:dyDescent="0.2">
      <c r="B4" s="170" t="str">
        <f>'Quadro 1'!B2</f>
        <v>Quadro 1  Nascimentos no Canadá de mães portuguesas, 2000-2020</v>
      </c>
      <c r="C4" s="171"/>
      <c r="D4" s="35"/>
      <c r="E4" s="165" t="str">
        <f>'Grafico 1'!B2</f>
        <v>Gráfico 1  Nascimentos no Canadá de mães portuguesas, 2000-2020</v>
      </c>
      <c r="F4" s="166"/>
      <c r="G4" s="13"/>
    </row>
    <row r="5" spans="1:8" customFormat="1" ht="15" customHeight="1" x14ac:dyDescent="0.2">
      <c r="B5" s="170" t="str">
        <f>'Quadro 2'!B2</f>
        <v>Quadro 2  Nascimentos no Canadá, por principais países de nacionalidade da mãe, 2000-2020</v>
      </c>
      <c r="C5" s="171"/>
      <c r="D5" s="36"/>
      <c r="E5" s="165" t="str">
        <f>'Grafico 2'!B2</f>
        <v>Gráfico 2  Taxa de variação dos nascimentos no Canadá, 2000-2020</v>
      </c>
      <c r="F5" s="166"/>
      <c r="G5" s="13"/>
    </row>
    <row r="6" spans="1:8" customFormat="1" ht="15" customHeight="1" x14ac:dyDescent="0.2">
      <c r="B6" s="170" t="str">
        <f>'Quadro 3'!B2</f>
        <v>Quadro 3  Nascimentos no Canadá, por principais países de nacionalidade da mãe, médias anuais por década, 2000-2020</v>
      </c>
      <c r="C6" s="171"/>
      <c r="D6" s="35"/>
      <c r="E6" s="165" t="str">
        <f>'Grafico 3'!B2</f>
        <v>Gráfico 3  Nascimentos no Canadá, por principais países estrangeiros de nacionalidade da mãe, valores acumulados, 2000-2020</v>
      </c>
      <c r="F6" s="166"/>
      <c r="G6" s="13"/>
    </row>
    <row r="7" spans="1:8" customFormat="1" ht="15" customHeight="1" x14ac:dyDescent="0.2">
      <c r="B7" s="170" t="str">
        <f>'Quadro 4'!B2</f>
        <v>Quadro 4  Nascimentos no Canadá, por principais países de nacionalidade da mãe, valores acumulados, 2000-2020</v>
      </c>
      <c r="C7" s="170"/>
      <c r="D7" s="36"/>
      <c r="E7" s="165"/>
      <c r="F7" s="166"/>
    </row>
    <row r="8" spans="1:8" customFormat="1" ht="15" customHeight="1" x14ac:dyDescent="0.2">
      <c r="A8" s="2"/>
      <c r="B8" s="1"/>
      <c r="C8" s="2"/>
      <c r="D8" s="36"/>
      <c r="E8" s="2"/>
      <c r="F8" s="2"/>
      <c r="G8" s="13"/>
    </row>
    <row r="9" spans="1:8" ht="15" customHeight="1" x14ac:dyDescent="0.2">
      <c r="B9" s="165" t="str">
        <f>Metainformação!B2</f>
        <v>Metainformação</v>
      </c>
      <c r="C9" s="165"/>
      <c r="D9" s="165"/>
      <c r="E9" s="37"/>
      <c r="F9" s="35"/>
      <c r="G9" s="38"/>
    </row>
    <row r="10" spans="1:8" customFormat="1" ht="30" customHeight="1" x14ac:dyDescent="0.2">
      <c r="B10" s="14"/>
      <c r="C10" s="15"/>
      <c r="D10" s="15"/>
      <c r="E10" s="16"/>
      <c r="F10" s="17"/>
      <c r="G10" s="12"/>
    </row>
    <row r="11" spans="1:8" customFormat="1" ht="15" customHeight="1" x14ac:dyDescent="0.2">
      <c r="A11" s="11" t="s">
        <v>7</v>
      </c>
      <c r="B11" s="48" t="s">
        <v>96</v>
      </c>
      <c r="C11" s="44"/>
      <c r="D11" s="44"/>
      <c r="E11" s="44"/>
      <c r="F11" s="44"/>
      <c r="G11" s="18"/>
    </row>
    <row r="12" spans="1:8" customFormat="1" ht="15" customHeight="1" x14ac:dyDescent="0.2">
      <c r="A12" s="10" t="s">
        <v>8</v>
      </c>
      <c r="B12" s="169" t="s">
        <v>95</v>
      </c>
      <c r="C12" s="169"/>
      <c r="D12" s="169"/>
      <c r="E12" s="45"/>
      <c r="F12" s="45"/>
      <c r="G12" s="18"/>
    </row>
    <row r="13" spans="1:8" customFormat="1" ht="30" customHeight="1" x14ac:dyDescent="0.2">
      <c r="B13" s="19"/>
      <c r="C13" s="19"/>
      <c r="D13" s="19"/>
      <c r="E13" s="20"/>
      <c r="F13" s="20"/>
      <c r="G13" s="18"/>
    </row>
    <row r="14" spans="1:8" customFormat="1" ht="90" customHeight="1" x14ac:dyDescent="0.2">
      <c r="B14" s="167" t="s">
        <v>43</v>
      </c>
      <c r="C14" s="168"/>
      <c r="D14" s="34"/>
      <c r="E14" s="33"/>
      <c r="F14" s="33"/>
      <c r="G14" s="33"/>
    </row>
    <row r="15" spans="1:8" customFormat="1" ht="15" customHeight="1" x14ac:dyDescent="0.2"/>
    <row r="16" spans="1:8"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c r="A101" s="2"/>
    </row>
    <row r="102" spans="1:1" customFormat="1" ht="15" customHeight="1" x14ac:dyDescent="0.2">
      <c r="A102" s="2"/>
    </row>
    <row r="103" spans="1:1" customFormat="1" ht="15" customHeight="1" x14ac:dyDescent="0.2">
      <c r="A103" s="2"/>
    </row>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row r="115" spans="1:1" customFormat="1" ht="15" customHeight="1" x14ac:dyDescent="0.2">
      <c r="A115" s="2"/>
    </row>
    <row r="116" spans="1:1" customFormat="1" ht="15" customHeight="1" x14ac:dyDescent="0.2">
      <c r="A116" s="2"/>
    </row>
    <row r="117" spans="1:1" customFormat="1" ht="15" customHeight="1" x14ac:dyDescent="0.2">
      <c r="A117" s="2"/>
    </row>
  </sheetData>
  <mergeCells count="13">
    <mergeCell ref="B2:G2"/>
    <mergeCell ref="B3:F3"/>
    <mergeCell ref="E4:F4"/>
    <mergeCell ref="E5:F5"/>
    <mergeCell ref="B4:C4"/>
    <mergeCell ref="B5:C5"/>
    <mergeCell ref="E6:F6"/>
    <mergeCell ref="B14:C14"/>
    <mergeCell ref="B9:D9"/>
    <mergeCell ref="B12:D12"/>
    <mergeCell ref="B6:C6"/>
    <mergeCell ref="B7:C7"/>
    <mergeCell ref="E7:F7"/>
  </mergeCells>
  <hyperlinks>
    <hyperlink ref="E4:F4" location="'Grafico 1'!A1" display="'Grafico 1'!A1" xr:uid="{00000000-0004-0000-0000-000000000000}"/>
    <hyperlink ref="E5:F5" location="'Grafico 2'!A1" display="'Grafico 2'!A1" xr:uid="{00000000-0004-0000-0000-000001000000}"/>
    <hyperlink ref="E6:F6" location="'Grafico 3'!A1" display="'Grafico 3'!A1" xr:uid="{00000000-0004-0000-0000-000002000000}"/>
    <hyperlink ref="B9:D9" location="Metainformação!A1" display="Metainformação!A1" xr:uid="{00000000-0004-0000-0000-000003000000}"/>
    <hyperlink ref="B12" r:id="rId1" display="http://observatorioemigracao.pt/np4/6133.html" xr:uid="{00000000-0004-0000-0000-000004000000}"/>
    <hyperlink ref="B4:C4" location="'Quadro 1'!A1" display="'Quadro 1'!A1" xr:uid="{00000000-0004-0000-0000-000005000000}"/>
    <hyperlink ref="B5:C5" location="'Quadro 2'!A1" display="'Quadro 2'!A1" xr:uid="{00000000-0004-0000-0000-000006000000}"/>
    <hyperlink ref="B6:C6" location="'Quadro 3'!A1" display="'Quadro 3'!A1" xr:uid="{00000000-0004-0000-0000-000007000000}"/>
    <hyperlink ref="B12:D12" r:id="rId2" display="http://observatorioemigracao.pt/np4/9274.html" xr:uid="{00000000-0004-0000-0000-000008000000}"/>
    <hyperlink ref="B7:C7" location="'Quadro 4'!A1" display="'Quadro 4'!A1" xr:uid="{00000000-0004-0000-0000-000009000000}"/>
  </hyperlinks>
  <pageMargins left="0.7" right="0.7" top="0.75" bottom="0.75" header="0.3" footer="0.3"/>
  <pageSetup paperSize="9" orientation="portrait"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5"/>
  <sheetViews>
    <sheetView showGridLines="0" workbookViewId="0">
      <selection activeCell="C1" sqref="C1"/>
    </sheetView>
  </sheetViews>
  <sheetFormatPr defaultColWidth="12.83203125" defaultRowHeight="15" customHeight="1" x14ac:dyDescent="0.2"/>
  <cols>
    <col min="1" max="1" width="14.83203125" style="2" customWidth="1"/>
    <col min="2" max="3" width="14.83203125" style="1" customWidth="1"/>
    <col min="4" max="11" width="14.83203125" style="2" customWidth="1"/>
    <col min="12" max="16384" width="12.83203125" style="2"/>
  </cols>
  <sheetData>
    <row r="1" spans="1:14" ht="30" customHeight="1" x14ac:dyDescent="0.2">
      <c r="A1" s="3"/>
      <c r="B1" s="4"/>
      <c r="C1" s="7" t="s">
        <v>47</v>
      </c>
      <c r="D1" s="5"/>
      <c r="E1" s="5"/>
      <c r="F1" s="5"/>
      <c r="G1" s="5"/>
      <c r="H1" s="6"/>
      <c r="I1" s="6"/>
      <c r="J1" s="6"/>
      <c r="K1" s="7"/>
      <c r="L1" s="6"/>
    </row>
    <row r="2" spans="1:14" ht="30" customHeight="1" thickBot="1" x14ac:dyDescent="0.25">
      <c r="B2" s="179" t="s">
        <v>99</v>
      </c>
      <c r="C2" s="179"/>
      <c r="D2" s="179"/>
      <c r="E2" s="179"/>
      <c r="F2" s="179"/>
      <c r="G2" s="179"/>
      <c r="H2" s="179"/>
      <c r="I2" s="179"/>
      <c r="J2" s="179"/>
      <c r="K2" s="179"/>
      <c r="L2" s="22"/>
      <c r="M2" s="22"/>
      <c r="N2" s="8"/>
    </row>
    <row r="3" spans="1:14" customFormat="1" ht="45" customHeight="1" x14ac:dyDescent="0.2">
      <c r="B3" s="180" t="s">
        <v>2</v>
      </c>
      <c r="C3" s="182" t="s">
        <v>19</v>
      </c>
      <c r="D3" s="183"/>
      <c r="E3" s="187" t="s">
        <v>20</v>
      </c>
      <c r="F3" s="188"/>
      <c r="G3" s="189"/>
      <c r="H3" s="184" t="s">
        <v>21</v>
      </c>
      <c r="I3" s="185"/>
      <c r="J3" s="186"/>
      <c r="K3" s="186"/>
    </row>
    <row r="4" spans="1:14" customFormat="1" ht="45" customHeight="1" x14ac:dyDescent="0.2">
      <c r="B4" s="181"/>
      <c r="C4" s="23" t="s">
        <v>5</v>
      </c>
      <c r="D4" s="24" t="s">
        <v>12</v>
      </c>
      <c r="E4" s="39" t="s">
        <v>5</v>
      </c>
      <c r="F4" s="40" t="s">
        <v>24</v>
      </c>
      <c r="G4" s="40" t="s">
        <v>12</v>
      </c>
      <c r="H4" s="23" t="s">
        <v>5</v>
      </c>
      <c r="I4" s="40" t="s">
        <v>22</v>
      </c>
      <c r="J4" s="25" t="s">
        <v>23</v>
      </c>
      <c r="K4" s="26" t="s">
        <v>12</v>
      </c>
    </row>
    <row r="5" spans="1:14" customFormat="1" ht="15" customHeight="1" x14ac:dyDescent="0.2">
      <c r="B5" s="49">
        <v>2000</v>
      </c>
      <c r="C5" s="50">
        <v>327885</v>
      </c>
      <c r="D5" s="51" t="s">
        <v>13</v>
      </c>
      <c r="E5" s="50">
        <v>80520</v>
      </c>
      <c r="F5" s="52">
        <f t="shared" ref="F5:F24" si="0">E5/C5*100</f>
        <v>24.557390548515485</v>
      </c>
      <c r="G5" s="53" t="s">
        <v>13</v>
      </c>
      <c r="H5" s="54">
        <v>1410</v>
      </c>
      <c r="I5" s="55">
        <f t="shared" ref="I5:I24" si="1">H5/C5*100</f>
        <v>0.43002882108056179</v>
      </c>
      <c r="J5" s="53">
        <f t="shared" ref="J5:J24" si="2">H5/E5*100</f>
        <v>1.7511177347242921</v>
      </c>
      <c r="K5" s="53" t="s">
        <v>13</v>
      </c>
    </row>
    <row r="6" spans="1:14" customFormat="1" ht="15" customHeight="1" x14ac:dyDescent="0.2">
      <c r="B6" s="56">
        <v>2001</v>
      </c>
      <c r="C6" s="57">
        <v>333740</v>
      </c>
      <c r="D6" s="58">
        <f>(C6/C5*100)-100</f>
        <v>1.7856870549125574</v>
      </c>
      <c r="E6" s="57">
        <v>81950</v>
      </c>
      <c r="F6" s="59">
        <f t="shared" si="0"/>
        <v>24.555042847725776</v>
      </c>
      <c r="G6" s="60">
        <f t="shared" ref="G6:G24" si="3">(E6/E5*100)-100</f>
        <v>1.7759562841530112</v>
      </c>
      <c r="H6" s="61">
        <v>1410</v>
      </c>
      <c r="I6" s="62">
        <f t="shared" si="1"/>
        <v>0.42248456882603225</v>
      </c>
      <c r="J6" s="60">
        <f t="shared" si="2"/>
        <v>1.720561317876754</v>
      </c>
      <c r="K6" s="60">
        <f>(H6/H5*100)-100</f>
        <v>0</v>
      </c>
    </row>
    <row r="7" spans="1:14" customFormat="1" ht="15" customHeight="1" x14ac:dyDescent="0.2">
      <c r="B7" s="63">
        <v>2002</v>
      </c>
      <c r="C7" s="64">
        <v>328805</v>
      </c>
      <c r="D7" s="65">
        <f>(C7/C6*100)-100</f>
        <v>-1.4786959908911115</v>
      </c>
      <c r="E7" s="64">
        <v>82940</v>
      </c>
      <c r="F7" s="66">
        <f t="shared" si="0"/>
        <v>25.224677240309607</v>
      </c>
      <c r="G7" s="65">
        <f t="shared" si="3"/>
        <v>1.2080536912751683</v>
      </c>
      <c r="H7" s="67">
        <v>1140</v>
      </c>
      <c r="I7" s="68">
        <f t="shared" si="1"/>
        <v>0.34671005611228539</v>
      </c>
      <c r="J7" s="65">
        <f t="shared" si="2"/>
        <v>1.3744875813841331</v>
      </c>
      <c r="K7" s="65">
        <f>(H7/H6*100)-100</f>
        <v>-19.148936170212778</v>
      </c>
    </row>
    <row r="8" spans="1:14" customFormat="1" ht="15" customHeight="1" x14ac:dyDescent="0.2">
      <c r="B8" s="63">
        <v>2003</v>
      </c>
      <c r="C8" s="64">
        <v>335200</v>
      </c>
      <c r="D8" s="65">
        <f>(C8/C7*100)-100</f>
        <v>1.9449217621386481</v>
      </c>
      <c r="E8" s="64">
        <v>85775</v>
      </c>
      <c r="F8" s="66">
        <f t="shared" si="0"/>
        <v>25.589200477326969</v>
      </c>
      <c r="G8" s="65">
        <f t="shared" si="3"/>
        <v>3.4181335905473844</v>
      </c>
      <c r="H8" s="67">
        <v>1160</v>
      </c>
      <c r="I8" s="68">
        <f t="shared" si="1"/>
        <v>0.34606205250596661</v>
      </c>
      <c r="J8" s="65">
        <f t="shared" si="2"/>
        <v>1.3523754007577966</v>
      </c>
      <c r="K8" s="65">
        <f>(H8/H7*100)-100</f>
        <v>1.7543859649122879</v>
      </c>
    </row>
    <row r="9" spans="1:14" customFormat="1" ht="15" customHeight="1" x14ac:dyDescent="0.2">
      <c r="B9" s="56">
        <v>2004</v>
      </c>
      <c r="C9" s="57">
        <v>337075</v>
      </c>
      <c r="D9" s="60">
        <f>(C9/C8*100)-100</f>
        <v>0.55936754176610748</v>
      </c>
      <c r="E9" s="57">
        <v>88640</v>
      </c>
      <c r="F9" s="59">
        <f t="shared" si="0"/>
        <v>26.296818215530671</v>
      </c>
      <c r="G9" s="60">
        <f t="shared" si="3"/>
        <v>3.3401340716992252</v>
      </c>
      <c r="H9" s="61">
        <v>1155</v>
      </c>
      <c r="I9" s="62">
        <f t="shared" si="1"/>
        <v>0.34265371208188089</v>
      </c>
      <c r="J9" s="60">
        <f t="shared" si="2"/>
        <v>1.303023465703971</v>
      </c>
      <c r="K9" s="65">
        <f>(H9/H8*100)-100</f>
        <v>-0.43103448275861922</v>
      </c>
    </row>
    <row r="10" spans="1:14" customFormat="1" ht="15" customHeight="1" x14ac:dyDescent="0.2">
      <c r="B10" s="56">
        <v>2005</v>
      </c>
      <c r="C10" s="57">
        <v>342175</v>
      </c>
      <c r="D10" s="58">
        <f t="shared" ref="D10:D22" si="4">(C10/C9*100)-100</f>
        <v>1.5130163910109076</v>
      </c>
      <c r="E10" s="57">
        <v>91290</v>
      </c>
      <c r="F10" s="59">
        <f t="shared" si="0"/>
        <v>26.679330751808283</v>
      </c>
      <c r="G10" s="60">
        <f t="shared" si="3"/>
        <v>2.9896209386281498</v>
      </c>
      <c r="H10" s="61">
        <v>1015</v>
      </c>
      <c r="I10" s="62">
        <f t="shared" si="1"/>
        <v>0.29663184043252722</v>
      </c>
      <c r="J10" s="60">
        <f t="shared" si="2"/>
        <v>1.1118413845985322</v>
      </c>
      <c r="K10" s="60">
        <f t="shared" ref="K10:K22" si="5">(H10/H9*100)-100</f>
        <v>-12.121212121212125</v>
      </c>
    </row>
    <row r="11" spans="1:14" customFormat="1" ht="15" customHeight="1" x14ac:dyDescent="0.2">
      <c r="B11" s="56">
        <v>2006</v>
      </c>
      <c r="C11" s="57">
        <v>354615</v>
      </c>
      <c r="D11" s="58">
        <f t="shared" si="4"/>
        <v>3.6355665960400358</v>
      </c>
      <c r="E11" s="57">
        <v>96465</v>
      </c>
      <c r="F11" s="59">
        <f t="shared" si="0"/>
        <v>27.202741000803687</v>
      </c>
      <c r="G11" s="60">
        <f t="shared" si="3"/>
        <v>5.6687479461058103</v>
      </c>
      <c r="H11" s="61">
        <v>965</v>
      </c>
      <c r="I11" s="62">
        <f t="shared" si="1"/>
        <v>0.27212610859664704</v>
      </c>
      <c r="J11" s="60">
        <f t="shared" si="2"/>
        <v>1.0003628258954025</v>
      </c>
      <c r="K11" s="60">
        <f t="shared" si="5"/>
        <v>-4.926108374384242</v>
      </c>
    </row>
    <row r="12" spans="1:14" customFormat="1" ht="15" customHeight="1" x14ac:dyDescent="0.2">
      <c r="B12" s="56">
        <v>2007</v>
      </c>
      <c r="C12" s="57">
        <v>367865</v>
      </c>
      <c r="D12" s="58">
        <f t="shared" si="4"/>
        <v>3.736446568814074</v>
      </c>
      <c r="E12" s="57">
        <v>99705</v>
      </c>
      <c r="F12" s="59">
        <f t="shared" si="0"/>
        <v>27.103692930830604</v>
      </c>
      <c r="G12" s="60">
        <f t="shared" si="3"/>
        <v>3.3587311460115075</v>
      </c>
      <c r="H12" s="61">
        <v>910</v>
      </c>
      <c r="I12" s="62">
        <f t="shared" si="1"/>
        <v>0.24737335707392658</v>
      </c>
      <c r="J12" s="60">
        <f t="shared" si="2"/>
        <v>0.9126924427059826</v>
      </c>
      <c r="K12" s="60">
        <f t="shared" si="5"/>
        <v>-5.6994818652849659</v>
      </c>
    </row>
    <row r="13" spans="1:14" customFormat="1" ht="15" customHeight="1" x14ac:dyDescent="0.2">
      <c r="B13" s="56">
        <v>2008</v>
      </c>
      <c r="C13" s="57">
        <v>377885</v>
      </c>
      <c r="D13" s="58">
        <f t="shared" si="4"/>
        <v>2.7238253163524746</v>
      </c>
      <c r="E13" s="57">
        <v>102170</v>
      </c>
      <c r="F13" s="59">
        <f t="shared" si="0"/>
        <v>27.037326170660386</v>
      </c>
      <c r="G13" s="60">
        <f t="shared" si="3"/>
        <v>2.4722932651321372</v>
      </c>
      <c r="H13" s="61">
        <v>865</v>
      </c>
      <c r="I13" s="62">
        <f t="shared" si="1"/>
        <v>0.22890561943448404</v>
      </c>
      <c r="J13" s="60">
        <f t="shared" si="2"/>
        <v>0.84662816873837721</v>
      </c>
      <c r="K13" s="60">
        <f t="shared" si="5"/>
        <v>-4.9450549450549488</v>
      </c>
    </row>
    <row r="14" spans="1:14" customFormat="1" ht="15" customHeight="1" x14ac:dyDescent="0.2">
      <c r="B14" s="56">
        <v>2009</v>
      </c>
      <c r="C14" s="57">
        <v>380865</v>
      </c>
      <c r="D14" s="58">
        <f t="shared" si="4"/>
        <v>0.78859970625984488</v>
      </c>
      <c r="E14" s="57">
        <v>104005</v>
      </c>
      <c r="F14" s="59">
        <f t="shared" si="0"/>
        <v>27.30757617528521</v>
      </c>
      <c r="G14" s="60">
        <f t="shared" si="3"/>
        <v>1.7960262307918242</v>
      </c>
      <c r="H14" s="61">
        <v>835</v>
      </c>
      <c r="I14" s="62">
        <f t="shared" si="1"/>
        <v>0.21923778766754623</v>
      </c>
      <c r="J14" s="60">
        <f t="shared" si="2"/>
        <v>0.80284601701841263</v>
      </c>
      <c r="K14" s="60">
        <f t="shared" si="5"/>
        <v>-3.4682080924855541</v>
      </c>
      <c r="M14" s="41"/>
    </row>
    <row r="15" spans="1:14" customFormat="1" ht="15" customHeight="1" x14ac:dyDescent="0.2">
      <c r="B15" s="56">
        <v>2010</v>
      </c>
      <c r="C15" s="57">
        <v>377215</v>
      </c>
      <c r="D15" s="58">
        <f t="shared" si="4"/>
        <v>-0.95834482034317148</v>
      </c>
      <c r="E15" s="57">
        <v>105030</v>
      </c>
      <c r="F15" s="59">
        <f t="shared" si="0"/>
        <v>27.843537505136329</v>
      </c>
      <c r="G15" s="60">
        <f t="shared" si="3"/>
        <v>0.98552954184893338</v>
      </c>
      <c r="H15" s="61">
        <v>735</v>
      </c>
      <c r="I15" s="62">
        <f t="shared" si="1"/>
        <v>0.1948490913669923</v>
      </c>
      <c r="J15" s="60">
        <f t="shared" si="2"/>
        <v>0.69980005712653526</v>
      </c>
      <c r="K15" s="60">
        <f t="shared" si="5"/>
        <v>-11.976047904191617</v>
      </c>
    </row>
    <row r="16" spans="1:14" customFormat="1" ht="15" customHeight="1" x14ac:dyDescent="0.2">
      <c r="B16" s="56">
        <v>2011</v>
      </c>
      <c r="C16" s="57">
        <v>377635</v>
      </c>
      <c r="D16" s="58">
        <f t="shared" si="4"/>
        <v>0.11134233792400039</v>
      </c>
      <c r="E16" s="57">
        <v>106985</v>
      </c>
      <c r="F16" s="59">
        <f t="shared" si="0"/>
        <v>28.330265997590264</v>
      </c>
      <c r="G16" s="60">
        <f t="shared" si="3"/>
        <v>1.8613729410644595</v>
      </c>
      <c r="H16" s="61">
        <v>680</v>
      </c>
      <c r="I16" s="62">
        <f t="shared" si="1"/>
        <v>0.1800680551326016</v>
      </c>
      <c r="J16" s="60">
        <f t="shared" si="2"/>
        <v>0.6356031219329813</v>
      </c>
      <c r="K16" s="60">
        <f t="shared" si="5"/>
        <v>-7.4829931972789154</v>
      </c>
    </row>
    <row r="17" spans="1:11" customFormat="1" ht="15" customHeight="1" x14ac:dyDescent="0.2">
      <c r="B17" s="56">
        <v>2012</v>
      </c>
      <c r="C17" s="57">
        <v>381870</v>
      </c>
      <c r="D17" s="58">
        <f t="shared" si="4"/>
        <v>1.1214532551273066</v>
      </c>
      <c r="E17" s="57">
        <v>112455</v>
      </c>
      <c r="F17" s="59">
        <f t="shared" si="0"/>
        <v>29.448503417393351</v>
      </c>
      <c r="G17" s="60">
        <f t="shared" si="3"/>
        <v>5.1128662896667834</v>
      </c>
      <c r="H17" s="61">
        <v>675</v>
      </c>
      <c r="I17" s="62">
        <f t="shared" si="1"/>
        <v>0.17676172519443789</v>
      </c>
      <c r="J17" s="60">
        <f t="shared" si="2"/>
        <v>0.60024009603841544</v>
      </c>
      <c r="K17" s="60">
        <f t="shared" si="5"/>
        <v>-0.73529411764705799</v>
      </c>
    </row>
    <row r="18" spans="1:11" customFormat="1" ht="15" customHeight="1" x14ac:dyDescent="0.2">
      <c r="B18" s="56">
        <v>2013</v>
      </c>
      <c r="C18" s="57">
        <v>380320</v>
      </c>
      <c r="D18" s="58">
        <f t="shared" si="4"/>
        <v>-0.40589729489093429</v>
      </c>
      <c r="E18" s="57">
        <v>111855</v>
      </c>
      <c r="F18" s="59">
        <f t="shared" si="0"/>
        <v>29.410759360538496</v>
      </c>
      <c r="G18" s="60">
        <f t="shared" si="3"/>
        <v>-0.53354675203414104</v>
      </c>
      <c r="H18" s="61">
        <v>630</v>
      </c>
      <c r="I18" s="62">
        <f t="shared" si="1"/>
        <v>0.16564997896508202</v>
      </c>
      <c r="J18" s="60">
        <f t="shared" si="2"/>
        <v>0.56322918063564431</v>
      </c>
      <c r="K18" s="60">
        <f t="shared" si="5"/>
        <v>-6.6666666666666714</v>
      </c>
    </row>
    <row r="19" spans="1:11" customFormat="1" ht="15" customHeight="1" x14ac:dyDescent="0.2">
      <c r="B19" s="56">
        <v>2014</v>
      </c>
      <c r="C19" s="57">
        <v>384100</v>
      </c>
      <c r="D19" s="58">
        <f t="shared" si="4"/>
        <v>0.9938998737904825</v>
      </c>
      <c r="E19" s="57">
        <v>115500</v>
      </c>
      <c r="F19" s="59">
        <f t="shared" si="0"/>
        <v>30.070294194220253</v>
      </c>
      <c r="G19" s="60">
        <f t="shared" si="3"/>
        <v>3.2586831165347832</v>
      </c>
      <c r="H19" s="61">
        <v>625</v>
      </c>
      <c r="I19" s="62">
        <f t="shared" si="1"/>
        <v>0.16271804217651653</v>
      </c>
      <c r="J19" s="60">
        <f t="shared" si="2"/>
        <v>0.54112554112554112</v>
      </c>
      <c r="K19" s="60">
        <f t="shared" si="5"/>
        <v>-0.79365079365078373</v>
      </c>
    </row>
    <row r="20" spans="1:11" customFormat="1" ht="15" customHeight="1" x14ac:dyDescent="0.2">
      <c r="B20" s="56">
        <v>2015</v>
      </c>
      <c r="C20" s="57">
        <v>382395</v>
      </c>
      <c r="D20" s="58">
        <f t="shared" si="4"/>
        <v>-0.44389481905753314</v>
      </c>
      <c r="E20" s="57">
        <v>116060</v>
      </c>
      <c r="F20" s="59">
        <f t="shared" si="0"/>
        <v>30.350815256475634</v>
      </c>
      <c r="G20" s="60">
        <f t="shared" si="3"/>
        <v>0.48484848484848442</v>
      </c>
      <c r="H20" s="61">
        <v>650</v>
      </c>
      <c r="I20" s="62">
        <f t="shared" si="1"/>
        <v>0.16998130205677375</v>
      </c>
      <c r="J20" s="60">
        <f t="shared" si="2"/>
        <v>0.56005514389109079</v>
      </c>
      <c r="K20" s="60">
        <f t="shared" si="5"/>
        <v>4</v>
      </c>
    </row>
    <row r="21" spans="1:11" customFormat="1" ht="15" customHeight="1" x14ac:dyDescent="0.2">
      <c r="B21" s="56">
        <v>2016</v>
      </c>
      <c r="C21" s="57">
        <v>383100</v>
      </c>
      <c r="D21" s="58">
        <f t="shared" si="4"/>
        <v>0.184364335307734</v>
      </c>
      <c r="E21" s="57">
        <v>120785</v>
      </c>
      <c r="F21" s="59">
        <f t="shared" si="0"/>
        <v>31.528321587052986</v>
      </c>
      <c r="G21" s="60">
        <f t="shared" si="3"/>
        <v>4.071170084439089</v>
      </c>
      <c r="H21" s="61">
        <v>620</v>
      </c>
      <c r="I21" s="62">
        <f t="shared" si="1"/>
        <v>0.16183764030279299</v>
      </c>
      <c r="J21" s="60">
        <f t="shared" si="2"/>
        <v>0.5133087717845759</v>
      </c>
      <c r="K21" s="60">
        <f t="shared" si="5"/>
        <v>-4.6153846153846132</v>
      </c>
    </row>
    <row r="22" spans="1:11" customFormat="1" ht="15" customHeight="1" x14ac:dyDescent="0.2">
      <c r="B22" s="56">
        <v>2017</v>
      </c>
      <c r="C22" s="57">
        <v>377305</v>
      </c>
      <c r="D22" s="58">
        <f t="shared" si="4"/>
        <v>-1.5126598799269146</v>
      </c>
      <c r="E22" s="57">
        <v>123005</v>
      </c>
      <c r="F22" s="59">
        <f t="shared" si="0"/>
        <v>32.600946184121597</v>
      </c>
      <c r="G22" s="60">
        <f t="shared" si="3"/>
        <v>1.8379765699383199</v>
      </c>
      <c r="H22" s="61">
        <v>575</v>
      </c>
      <c r="I22" s="62">
        <f t="shared" si="1"/>
        <v>0.15239660221836446</v>
      </c>
      <c r="J22" s="60">
        <f t="shared" si="2"/>
        <v>0.46746067233039312</v>
      </c>
      <c r="K22" s="60">
        <f t="shared" si="5"/>
        <v>-7.2580645161290391</v>
      </c>
    </row>
    <row r="23" spans="1:11" customFormat="1" ht="15" customHeight="1" x14ac:dyDescent="0.2">
      <c r="B23" s="56">
        <v>2018</v>
      </c>
      <c r="C23" s="57">
        <v>374050</v>
      </c>
      <c r="D23" s="58">
        <f>(C23/C22*100)-100</f>
        <v>-0.86269728734048101</v>
      </c>
      <c r="E23" s="57">
        <v>125475</v>
      </c>
      <c r="F23" s="59">
        <f t="shared" si="0"/>
        <v>33.544980617564498</v>
      </c>
      <c r="G23" s="60">
        <f t="shared" si="3"/>
        <v>2.008048453314899</v>
      </c>
      <c r="H23" s="61">
        <v>530</v>
      </c>
      <c r="I23" s="62">
        <f t="shared" si="1"/>
        <v>0.14169228712738938</v>
      </c>
      <c r="J23" s="60">
        <f t="shared" si="2"/>
        <v>0.42239489938234703</v>
      </c>
      <c r="K23" s="60">
        <f>(H23/H22*100)-100</f>
        <v>-7.8260869565217348</v>
      </c>
    </row>
    <row r="24" spans="1:11" customFormat="1" ht="15" customHeight="1" x14ac:dyDescent="0.2">
      <c r="B24" s="56">
        <v>2019</v>
      </c>
      <c r="C24" s="57">
        <v>372040</v>
      </c>
      <c r="D24" s="58">
        <f>(C24/C23*100)-100</f>
        <v>-0.53736131533217701</v>
      </c>
      <c r="E24" s="57">
        <v>127880</v>
      </c>
      <c r="F24" s="59">
        <f t="shared" si="0"/>
        <v>34.372648102354589</v>
      </c>
      <c r="G24" s="60">
        <f t="shared" si="3"/>
        <v>1.9167164773859326</v>
      </c>
      <c r="H24" s="61">
        <v>470</v>
      </c>
      <c r="I24" s="62">
        <f t="shared" si="1"/>
        <v>0.12633050209654875</v>
      </c>
      <c r="J24" s="60">
        <f t="shared" si="2"/>
        <v>0.36753206130747579</v>
      </c>
      <c r="K24" s="60">
        <f>(H24/H23*100)-100</f>
        <v>-11.320754716981128</v>
      </c>
    </row>
    <row r="25" spans="1:11" customFormat="1" ht="15" customHeight="1" x14ac:dyDescent="0.2">
      <c r="B25" s="69">
        <v>2020</v>
      </c>
      <c r="C25" s="70">
        <v>358600</v>
      </c>
      <c r="D25" s="71">
        <f>(C25/C24*100)-100</f>
        <v>-3.6125147833566302</v>
      </c>
      <c r="E25" s="70">
        <v>125115</v>
      </c>
      <c r="F25" s="72">
        <f t="shared" ref="F25" si="6">E25/C25*100</f>
        <v>34.889849414389289</v>
      </c>
      <c r="G25" s="73">
        <f t="shared" ref="G25" si="7">(E25/E24*100)-100</f>
        <v>-2.1621832968407944</v>
      </c>
      <c r="H25" s="74">
        <v>435</v>
      </c>
      <c r="I25" s="75">
        <f t="shared" ref="I25" si="8">H25/C25*100</f>
        <v>0.12130507529280535</v>
      </c>
      <c r="J25" s="73">
        <f t="shared" ref="J25" si="9">H25/E25*100</f>
        <v>0.34768013427646566</v>
      </c>
      <c r="K25" s="73">
        <f>(H25/H24*100)-100</f>
        <v>-7.4468085106383057</v>
      </c>
    </row>
    <row r="26" spans="1:11" customFormat="1" ht="15" customHeight="1" x14ac:dyDescent="0.2">
      <c r="E26" s="41"/>
    </row>
    <row r="27" spans="1:11" customFormat="1" ht="15" customHeight="1" x14ac:dyDescent="0.2">
      <c r="A27" s="9" t="s">
        <v>6</v>
      </c>
      <c r="B27" s="178" t="s">
        <v>98</v>
      </c>
      <c r="C27" s="178"/>
      <c r="D27" s="178"/>
      <c r="E27" s="178"/>
      <c r="F27" s="178"/>
      <c r="G27" s="178"/>
      <c r="H27" s="178"/>
      <c r="I27" s="178"/>
      <c r="J27" s="178"/>
      <c r="K27" s="178"/>
    </row>
    <row r="28" spans="1:11" customFormat="1" ht="15" customHeight="1" x14ac:dyDescent="0.2">
      <c r="A28" s="11" t="s">
        <v>7</v>
      </c>
      <c r="B28" s="177" t="s">
        <v>96</v>
      </c>
      <c r="C28" s="177"/>
      <c r="D28" s="177"/>
      <c r="E28" s="44"/>
      <c r="F28" s="44"/>
      <c r="G28" s="18"/>
    </row>
    <row r="29" spans="1:11" customFormat="1" ht="15" customHeight="1" x14ac:dyDescent="0.2">
      <c r="A29" s="10" t="s">
        <v>8</v>
      </c>
      <c r="B29" s="169" t="s">
        <v>95</v>
      </c>
      <c r="C29" s="169"/>
      <c r="D29" s="169"/>
      <c r="E29" s="45"/>
      <c r="F29" s="45"/>
      <c r="G29" s="18"/>
    </row>
    <row r="30" spans="1:11" customFormat="1" ht="15" customHeight="1" x14ac:dyDescent="0.2"/>
    <row r="31" spans="1:11" customFormat="1" ht="15" customHeight="1" x14ac:dyDescent="0.2"/>
    <row r="32" spans="1:11" customFormat="1" ht="15" customHeight="1" x14ac:dyDescent="0.2"/>
    <row r="33" spans="1:1" customFormat="1" ht="15" customHeight="1" x14ac:dyDescent="0.2"/>
    <row r="34" spans="1:1" customFormat="1" ht="15" customHeight="1" x14ac:dyDescent="0.2"/>
    <row r="35" spans="1:1" customFormat="1" ht="15" customHeight="1" x14ac:dyDescent="0.2"/>
    <row r="36" spans="1:1" customFormat="1" ht="15" customHeight="1" x14ac:dyDescent="0.2"/>
    <row r="37" spans="1:1" customFormat="1" ht="15" customHeight="1" x14ac:dyDescent="0.2"/>
    <row r="38" spans="1:1" customFormat="1" ht="15" customHeight="1" x14ac:dyDescent="0.2"/>
    <row r="39" spans="1:1" customFormat="1" ht="15" customHeight="1" x14ac:dyDescent="0.2"/>
    <row r="40" spans="1:1" customFormat="1" ht="15" customHeight="1" x14ac:dyDescent="0.2"/>
    <row r="41" spans="1:1" customFormat="1" ht="15" customHeight="1" x14ac:dyDescent="0.2"/>
    <row r="42" spans="1:1" customFormat="1" ht="15" customHeight="1" x14ac:dyDescent="0.2"/>
    <row r="43" spans="1:1" customFormat="1" ht="15" customHeight="1" x14ac:dyDescent="0.2"/>
    <row r="44" spans="1:1" customFormat="1" ht="15" customHeight="1" x14ac:dyDescent="0.2"/>
    <row r="45" spans="1:1" customFormat="1" ht="15" customHeight="1" x14ac:dyDescent="0.2">
      <c r="A45" s="9" t="s">
        <v>25</v>
      </c>
    </row>
    <row r="46" spans="1:1" customFormat="1" ht="15" customHeight="1" x14ac:dyDescent="0.2">
      <c r="A46" s="9" t="s">
        <v>6</v>
      </c>
    </row>
    <row r="47" spans="1:1" customFormat="1" ht="15" customHeight="1" x14ac:dyDescent="0.2">
      <c r="A47" s="11" t="s">
        <v>7</v>
      </c>
    </row>
    <row r="48" spans="1:1" customFormat="1" ht="15" customHeight="1" x14ac:dyDescent="0.2">
      <c r="A48" s="10" t="s">
        <v>8</v>
      </c>
    </row>
    <row r="49" spans="1:1" customFormat="1" ht="15" customHeight="1" x14ac:dyDescent="0.2"/>
    <row r="50" spans="1:1" customFormat="1" ht="15" customHeight="1" x14ac:dyDescent="0.2"/>
    <row r="51" spans="1:1" customFormat="1" ht="15" customHeight="1" x14ac:dyDescent="0.2"/>
    <row r="52" spans="1:1" customFormat="1" ht="15" customHeight="1" x14ac:dyDescent="0.2"/>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30" customHeight="1" x14ac:dyDescent="0.2">
      <c r="A57" s="2"/>
    </row>
    <row r="58" spans="1:1" customFormat="1" ht="15" customHeight="1" x14ac:dyDescent="0.2">
      <c r="A58" s="2"/>
    </row>
    <row r="59" spans="1:1" customFormat="1" ht="15" customHeight="1" x14ac:dyDescent="0.2">
      <c r="A59" s="2"/>
    </row>
    <row r="60" spans="1:1" customFormat="1" ht="15" customHeight="1" x14ac:dyDescent="0.2"/>
    <row r="61" spans="1:1" customFormat="1" ht="15" customHeight="1" x14ac:dyDescent="0.2"/>
    <row r="62" spans="1:1" customFormat="1" ht="15" customHeight="1" x14ac:dyDescent="0.2"/>
    <row r="63" spans="1:1" customFormat="1" ht="15" customHeight="1" x14ac:dyDescent="0.2"/>
    <row r="64" spans="1:1" customFormat="1" ht="15" customHeight="1" x14ac:dyDescent="0.2"/>
    <row r="65" spans="2:11" customFormat="1" ht="15" customHeight="1" x14ac:dyDescent="0.2"/>
    <row r="66" spans="2:11" customFormat="1" ht="15" customHeight="1" x14ac:dyDescent="0.2">
      <c r="B66" s="1"/>
      <c r="C66" s="1"/>
      <c r="D66" s="2"/>
      <c r="E66" s="2"/>
      <c r="F66" s="2"/>
      <c r="G66" s="2"/>
      <c r="H66" s="2"/>
      <c r="I66" s="2"/>
      <c r="J66" s="2"/>
      <c r="K66" s="2"/>
    </row>
    <row r="67" spans="2:11" customFormat="1" ht="15" customHeight="1" x14ac:dyDescent="0.2">
      <c r="B67" s="1"/>
      <c r="C67" s="1"/>
      <c r="D67" s="2"/>
      <c r="E67" s="2"/>
      <c r="F67" s="2"/>
      <c r="G67" s="2"/>
      <c r="H67" s="2"/>
      <c r="I67" s="2"/>
      <c r="J67" s="2"/>
      <c r="K67" s="2"/>
    </row>
    <row r="68" spans="2:11" customFormat="1" ht="15" customHeight="1" x14ac:dyDescent="0.2">
      <c r="B68" s="1"/>
      <c r="C68" s="1"/>
      <c r="D68" s="2"/>
      <c r="E68" s="2"/>
      <c r="F68" s="2"/>
      <c r="G68" s="2"/>
      <c r="H68" s="2"/>
      <c r="I68" s="2"/>
      <c r="J68" s="2"/>
      <c r="K68" s="2"/>
    </row>
    <row r="69" spans="2:11" customFormat="1" ht="15" customHeight="1" x14ac:dyDescent="0.2">
      <c r="B69" s="1"/>
      <c r="C69" s="1"/>
      <c r="D69" s="2"/>
      <c r="E69" s="2"/>
      <c r="F69" s="2"/>
      <c r="G69" s="2"/>
      <c r="H69" s="2"/>
      <c r="I69" s="2"/>
      <c r="J69" s="2"/>
      <c r="K69" s="2"/>
    </row>
    <row r="70" spans="2:11" customFormat="1" ht="15" customHeight="1" x14ac:dyDescent="0.2">
      <c r="B70" s="1"/>
      <c r="C70" s="1"/>
      <c r="D70" s="2"/>
      <c r="E70" s="2"/>
      <c r="F70" s="2"/>
      <c r="G70" s="2"/>
      <c r="H70" s="2"/>
      <c r="I70" s="2"/>
      <c r="J70" s="2"/>
      <c r="K70" s="2"/>
    </row>
    <row r="71" spans="2:11" customFormat="1" ht="15" customHeight="1" x14ac:dyDescent="0.2">
      <c r="B71" s="1"/>
      <c r="C71" s="1"/>
      <c r="D71" s="2"/>
      <c r="E71" s="2"/>
      <c r="F71" s="2"/>
      <c r="G71" s="2"/>
      <c r="H71" s="2"/>
      <c r="I71" s="2"/>
      <c r="J71" s="2"/>
      <c r="K71" s="2"/>
    </row>
    <row r="72" spans="2:11" customFormat="1" ht="15" customHeight="1" x14ac:dyDescent="0.2">
      <c r="B72" s="1"/>
      <c r="C72" s="1"/>
      <c r="D72" s="2"/>
      <c r="E72" s="2"/>
      <c r="F72" s="2"/>
      <c r="G72" s="2"/>
      <c r="H72" s="2"/>
      <c r="I72" s="2"/>
      <c r="J72" s="2"/>
      <c r="K72" s="2"/>
    </row>
    <row r="73" spans="2:11" customFormat="1" ht="15" customHeight="1" x14ac:dyDescent="0.2">
      <c r="B73" s="1"/>
      <c r="C73" s="1"/>
      <c r="D73" s="2"/>
      <c r="E73" s="2"/>
      <c r="F73" s="2"/>
      <c r="G73" s="2"/>
      <c r="H73" s="2"/>
      <c r="I73" s="2"/>
      <c r="J73" s="2"/>
      <c r="K73" s="2"/>
    </row>
    <row r="74" spans="2:11" customFormat="1" ht="15" customHeight="1" x14ac:dyDescent="0.2">
      <c r="B74" s="1"/>
      <c r="C74" s="1"/>
      <c r="D74" s="2"/>
      <c r="E74" s="2"/>
      <c r="F74" s="2"/>
      <c r="G74" s="2"/>
      <c r="H74" s="2"/>
      <c r="I74" s="2"/>
      <c r="J74" s="2"/>
      <c r="K74" s="2"/>
    </row>
    <row r="75" spans="2:11" customFormat="1" ht="15" customHeight="1" x14ac:dyDescent="0.2">
      <c r="B75" s="1"/>
      <c r="C75" s="1"/>
      <c r="D75" s="2"/>
      <c r="E75" s="2"/>
      <c r="F75" s="2"/>
      <c r="G75" s="2"/>
      <c r="H75" s="2"/>
      <c r="I75" s="2"/>
      <c r="J75" s="2"/>
      <c r="K75" s="2"/>
    </row>
    <row r="76" spans="2:11" customFormat="1" ht="15" customHeight="1" x14ac:dyDescent="0.2">
      <c r="B76" s="1"/>
      <c r="C76" s="1"/>
      <c r="D76" s="2"/>
      <c r="E76" s="2"/>
      <c r="F76" s="2"/>
      <c r="G76" s="2"/>
      <c r="H76" s="2"/>
      <c r="I76" s="2"/>
      <c r="J76" s="2"/>
      <c r="K76" s="2"/>
    </row>
    <row r="77" spans="2:11" customFormat="1" ht="15" customHeight="1" x14ac:dyDescent="0.2">
      <c r="B77" s="1"/>
      <c r="C77" s="1"/>
      <c r="D77" s="2"/>
      <c r="E77" s="2"/>
      <c r="F77" s="2"/>
      <c r="G77" s="2"/>
      <c r="H77" s="2"/>
      <c r="I77" s="2"/>
      <c r="J77" s="2"/>
      <c r="K77" s="2"/>
    </row>
    <row r="78" spans="2:11" customFormat="1" ht="15" customHeight="1" x14ac:dyDescent="0.2">
      <c r="B78" s="1"/>
      <c r="C78" s="1"/>
      <c r="D78" s="2"/>
      <c r="E78" s="2"/>
      <c r="F78" s="2"/>
      <c r="G78" s="2"/>
      <c r="H78" s="2"/>
      <c r="I78" s="2"/>
      <c r="J78" s="2"/>
      <c r="K78" s="2"/>
    </row>
    <row r="79" spans="2:11" customFormat="1" ht="15" customHeight="1" x14ac:dyDescent="0.2">
      <c r="B79" s="1"/>
      <c r="C79" s="1"/>
      <c r="D79" s="2"/>
      <c r="E79" s="2"/>
      <c r="F79" s="2"/>
      <c r="G79" s="2"/>
      <c r="H79" s="2"/>
      <c r="I79" s="2"/>
      <c r="J79" s="2"/>
      <c r="K79" s="2"/>
    </row>
    <row r="80" spans="2:11" customFormat="1" ht="15" customHeight="1" x14ac:dyDescent="0.2">
      <c r="B80" s="1"/>
      <c r="C80" s="1"/>
      <c r="D80" s="2"/>
      <c r="E80" s="2"/>
      <c r="F80" s="2"/>
      <c r="G80" s="2"/>
      <c r="H80" s="2"/>
      <c r="I80" s="2"/>
      <c r="J80" s="2"/>
      <c r="K80" s="2"/>
    </row>
    <row r="81" spans="2:11" customFormat="1" ht="15" customHeight="1" x14ac:dyDescent="0.2">
      <c r="B81" s="1"/>
      <c r="C81" s="1"/>
      <c r="D81" s="2"/>
      <c r="E81" s="2"/>
      <c r="F81" s="2"/>
      <c r="G81" s="2"/>
      <c r="H81" s="2"/>
      <c r="I81" s="2"/>
      <c r="J81" s="2"/>
      <c r="K81" s="2"/>
    </row>
    <row r="82" spans="2:11" customFormat="1" ht="15" customHeight="1" x14ac:dyDescent="0.2">
      <c r="B82" s="1"/>
      <c r="C82" s="1"/>
      <c r="D82" s="2"/>
      <c r="E82" s="2"/>
      <c r="F82" s="2"/>
      <c r="G82" s="2"/>
      <c r="H82" s="2"/>
      <c r="I82" s="2"/>
      <c r="J82" s="2"/>
      <c r="K82" s="2"/>
    </row>
    <row r="83" spans="2:11" customFormat="1" ht="15" customHeight="1" x14ac:dyDescent="0.2">
      <c r="B83" s="1"/>
      <c r="C83" s="1"/>
      <c r="D83" s="2"/>
      <c r="E83" s="2"/>
      <c r="F83" s="2"/>
      <c r="G83" s="2"/>
      <c r="H83" s="2"/>
      <c r="I83" s="2"/>
      <c r="J83" s="2"/>
      <c r="K83" s="2"/>
    </row>
    <row r="84" spans="2:11" customFormat="1" ht="15" customHeight="1" x14ac:dyDescent="0.2">
      <c r="B84" s="1"/>
      <c r="C84" s="1"/>
      <c r="D84" s="2"/>
      <c r="E84" s="2"/>
      <c r="F84" s="2"/>
      <c r="G84" s="2"/>
      <c r="H84" s="2"/>
      <c r="I84" s="2"/>
      <c r="J84" s="2"/>
      <c r="K84" s="2"/>
    </row>
    <row r="85" spans="2:11" customFormat="1" ht="15" customHeight="1" x14ac:dyDescent="0.2">
      <c r="B85" s="1"/>
      <c r="C85" s="1"/>
      <c r="D85" s="2"/>
      <c r="E85" s="2"/>
      <c r="F85" s="2"/>
      <c r="G85" s="2"/>
      <c r="H85" s="2"/>
      <c r="I85" s="2"/>
      <c r="J85" s="2"/>
      <c r="K85" s="2"/>
    </row>
    <row r="86" spans="2:11" customFormat="1" ht="15" customHeight="1" x14ac:dyDescent="0.2">
      <c r="B86" s="1"/>
      <c r="C86" s="1"/>
      <c r="D86" s="2"/>
      <c r="E86" s="2"/>
      <c r="F86" s="2"/>
      <c r="G86" s="2"/>
      <c r="H86" s="2"/>
      <c r="I86" s="2"/>
      <c r="J86" s="2"/>
      <c r="K86" s="2"/>
    </row>
    <row r="87" spans="2:11" customFormat="1" ht="15" customHeight="1" x14ac:dyDescent="0.2">
      <c r="B87" s="1"/>
      <c r="C87" s="1"/>
      <c r="D87" s="2"/>
      <c r="E87" s="2"/>
      <c r="F87" s="2"/>
      <c r="G87" s="2"/>
      <c r="H87" s="2"/>
      <c r="I87" s="2"/>
      <c r="J87" s="2"/>
      <c r="K87" s="2"/>
    </row>
    <row r="88" spans="2:11" customFormat="1" ht="15" customHeight="1" x14ac:dyDescent="0.2">
      <c r="B88" s="1"/>
      <c r="C88" s="1"/>
      <c r="D88" s="2"/>
      <c r="E88" s="2"/>
      <c r="F88" s="2"/>
      <c r="G88" s="2"/>
      <c r="H88" s="2"/>
      <c r="I88" s="2"/>
      <c r="J88" s="2"/>
      <c r="K88" s="2"/>
    </row>
    <row r="89" spans="2:11" customFormat="1" ht="15" customHeight="1" x14ac:dyDescent="0.2">
      <c r="B89" s="1"/>
      <c r="C89" s="1"/>
      <c r="D89" s="2"/>
      <c r="E89" s="2"/>
      <c r="F89" s="2"/>
      <c r="G89" s="2"/>
      <c r="H89" s="2"/>
      <c r="I89" s="2"/>
      <c r="J89" s="2"/>
      <c r="K89" s="2"/>
    </row>
    <row r="90" spans="2:11" customFormat="1" ht="15" customHeight="1" x14ac:dyDescent="0.2">
      <c r="B90" s="1"/>
      <c r="C90" s="1"/>
      <c r="D90" s="2"/>
      <c r="E90" s="2"/>
      <c r="F90" s="2"/>
      <c r="G90" s="2"/>
      <c r="H90" s="2"/>
      <c r="I90" s="2"/>
      <c r="J90" s="2"/>
      <c r="K90" s="2"/>
    </row>
    <row r="91" spans="2:11" customFormat="1" ht="15" customHeight="1" x14ac:dyDescent="0.2">
      <c r="B91" s="1"/>
      <c r="C91" s="1"/>
      <c r="D91" s="2"/>
      <c r="E91" s="2"/>
      <c r="F91" s="2"/>
      <c r="G91" s="2"/>
      <c r="H91" s="2"/>
      <c r="I91" s="2"/>
      <c r="J91" s="2"/>
      <c r="K91" s="2"/>
    </row>
    <row r="92" spans="2:11" customFormat="1" ht="15" customHeight="1" x14ac:dyDescent="0.2">
      <c r="B92" s="1"/>
      <c r="C92" s="1"/>
      <c r="D92" s="2"/>
      <c r="E92" s="2"/>
      <c r="F92" s="2"/>
      <c r="G92" s="2"/>
      <c r="H92" s="2"/>
      <c r="I92" s="2"/>
      <c r="J92" s="2"/>
      <c r="K92" s="2"/>
    </row>
    <row r="93" spans="2:11" customFormat="1" ht="15" customHeight="1" x14ac:dyDescent="0.2">
      <c r="B93" s="1"/>
      <c r="C93" s="1"/>
      <c r="D93" s="2"/>
      <c r="E93" s="2"/>
      <c r="F93" s="2"/>
      <c r="G93" s="2"/>
      <c r="H93" s="2"/>
      <c r="I93" s="2"/>
      <c r="J93" s="2"/>
      <c r="K93" s="2"/>
    </row>
    <row r="94" spans="2:11" customFormat="1" ht="15" customHeight="1" x14ac:dyDescent="0.2">
      <c r="B94" s="1"/>
      <c r="C94" s="1"/>
      <c r="D94" s="2"/>
      <c r="E94" s="2"/>
      <c r="F94" s="2"/>
      <c r="G94" s="2"/>
      <c r="H94" s="2"/>
      <c r="I94" s="2"/>
      <c r="J94" s="2"/>
      <c r="K94" s="2"/>
    </row>
    <row r="95" spans="2:11" customFormat="1" ht="15" customHeight="1" x14ac:dyDescent="0.2">
      <c r="B95" s="1"/>
      <c r="C95" s="1"/>
      <c r="D95" s="2"/>
      <c r="E95" s="2"/>
      <c r="F95" s="2"/>
      <c r="G95" s="2"/>
      <c r="H95" s="2"/>
      <c r="I95" s="2"/>
      <c r="J95" s="2"/>
      <c r="K95" s="2"/>
    </row>
  </sheetData>
  <mergeCells count="8">
    <mergeCell ref="B29:D29"/>
    <mergeCell ref="B28:D28"/>
    <mergeCell ref="B27:K27"/>
    <mergeCell ref="B2:K2"/>
    <mergeCell ref="B3:B4"/>
    <mergeCell ref="C3:D3"/>
    <mergeCell ref="H3:K3"/>
    <mergeCell ref="E3:G3"/>
  </mergeCells>
  <hyperlinks>
    <hyperlink ref="C1" location="Indice!A1" display="[índice Ç]" xr:uid="{00000000-0004-0000-0100-000002000000}"/>
    <hyperlink ref="B29" r:id="rId1" display="http://observatorioemigracao.pt/np4/6133.html" xr:uid="{E0C45E7F-15CE-4C83-90CD-88C5B243FFE0}"/>
    <hyperlink ref="B29:D29" r:id="rId2" display="http://observatorioemigracao.pt/np4/9274.html" xr:uid="{B7E69C9D-69BC-4817-A504-543D22F1325E}"/>
  </hyperlinks>
  <pageMargins left="0.7" right="0.7" top="0.75" bottom="0.75" header="0.3" footer="0.3"/>
  <pageSetup paperSize="9" orientation="portrait" horizont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51"/>
  <sheetViews>
    <sheetView showGridLines="0" workbookViewId="0">
      <selection activeCell="C1" sqref="C1"/>
    </sheetView>
  </sheetViews>
  <sheetFormatPr defaultRowHeight="15" customHeight="1" x14ac:dyDescent="0.2"/>
  <cols>
    <col min="1" max="1" width="14.83203125" style="2" customWidth="1"/>
    <col min="2" max="2" width="30.83203125" customWidth="1"/>
    <col min="3" max="3" width="12.83203125" customWidth="1"/>
    <col min="4" max="23" width="10.83203125" customWidth="1"/>
    <col min="24" max="24" width="10.6640625" bestFit="1" customWidth="1"/>
  </cols>
  <sheetData>
    <row r="1" spans="1:26" s="2" customFormat="1" ht="30" customHeight="1" x14ac:dyDescent="0.2">
      <c r="A1" s="3"/>
      <c r="B1" s="4"/>
      <c r="C1" s="7" t="s">
        <v>47</v>
      </c>
      <c r="D1" s="164"/>
      <c r="E1" s="164"/>
      <c r="F1" s="164"/>
      <c r="G1" s="164"/>
      <c r="H1" s="164"/>
      <c r="I1" s="164"/>
      <c r="J1" s="164"/>
      <c r="K1" s="164"/>
      <c r="L1" s="164"/>
      <c r="M1" s="164"/>
      <c r="N1" s="164"/>
      <c r="O1" s="164"/>
      <c r="P1" s="164"/>
      <c r="Q1" s="164"/>
      <c r="R1" s="164"/>
      <c r="S1" s="164"/>
      <c r="T1" s="164"/>
      <c r="U1" s="164"/>
      <c r="V1" s="164"/>
      <c r="W1" s="164"/>
      <c r="X1" s="164"/>
    </row>
    <row r="2" spans="1:26" s="2" customFormat="1" ht="30" customHeight="1" thickBot="1" x14ac:dyDescent="0.25">
      <c r="B2" s="179" t="s">
        <v>100</v>
      </c>
      <c r="C2" s="179"/>
      <c r="D2" s="179"/>
      <c r="E2" s="179"/>
      <c r="F2" s="179"/>
      <c r="G2" s="179"/>
      <c r="H2" s="179"/>
      <c r="I2" s="179"/>
      <c r="J2" s="179"/>
      <c r="K2" s="179"/>
      <c r="L2" s="179"/>
      <c r="M2" s="179"/>
      <c r="N2" s="179"/>
      <c r="O2" s="179"/>
      <c r="P2" s="179"/>
      <c r="Q2" s="179"/>
      <c r="R2" s="179"/>
      <c r="S2" s="179"/>
    </row>
    <row r="3" spans="1:26" ht="30" customHeight="1" x14ac:dyDescent="0.2">
      <c r="A3"/>
      <c r="B3" s="28" t="s">
        <v>9</v>
      </c>
      <c r="C3" s="29" t="s">
        <v>48</v>
      </c>
      <c r="D3" s="29">
        <v>2000</v>
      </c>
      <c r="E3" s="29">
        <v>2001</v>
      </c>
      <c r="F3" s="29">
        <v>2002</v>
      </c>
      <c r="G3" s="29">
        <v>2003</v>
      </c>
      <c r="H3" s="29">
        <v>2004</v>
      </c>
      <c r="I3" s="29">
        <v>2005</v>
      </c>
      <c r="J3" s="29">
        <v>2006</v>
      </c>
      <c r="K3" s="29">
        <v>2007</v>
      </c>
      <c r="L3" s="29">
        <v>2008</v>
      </c>
      <c r="M3" s="29">
        <v>2009</v>
      </c>
      <c r="N3" s="29">
        <v>2010</v>
      </c>
      <c r="O3" s="29">
        <v>2011</v>
      </c>
      <c r="P3" s="29">
        <v>2012</v>
      </c>
      <c r="Q3" s="29">
        <v>2013</v>
      </c>
      <c r="R3" s="29">
        <v>2014</v>
      </c>
      <c r="S3" s="29">
        <v>2015</v>
      </c>
      <c r="T3" s="29">
        <v>2016</v>
      </c>
      <c r="U3" s="29">
        <v>2017</v>
      </c>
      <c r="V3" s="29">
        <v>2018</v>
      </c>
      <c r="W3" s="29">
        <v>2019</v>
      </c>
      <c r="X3" s="29">
        <v>2020</v>
      </c>
    </row>
    <row r="4" spans="1:26" ht="30" customHeight="1" x14ac:dyDescent="0.2">
      <c r="A4"/>
      <c r="B4" s="105" t="s">
        <v>0</v>
      </c>
      <c r="C4" s="134">
        <f>+SUM(D4:X4)</f>
        <v>7634740</v>
      </c>
      <c r="D4" s="134">
        <v>327885</v>
      </c>
      <c r="E4" s="134">
        <v>333740</v>
      </c>
      <c r="F4" s="135">
        <v>328805</v>
      </c>
      <c r="G4" s="135">
        <v>335200</v>
      </c>
      <c r="H4" s="134">
        <v>337075</v>
      </c>
      <c r="I4" s="134">
        <v>342175</v>
      </c>
      <c r="J4" s="134">
        <v>354615</v>
      </c>
      <c r="K4" s="134">
        <v>367865</v>
      </c>
      <c r="L4" s="134">
        <v>377885</v>
      </c>
      <c r="M4" s="134">
        <v>380865</v>
      </c>
      <c r="N4" s="134">
        <v>377215</v>
      </c>
      <c r="O4" s="134">
        <v>377635</v>
      </c>
      <c r="P4" s="134">
        <v>381870</v>
      </c>
      <c r="Q4" s="134">
        <v>380320</v>
      </c>
      <c r="R4" s="134">
        <v>384100</v>
      </c>
      <c r="S4" s="134">
        <v>382395</v>
      </c>
      <c r="T4" s="134">
        <v>383100</v>
      </c>
      <c r="U4" s="134">
        <v>377305</v>
      </c>
      <c r="V4" s="134">
        <v>374050</v>
      </c>
      <c r="W4" s="134">
        <v>372040</v>
      </c>
      <c r="X4" s="134">
        <v>358600</v>
      </c>
      <c r="Y4" s="41"/>
      <c r="Z4" s="41"/>
    </row>
    <row r="5" spans="1:26" ht="30" customHeight="1" x14ac:dyDescent="0.2">
      <c r="A5"/>
      <c r="B5" s="105" t="s">
        <v>66</v>
      </c>
      <c r="C5" s="140">
        <f>+SUM(D5:X5)</f>
        <v>5431135</v>
      </c>
      <c r="D5" s="140">
        <v>247365</v>
      </c>
      <c r="E5" s="140">
        <v>251790</v>
      </c>
      <c r="F5" s="140">
        <v>245865</v>
      </c>
      <c r="G5" s="141">
        <v>249425</v>
      </c>
      <c r="H5" s="141">
        <v>248435</v>
      </c>
      <c r="I5" s="140">
        <v>250885</v>
      </c>
      <c r="J5" s="140">
        <v>258150</v>
      </c>
      <c r="K5" s="140">
        <v>268160</v>
      </c>
      <c r="L5" s="140">
        <v>275715</v>
      </c>
      <c r="M5" s="140">
        <v>276860</v>
      </c>
      <c r="N5" s="140">
        <v>272185</v>
      </c>
      <c r="O5" s="140">
        <v>270650</v>
      </c>
      <c r="P5" s="140">
        <v>269415</v>
      </c>
      <c r="Q5" s="140">
        <v>268465</v>
      </c>
      <c r="R5" s="140">
        <v>268600</v>
      </c>
      <c r="S5" s="140">
        <v>266335</v>
      </c>
      <c r="T5" s="140">
        <v>262315</v>
      </c>
      <c r="U5" s="140">
        <v>254300</v>
      </c>
      <c r="V5" s="140">
        <v>248575</v>
      </c>
      <c r="W5" s="140">
        <v>244160</v>
      </c>
      <c r="X5" s="140">
        <v>233485</v>
      </c>
      <c r="Y5" s="41"/>
      <c r="Z5" s="41"/>
    </row>
    <row r="6" spans="1:26" ht="15" customHeight="1" x14ac:dyDescent="0.2">
      <c r="A6"/>
      <c r="B6" s="103" t="s">
        <v>33</v>
      </c>
      <c r="C6" s="136">
        <v>241130</v>
      </c>
      <c r="D6" s="104">
        <v>7705</v>
      </c>
      <c r="E6" s="104">
        <v>8345</v>
      </c>
      <c r="F6" s="104">
        <v>8345</v>
      </c>
      <c r="G6" s="104">
        <v>8775</v>
      </c>
      <c r="H6" s="104">
        <v>9745</v>
      </c>
      <c r="I6" s="104">
        <v>9925</v>
      </c>
      <c r="J6" s="104">
        <v>10250</v>
      </c>
      <c r="K6" s="104">
        <v>10315</v>
      </c>
      <c r="L6" s="104">
        <v>10585</v>
      </c>
      <c r="M6" s="104">
        <v>10585</v>
      </c>
      <c r="N6" s="104">
        <v>10710</v>
      </c>
      <c r="O6" s="104">
        <v>11100</v>
      </c>
      <c r="P6" s="104">
        <v>11110</v>
      </c>
      <c r="Q6" s="104">
        <v>11340</v>
      </c>
      <c r="R6" s="104">
        <v>11370</v>
      </c>
      <c r="S6" s="104">
        <v>12025</v>
      </c>
      <c r="T6" s="104">
        <v>12450</v>
      </c>
      <c r="U6" s="104">
        <v>14035</v>
      </c>
      <c r="V6" s="104">
        <v>15305</v>
      </c>
      <c r="W6" s="104">
        <v>17395</v>
      </c>
      <c r="X6" s="104">
        <v>19715</v>
      </c>
    </row>
    <row r="7" spans="1:26" ht="15" customHeight="1" x14ac:dyDescent="0.2">
      <c r="A7"/>
      <c r="B7" s="76" t="s">
        <v>15</v>
      </c>
      <c r="C7" s="137">
        <v>185995</v>
      </c>
      <c r="D7" s="77">
        <v>5320</v>
      </c>
      <c r="E7" s="77">
        <v>5415</v>
      </c>
      <c r="F7" s="77">
        <v>6330</v>
      </c>
      <c r="G7" s="77">
        <v>6070</v>
      </c>
      <c r="H7" s="77">
        <v>7290</v>
      </c>
      <c r="I7" s="77">
        <v>7400</v>
      </c>
      <c r="J7" s="77">
        <v>7840</v>
      </c>
      <c r="K7" s="77">
        <v>9155</v>
      </c>
      <c r="L7" s="77">
        <v>8560</v>
      </c>
      <c r="M7" s="77">
        <v>8475</v>
      </c>
      <c r="N7" s="77">
        <v>8760</v>
      </c>
      <c r="O7" s="77">
        <v>8945</v>
      </c>
      <c r="P7" s="77">
        <v>10850</v>
      </c>
      <c r="Q7" s="77">
        <v>10205</v>
      </c>
      <c r="R7" s="77">
        <v>11940</v>
      </c>
      <c r="S7" s="77">
        <v>10345</v>
      </c>
      <c r="T7" s="77">
        <v>12255</v>
      </c>
      <c r="U7" s="77">
        <v>11175</v>
      </c>
      <c r="V7" s="77">
        <v>10380</v>
      </c>
      <c r="W7" s="77">
        <v>10820</v>
      </c>
      <c r="X7" s="77">
        <v>8465</v>
      </c>
    </row>
    <row r="8" spans="1:26" ht="15" customHeight="1" x14ac:dyDescent="0.2">
      <c r="A8"/>
      <c r="B8" s="76" t="s">
        <v>35</v>
      </c>
      <c r="C8" s="137">
        <v>165625</v>
      </c>
      <c r="D8" s="77">
        <v>5030</v>
      </c>
      <c r="E8" s="77">
        <v>5050</v>
      </c>
      <c r="F8" s="77">
        <v>5045</v>
      </c>
      <c r="G8" s="77">
        <v>5030</v>
      </c>
      <c r="H8" s="77">
        <v>5105</v>
      </c>
      <c r="I8" s="77">
        <v>5380</v>
      </c>
      <c r="J8" s="77">
        <v>5740</v>
      </c>
      <c r="K8" s="77">
        <v>6080</v>
      </c>
      <c r="L8" s="77">
        <v>6380</v>
      </c>
      <c r="M8" s="77">
        <v>7085</v>
      </c>
      <c r="N8" s="77">
        <v>7400</v>
      </c>
      <c r="O8" s="77">
        <v>8130</v>
      </c>
      <c r="P8" s="77">
        <v>8880</v>
      </c>
      <c r="Q8" s="77">
        <v>9440</v>
      </c>
      <c r="R8" s="77">
        <v>9740</v>
      </c>
      <c r="S8" s="77">
        <v>10515</v>
      </c>
      <c r="T8" s="77">
        <v>10800</v>
      </c>
      <c r="U8" s="77">
        <v>11070</v>
      </c>
      <c r="V8" s="77">
        <v>11300</v>
      </c>
      <c r="W8" s="77">
        <v>11340</v>
      </c>
      <c r="X8" s="77">
        <v>11085</v>
      </c>
    </row>
    <row r="9" spans="1:26" ht="15" customHeight="1" x14ac:dyDescent="0.2">
      <c r="A9"/>
      <c r="B9" s="76" t="s">
        <v>36</v>
      </c>
      <c r="C9" s="137">
        <v>92645</v>
      </c>
      <c r="D9" s="77">
        <v>2490</v>
      </c>
      <c r="E9" s="77">
        <v>2660</v>
      </c>
      <c r="F9" s="77">
        <v>3165</v>
      </c>
      <c r="G9" s="77">
        <v>3635</v>
      </c>
      <c r="H9" s="77">
        <v>3920</v>
      </c>
      <c r="I9" s="77">
        <v>4195</v>
      </c>
      <c r="J9" s="77">
        <v>4610</v>
      </c>
      <c r="K9" s="77">
        <v>4530</v>
      </c>
      <c r="L9" s="77">
        <v>4825</v>
      </c>
      <c r="M9" s="77">
        <v>4775</v>
      </c>
      <c r="N9" s="77">
        <v>4775</v>
      </c>
      <c r="O9" s="77">
        <v>4535</v>
      </c>
      <c r="P9" s="77">
        <v>4535</v>
      </c>
      <c r="Q9" s="77">
        <v>4645</v>
      </c>
      <c r="R9" s="77">
        <v>4595</v>
      </c>
      <c r="S9" s="77">
        <v>4740</v>
      </c>
      <c r="T9" s="77">
        <v>5210</v>
      </c>
      <c r="U9" s="77">
        <v>5290</v>
      </c>
      <c r="V9" s="77">
        <v>5025</v>
      </c>
      <c r="W9" s="77">
        <v>5265</v>
      </c>
      <c r="X9" s="77">
        <v>5225</v>
      </c>
    </row>
    <row r="10" spans="1:26" ht="15" customHeight="1" x14ac:dyDescent="0.2">
      <c r="A10"/>
      <c r="B10" s="76" t="s">
        <v>34</v>
      </c>
      <c r="C10" s="137">
        <v>78005</v>
      </c>
      <c r="D10" s="77">
        <v>3940</v>
      </c>
      <c r="E10" s="77">
        <v>3835</v>
      </c>
      <c r="F10" s="77">
        <v>3745</v>
      </c>
      <c r="G10" s="77">
        <v>3825</v>
      </c>
      <c r="H10" s="77">
        <v>3665</v>
      </c>
      <c r="I10" s="77">
        <v>3705</v>
      </c>
      <c r="J10" s="77">
        <v>3780</v>
      </c>
      <c r="K10" s="77">
        <v>3655</v>
      </c>
      <c r="L10" s="77">
        <v>3800</v>
      </c>
      <c r="M10" s="77">
        <v>3745</v>
      </c>
      <c r="N10" s="77">
        <v>3705</v>
      </c>
      <c r="O10" s="77">
        <v>3700</v>
      </c>
      <c r="P10" s="77">
        <v>3790</v>
      </c>
      <c r="Q10" s="77">
        <v>3785</v>
      </c>
      <c r="R10" s="77">
        <v>3665</v>
      </c>
      <c r="S10" s="77">
        <v>3730</v>
      </c>
      <c r="T10" s="77">
        <v>3695</v>
      </c>
      <c r="U10" s="77">
        <v>3580</v>
      </c>
      <c r="V10" s="77">
        <v>3615</v>
      </c>
      <c r="W10" s="77">
        <v>3580</v>
      </c>
      <c r="X10" s="77">
        <v>3465</v>
      </c>
    </row>
    <row r="11" spans="1:26" ht="15" customHeight="1" x14ac:dyDescent="0.2">
      <c r="A11"/>
      <c r="B11" s="76" t="s">
        <v>49</v>
      </c>
      <c r="C11" s="137">
        <v>55960</v>
      </c>
      <c r="D11" s="77">
        <v>3545</v>
      </c>
      <c r="E11" s="77">
        <v>3200</v>
      </c>
      <c r="F11" s="77">
        <v>3195</v>
      </c>
      <c r="G11" s="77">
        <v>3420</v>
      </c>
      <c r="H11" s="77">
        <v>3120</v>
      </c>
      <c r="I11" s="77">
        <v>3045</v>
      </c>
      <c r="J11" s="77">
        <v>3060</v>
      </c>
      <c r="K11" s="77">
        <v>3345</v>
      </c>
      <c r="L11" s="77">
        <v>3070</v>
      </c>
      <c r="M11" s="77">
        <v>2955</v>
      </c>
      <c r="N11" s="77">
        <v>2525</v>
      </c>
      <c r="O11" s="77">
        <v>2600</v>
      </c>
      <c r="P11" s="77">
        <v>2920</v>
      </c>
      <c r="Q11" s="77">
        <v>2280</v>
      </c>
      <c r="R11" s="77">
        <v>2120</v>
      </c>
      <c r="S11" s="77">
        <v>2245</v>
      </c>
      <c r="T11" s="77">
        <v>1900</v>
      </c>
      <c r="U11" s="77">
        <v>1880</v>
      </c>
      <c r="V11" s="77">
        <v>1800</v>
      </c>
      <c r="W11" s="77">
        <v>1840</v>
      </c>
      <c r="X11" s="77">
        <v>1895</v>
      </c>
    </row>
    <row r="12" spans="1:26" ht="15" customHeight="1" x14ac:dyDescent="0.2">
      <c r="A12"/>
      <c r="B12" s="76" t="s">
        <v>27</v>
      </c>
      <c r="C12" s="137">
        <v>55960</v>
      </c>
      <c r="D12" s="77">
        <v>3890</v>
      </c>
      <c r="E12" s="77">
        <v>3975</v>
      </c>
      <c r="F12" s="77">
        <v>3585</v>
      </c>
      <c r="G12" s="77">
        <v>3510</v>
      </c>
      <c r="H12" s="77">
        <v>3320</v>
      </c>
      <c r="I12" s="77">
        <v>3135</v>
      </c>
      <c r="J12" s="77">
        <v>2980</v>
      </c>
      <c r="K12" s="77">
        <v>3030</v>
      </c>
      <c r="L12" s="77">
        <v>2880</v>
      </c>
      <c r="M12" s="77">
        <v>2765</v>
      </c>
      <c r="N12" s="77">
        <v>2540</v>
      </c>
      <c r="O12" s="77">
        <v>2425</v>
      </c>
      <c r="P12" s="77">
        <v>2405</v>
      </c>
      <c r="Q12" s="77">
        <v>2245</v>
      </c>
      <c r="R12" s="77">
        <v>2115</v>
      </c>
      <c r="S12" s="77">
        <v>2050</v>
      </c>
      <c r="T12" s="77">
        <v>1970</v>
      </c>
      <c r="U12" s="77">
        <v>1820</v>
      </c>
      <c r="V12" s="77">
        <v>1895</v>
      </c>
      <c r="W12" s="77">
        <v>1775</v>
      </c>
      <c r="X12" s="77">
        <v>1650</v>
      </c>
    </row>
    <row r="13" spans="1:26" ht="15" customHeight="1" x14ac:dyDescent="0.2">
      <c r="A13"/>
      <c r="B13" s="76" t="s">
        <v>50</v>
      </c>
      <c r="C13" s="137">
        <v>51710</v>
      </c>
      <c r="D13" s="77">
        <v>2170</v>
      </c>
      <c r="E13" s="77">
        <v>2435</v>
      </c>
      <c r="F13" s="77">
        <v>2375</v>
      </c>
      <c r="G13" s="77">
        <v>2390</v>
      </c>
      <c r="H13" s="77">
        <v>2505</v>
      </c>
      <c r="I13" s="77">
        <v>2555</v>
      </c>
      <c r="J13" s="77">
        <v>2590</v>
      </c>
      <c r="K13" s="77">
        <v>2775</v>
      </c>
      <c r="L13" s="77">
        <v>2750</v>
      </c>
      <c r="M13" s="77">
        <v>2785</v>
      </c>
      <c r="N13" s="77">
        <v>2780</v>
      </c>
      <c r="O13" s="77">
        <v>2630</v>
      </c>
      <c r="P13" s="77">
        <v>2600</v>
      </c>
      <c r="Q13" s="77">
        <v>2520</v>
      </c>
      <c r="R13" s="77">
        <v>2395</v>
      </c>
      <c r="S13" s="77">
        <v>2415</v>
      </c>
      <c r="T13" s="77">
        <v>2365</v>
      </c>
      <c r="U13" s="77">
        <v>2215</v>
      </c>
      <c r="V13" s="77">
        <v>2260</v>
      </c>
      <c r="W13" s="77">
        <v>2180</v>
      </c>
      <c r="X13" s="77">
        <v>2020</v>
      </c>
    </row>
    <row r="14" spans="1:26" ht="15" customHeight="1" x14ac:dyDescent="0.2">
      <c r="A14"/>
      <c r="B14" s="76" t="s">
        <v>41</v>
      </c>
      <c r="C14" s="137">
        <v>50465</v>
      </c>
      <c r="D14" s="77">
        <v>1385</v>
      </c>
      <c r="E14" s="77">
        <v>1510</v>
      </c>
      <c r="F14" s="77">
        <v>1540</v>
      </c>
      <c r="G14" s="77">
        <v>1775</v>
      </c>
      <c r="H14" s="77">
        <v>1815</v>
      </c>
      <c r="I14" s="77">
        <v>2015</v>
      </c>
      <c r="J14" s="77">
        <v>2155</v>
      </c>
      <c r="K14" s="77">
        <v>2380</v>
      </c>
      <c r="L14" s="77">
        <v>2750</v>
      </c>
      <c r="M14" s="77">
        <v>3030</v>
      </c>
      <c r="N14" s="77">
        <v>2995</v>
      </c>
      <c r="O14" s="77">
        <v>2860</v>
      </c>
      <c r="P14" s="77">
        <v>2680</v>
      </c>
      <c r="Q14" s="77">
        <v>2715</v>
      </c>
      <c r="R14" s="77">
        <v>2670</v>
      </c>
      <c r="S14" s="77">
        <v>2575</v>
      </c>
      <c r="T14" s="77">
        <v>2670</v>
      </c>
      <c r="U14" s="77">
        <v>2535</v>
      </c>
      <c r="V14" s="77">
        <v>2735</v>
      </c>
      <c r="W14" s="77">
        <v>2820</v>
      </c>
      <c r="X14" s="77">
        <v>2855</v>
      </c>
    </row>
    <row r="15" spans="1:26" ht="15" customHeight="1" x14ac:dyDescent="0.2">
      <c r="A15"/>
      <c r="B15" s="76" t="s">
        <v>51</v>
      </c>
      <c r="C15" s="137">
        <v>35795</v>
      </c>
      <c r="D15" s="77">
        <v>2210</v>
      </c>
      <c r="E15" s="77">
        <v>2110</v>
      </c>
      <c r="F15" s="77">
        <v>1965</v>
      </c>
      <c r="G15" s="77">
        <v>1870</v>
      </c>
      <c r="H15" s="77">
        <v>1750</v>
      </c>
      <c r="I15" s="77">
        <v>1830</v>
      </c>
      <c r="J15" s="77">
        <v>1795</v>
      </c>
      <c r="K15" s="77">
        <v>1730</v>
      </c>
      <c r="L15" s="77">
        <v>1795</v>
      </c>
      <c r="M15" s="77">
        <v>1705</v>
      </c>
      <c r="N15" s="77">
        <v>1685</v>
      </c>
      <c r="O15" s="77">
        <v>1605</v>
      </c>
      <c r="P15" s="77">
        <v>1610</v>
      </c>
      <c r="Q15" s="77">
        <v>1400</v>
      </c>
      <c r="R15" s="77">
        <v>1505</v>
      </c>
      <c r="S15" s="77">
        <v>1540</v>
      </c>
      <c r="T15" s="77">
        <v>1505</v>
      </c>
      <c r="U15" s="77">
        <v>1510</v>
      </c>
      <c r="V15" s="77">
        <v>1620</v>
      </c>
      <c r="W15" s="77">
        <v>1535</v>
      </c>
      <c r="X15" s="77">
        <v>1520</v>
      </c>
    </row>
    <row r="16" spans="1:26" ht="15" customHeight="1" x14ac:dyDescent="0.2">
      <c r="A16"/>
      <c r="B16" s="76" t="s">
        <v>16</v>
      </c>
      <c r="C16" s="137">
        <v>33135</v>
      </c>
      <c r="D16" s="77">
        <v>445</v>
      </c>
      <c r="E16" s="77">
        <v>485</v>
      </c>
      <c r="F16" s="77">
        <v>630</v>
      </c>
      <c r="G16" s="77">
        <v>885</v>
      </c>
      <c r="H16" s="77">
        <v>1040</v>
      </c>
      <c r="I16" s="77">
        <v>1140</v>
      </c>
      <c r="J16" s="77">
        <v>1320</v>
      </c>
      <c r="K16" s="77">
        <v>1465</v>
      </c>
      <c r="L16" s="77">
        <v>1635</v>
      </c>
      <c r="M16" s="77">
        <v>1695</v>
      </c>
      <c r="N16" s="77">
        <v>1945</v>
      </c>
      <c r="O16" s="77">
        <v>2145</v>
      </c>
      <c r="P16" s="77">
        <v>2160</v>
      </c>
      <c r="Q16" s="77">
        <v>2115</v>
      </c>
      <c r="R16" s="77">
        <v>2150</v>
      </c>
      <c r="S16" s="77">
        <v>2090</v>
      </c>
      <c r="T16" s="77">
        <v>2090</v>
      </c>
      <c r="U16" s="77">
        <v>2060</v>
      </c>
      <c r="V16" s="77">
        <v>1925</v>
      </c>
      <c r="W16" s="77">
        <v>1940</v>
      </c>
      <c r="X16" s="77">
        <v>1775</v>
      </c>
    </row>
    <row r="17" spans="1:24" ht="15" customHeight="1" x14ac:dyDescent="0.2">
      <c r="A17"/>
      <c r="B17" s="76" t="s">
        <v>17</v>
      </c>
      <c r="C17" s="137">
        <v>32990</v>
      </c>
      <c r="D17" s="77">
        <v>360</v>
      </c>
      <c r="E17" s="77">
        <v>410</v>
      </c>
      <c r="F17" s="77">
        <v>555</v>
      </c>
      <c r="G17" s="77">
        <v>795</v>
      </c>
      <c r="H17" s="77">
        <v>915</v>
      </c>
      <c r="I17" s="77">
        <v>1065</v>
      </c>
      <c r="J17" s="77">
        <v>1340</v>
      </c>
      <c r="K17" s="77">
        <v>1520</v>
      </c>
      <c r="L17" s="77">
        <v>1605</v>
      </c>
      <c r="M17" s="77">
        <v>1855</v>
      </c>
      <c r="N17" s="77">
        <v>1895</v>
      </c>
      <c r="O17" s="77">
        <v>2025</v>
      </c>
      <c r="P17" s="77">
        <v>2070</v>
      </c>
      <c r="Q17" s="77">
        <v>2110</v>
      </c>
      <c r="R17" s="77">
        <v>2170</v>
      </c>
      <c r="S17" s="77">
        <v>2225</v>
      </c>
      <c r="T17" s="77">
        <v>2140</v>
      </c>
      <c r="U17" s="77">
        <v>2110</v>
      </c>
      <c r="V17" s="77">
        <v>1925</v>
      </c>
      <c r="W17" s="77">
        <v>2075</v>
      </c>
      <c r="X17" s="77">
        <v>1825</v>
      </c>
    </row>
    <row r="18" spans="1:24" ht="15" customHeight="1" x14ac:dyDescent="0.2">
      <c r="A18"/>
      <c r="B18" s="76" t="s">
        <v>52</v>
      </c>
      <c r="C18" s="137">
        <v>32635</v>
      </c>
      <c r="D18" s="77">
        <v>1320</v>
      </c>
      <c r="E18" s="77">
        <v>1315</v>
      </c>
      <c r="F18" s="77">
        <v>1260</v>
      </c>
      <c r="G18" s="77">
        <v>1265</v>
      </c>
      <c r="H18" s="77">
        <v>1215</v>
      </c>
      <c r="I18" s="77">
        <v>1225</v>
      </c>
      <c r="J18" s="77">
        <v>1305</v>
      </c>
      <c r="K18" s="77">
        <v>1345</v>
      </c>
      <c r="L18" s="77">
        <v>1530</v>
      </c>
      <c r="M18" s="77">
        <v>1655</v>
      </c>
      <c r="N18" s="77">
        <v>1680</v>
      </c>
      <c r="O18" s="77">
        <v>1670</v>
      </c>
      <c r="P18" s="77">
        <v>1565</v>
      </c>
      <c r="Q18" s="77">
        <v>1590</v>
      </c>
      <c r="R18" s="77">
        <v>1630</v>
      </c>
      <c r="S18" s="77">
        <v>1595</v>
      </c>
      <c r="T18" s="77">
        <v>1625</v>
      </c>
      <c r="U18" s="77">
        <v>1755</v>
      </c>
      <c r="V18" s="77">
        <v>2030</v>
      </c>
      <c r="W18" s="77">
        <v>2035</v>
      </c>
      <c r="X18" s="77">
        <v>2025</v>
      </c>
    </row>
    <row r="19" spans="1:24" ht="15" customHeight="1" x14ac:dyDescent="0.2">
      <c r="A19"/>
      <c r="B19" s="76" t="s">
        <v>37</v>
      </c>
      <c r="C19" s="137">
        <v>31530</v>
      </c>
      <c r="D19" s="77">
        <v>1485</v>
      </c>
      <c r="E19" s="77">
        <v>1545</v>
      </c>
      <c r="F19" s="77">
        <v>1415</v>
      </c>
      <c r="G19" s="77">
        <v>1405</v>
      </c>
      <c r="H19" s="77">
        <v>1540</v>
      </c>
      <c r="I19" s="77">
        <v>1515</v>
      </c>
      <c r="J19" s="77">
        <v>1585</v>
      </c>
      <c r="K19" s="77">
        <v>1665</v>
      </c>
      <c r="L19" s="77">
        <v>1715</v>
      </c>
      <c r="M19" s="77">
        <v>1665</v>
      </c>
      <c r="N19" s="77">
        <v>1685</v>
      </c>
      <c r="O19" s="77">
        <v>1625</v>
      </c>
      <c r="P19" s="77">
        <v>1665</v>
      </c>
      <c r="Q19" s="77">
        <v>1680</v>
      </c>
      <c r="R19" s="77">
        <v>1620</v>
      </c>
      <c r="S19" s="77">
        <v>1560</v>
      </c>
      <c r="T19" s="77">
        <v>1520</v>
      </c>
      <c r="U19" s="77">
        <v>1330</v>
      </c>
      <c r="V19" s="77">
        <v>1235</v>
      </c>
      <c r="W19" s="77">
        <v>1095</v>
      </c>
      <c r="X19" s="77">
        <v>980</v>
      </c>
    </row>
    <row r="20" spans="1:24" ht="15" customHeight="1" x14ac:dyDescent="0.2">
      <c r="A20"/>
      <c r="B20" s="76" t="s">
        <v>53</v>
      </c>
      <c r="C20" s="137">
        <v>31155</v>
      </c>
      <c r="D20" s="77">
        <v>850</v>
      </c>
      <c r="E20" s="77">
        <v>775</v>
      </c>
      <c r="F20" s="77">
        <v>895</v>
      </c>
      <c r="G20" s="77">
        <v>920</v>
      </c>
      <c r="H20" s="77">
        <v>930</v>
      </c>
      <c r="I20" s="77">
        <v>1060</v>
      </c>
      <c r="J20" s="77">
        <v>1110</v>
      </c>
      <c r="K20" s="77">
        <v>1190</v>
      </c>
      <c r="L20" s="77">
        <v>1175</v>
      </c>
      <c r="M20" s="77">
        <v>1245</v>
      </c>
      <c r="N20" s="77">
        <v>1290</v>
      </c>
      <c r="O20" s="77">
        <v>1300</v>
      </c>
      <c r="P20" s="77">
        <v>1420</v>
      </c>
      <c r="Q20" s="77">
        <v>1475</v>
      </c>
      <c r="R20" s="77">
        <v>1735</v>
      </c>
      <c r="S20" s="77">
        <v>1960</v>
      </c>
      <c r="T20" s="77">
        <v>2170</v>
      </c>
      <c r="U20" s="77">
        <v>2395</v>
      </c>
      <c r="V20" s="77">
        <v>2480</v>
      </c>
      <c r="W20" s="77">
        <v>2520</v>
      </c>
      <c r="X20" s="77">
        <v>2260</v>
      </c>
    </row>
    <row r="21" spans="1:24" ht="15" customHeight="1" x14ac:dyDescent="0.2">
      <c r="A21"/>
      <c r="B21" s="76" t="s">
        <v>54</v>
      </c>
      <c r="C21" s="137">
        <v>31020</v>
      </c>
      <c r="D21" s="77">
        <v>1500</v>
      </c>
      <c r="E21" s="77">
        <v>1505</v>
      </c>
      <c r="F21" s="77">
        <v>1520</v>
      </c>
      <c r="G21" s="77">
        <v>1465</v>
      </c>
      <c r="H21" s="77">
        <v>1490</v>
      </c>
      <c r="I21" s="77">
        <v>1565</v>
      </c>
      <c r="J21" s="77">
        <v>1555</v>
      </c>
      <c r="K21" s="77">
        <v>1610</v>
      </c>
      <c r="L21" s="77">
        <v>1690</v>
      </c>
      <c r="M21" s="77">
        <v>1610</v>
      </c>
      <c r="N21" s="77">
        <v>1660</v>
      </c>
      <c r="O21" s="77">
        <v>1665</v>
      </c>
      <c r="P21" s="77">
        <v>1535</v>
      </c>
      <c r="Q21" s="77">
        <v>1450</v>
      </c>
      <c r="R21" s="77">
        <v>1390</v>
      </c>
      <c r="S21" s="77">
        <v>1390</v>
      </c>
      <c r="T21" s="77">
        <v>1415</v>
      </c>
      <c r="U21" s="77">
        <v>1345</v>
      </c>
      <c r="V21" s="77">
        <v>1305</v>
      </c>
      <c r="W21" s="77">
        <v>1225</v>
      </c>
      <c r="X21" s="77">
        <v>1130</v>
      </c>
    </row>
    <row r="22" spans="1:24" ht="15" customHeight="1" x14ac:dyDescent="0.2">
      <c r="A22"/>
      <c r="B22" s="76" t="s">
        <v>55</v>
      </c>
      <c r="C22" s="137">
        <v>27615</v>
      </c>
      <c r="D22" s="77">
        <v>610</v>
      </c>
      <c r="E22" s="77">
        <v>690</v>
      </c>
      <c r="F22" s="77">
        <v>765</v>
      </c>
      <c r="G22" s="77">
        <v>790</v>
      </c>
      <c r="H22" s="77">
        <v>865</v>
      </c>
      <c r="I22" s="77">
        <v>1000</v>
      </c>
      <c r="J22" s="77">
        <v>1085</v>
      </c>
      <c r="K22" s="77">
        <v>1155</v>
      </c>
      <c r="L22" s="77">
        <v>1200</v>
      </c>
      <c r="M22" s="77">
        <v>1360</v>
      </c>
      <c r="N22" s="77">
        <v>1490</v>
      </c>
      <c r="O22" s="77">
        <v>1380</v>
      </c>
      <c r="P22" s="77">
        <v>1525</v>
      </c>
      <c r="Q22" s="77">
        <v>1585</v>
      </c>
      <c r="R22" s="77">
        <v>1550</v>
      </c>
      <c r="S22" s="77">
        <v>1505</v>
      </c>
      <c r="T22" s="77">
        <v>1710</v>
      </c>
      <c r="U22" s="77">
        <v>1845</v>
      </c>
      <c r="V22" s="77">
        <v>1905</v>
      </c>
      <c r="W22" s="77">
        <v>1815</v>
      </c>
      <c r="X22" s="77">
        <v>1785</v>
      </c>
    </row>
    <row r="23" spans="1:24" ht="15" customHeight="1" x14ac:dyDescent="0.2">
      <c r="A23"/>
      <c r="B23" s="76" t="s">
        <v>56</v>
      </c>
      <c r="C23" s="137">
        <v>26930</v>
      </c>
      <c r="D23" s="77">
        <v>1905</v>
      </c>
      <c r="E23" s="77">
        <v>1475</v>
      </c>
      <c r="F23" s="77">
        <v>1415</v>
      </c>
      <c r="G23" s="77">
        <v>1265</v>
      </c>
      <c r="H23" s="77">
        <v>1150</v>
      </c>
      <c r="I23" s="77">
        <v>990</v>
      </c>
      <c r="J23" s="77">
        <v>1035</v>
      </c>
      <c r="K23" s="77">
        <v>1095</v>
      </c>
      <c r="L23" s="77">
        <v>975</v>
      </c>
      <c r="M23" s="77">
        <v>1085</v>
      </c>
      <c r="N23" s="77">
        <v>1110</v>
      </c>
      <c r="O23" s="77">
        <v>1160</v>
      </c>
      <c r="P23" s="77">
        <v>1400</v>
      </c>
      <c r="Q23" s="77">
        <v>1295</v>
      </c>
      <c r="R23" s="77">
        <v>1400</v>
      </c>
      <c r="S23" s="77">
        <v>1405</v>
      </c>
      <c r="T23" s="77">
        <v>1450</v>
      </c>
      <c r="U23" s="77">
        <v>1350</v>
      </c>
      <c r="V23" s="77">
        <v>1370</v>
      </c>
      <c r="W23" s="77">
        <v>1285</v>
      </c>
      <c r="X23" s="77">
        <v>1315</v>
      </c>
    </row>
    <row r="24" spans="1:24" ht="15" customHeight="1" x14ac:dyDescent="0.2">
      <c r="A24"/>
      <c r="B24" s="103" t="s">
        <v>3</v>
      </c>
      <c r="C24" s="136">
        <v>24400</v>
      </c>
      <c r="D24" s="104">
        <v>640</v>
      </c>
      <c r="E24" s="104">
        <v>680</v>
      </c>
      <c r="F24" s="104">
        <v>695</v>
      </c>
      <c r="G24" s="104">
        <v>760</v>
      </c>
      <c r="H24" s="104">
        <v>825</v>
      </c>
      <c r="I24" s="104">
        <v>760</v>
      </c>
      <c r="J24" s="104">
        <v>855</v>
      </c>
      <c r="K24" s="104">
        <v>905</v>
      </c>
      <c r="L24" s="104">
        <v>1030</v>
      </c>
      <c r="M24" s="104">
        <v>1120</v>
      </c>
      <c r="N24" s="104">
        <v>1145</v>
      </c>
      <c r="O24" s="104">
        <v>1195</v>
      </c>
      <c r="P24" s="104">
        <v>1255</v>
      </c>
      <c r="Q24" s="104">
        <v>1300</v>
      </c>
      <c r="R24" s="104">
        <v>1415</v>
      </c>
      <c r="S24" s="104">
        <v>1545</v>
      </c>
      <c r="T24" s="104">
        <v>1580</v>
      </c>
      <c r="U24" s="104">
        <v>1475</v>
      </c>
      <c r="V24" s="104">
        <v>1670</v>
      </c>
      <c r="W24" s="104">
        <v>1760</v>
      </c>
      <c r="X24" s="104">
        <v>1790</v>
      </c>
    </row>
    <row r="25" spans="1:24" ht="15" customHeight="1" x14ac:dyDescent="0.2">
      <c r="A25"/>
      <c r="B25" s="76" t="s">
        <v>31</v>
      </c>
      <c r="C25" s="137">
        <v>24400</v>
      </c>
      <c r="D25" s="77">
        <v>325</v>
      </c>
      <c r="E25" s="77">
        <v>360</v>
      </c>
      <c r="F25" s="77">
        <v>400</v>
      </c>
      <c r="G25" s="77">
        <v>455</v>
      </c>
      <c r="H25" s="77">
        <v>485</v>
      </c>
      <c r="I25" s="77">
        <v>575</v>
      </c>
      <c r="J25" s="77">
        <v>670</v>
      </c>
      <c r="K25" s="77">
        <v>720</v>
      </c>
      <c r="L25" s="77">
        <v>825</v>
      </c>
      <c r="M25" s="77">
        <v>855</v>
      </c>
      <c r="N25" s="77">
        <v>985</v>
      </c>
      <c r="O25" s="77">
        <v>1010</v>
      </c>
      <c r="P25" s="77">
        <v>1065</v>
      </c>
      <c r="Q25" s="77">
        <v>1210</v>
      </c>
      <c r="R25" s="77">
        <v>1300</v>
      </c>
      <c r="S25" s="77">
        <v>1500</v>
      </c>
      <c r="T25" s="77">
        <v>1655</v>
      </c>
      <c r="U25" s="77">
        <v>1820</v>
      </c>
      <c r="V25" s="77">
        <v>2520</v>
      </c>
      <c r="W25" s="77">
        <v>2830</v>
      </c>
      <c r="X25" s="77">
        <v>2835</v>
      </c>
    </row>
    <row r="26" spans="1:24" ht="15" customHeight="1" x14ac:dyDescent="0.2">
      <c r="A26"/>
      <c r="B26" s="76" t="s">
        <v>57</v>
      </c>
      <c r="C26" s="137">
        <v>24250</v>
      </c>
      <c r="D26" s="77">
        <v>940</v>
      </c>
      <c r="E26" s="77">
        <v>975</v>
      </c>
      <c r="F26" s="77">
        <v>1125</v>
      </c>
      <c r="G26" s="77">
        <v>1230</v>
      </c>
      <c r="H26" s="77">
        <v>1325</v>
      </c>
      <c r="I26" s="77">
        <v>1220</v>
      </c>
      <c r="J26" s="77">
        <v>1225</v>
      </c>
      <c r="K26" s="77">
        <v>1320</v>
      </c>
      <c r="L26" s="77">
        <v>1265</v>
      </c>
      <c r="M26" s="77">
        <v>1100</v>
      </c>
      <c r="N26" s="77">
        <v>1020</v>
      </c>
      <c r="O26" s="77">
        <v>1005</v>
      </c>
      <c r="P26" s="77">
        <v>1070</v>
      </c>
      <c r="Q26" s="77">
        <v>1015</v>
      </c>
      <c r="R26" s="77">
        <v>1115</v>
      </c>
      <c r="S26" s="77">
        <v>1200</v>
      </c>
      <c r="T26" s="77">
        <v>1215</v>
      </c>
      <c r="U26" s="77">
        <v>1310</v>
      </c>
      <c r="V26" s="77">
        <v>1165</v>
      </c>
      <c r="W26" s="77">
        <v>1180</v>
      </c>
      <c r="X26" s="77">
        <v>1230</v>
      </c>
    </row>
    <row r="27" spans="1:24" ht="15" customHeight="1" x14ac:dyDescent="0.2">
      <c r="A27"/>
      <c r="B27" s="76" t="s">
        <v>58</v>
      </c>
      <c r="C27" s="137">
        <v>23170</v>
      </c>
      <c r="D27" s="77">
        <v>700</v>
      </c>
      <c r="E27" s="77">
        <v>765</v>
      </c>
      <c r="F27" s="77">
        <v>805</v>
      </c>
      <c r="G27" s="77">
        <v>855</v>
      </c>
      <c r="H27" s="77">
        <v>790</v>
      </c>
      <c r="I27" s="77">
        <v>840</v>
      </c>
      <c r="J27" s="77">
        <v>830</v>
      </c>
      <c r="K27" s="77">
        <v>970</v>
      </c>
      <c r="L27" s="77">
        <v>1000</v>
      </c>
      <c r="M27" s="77">
        <v>1025</v>
      </c>
      <c r="N27" s="77">
        <v>1210</v>
      </c>
      <c r="O27" s="77">
        <v>1160</v>
      </c>
      <c r="P27" s="77">
        <v>1250</v>
      </c>
      <c r="Q27" s="77">
        <v>1190</v>
      </c>
      <c r="R27" s="77">
        <v>1235</v>
      </c>
      <c r="S27" s="77">
        <v>1315</v>
      </c>
      <c r="T27" s="77">
        <v>1320</v>
      </c>
      <c r="U27" s="77">
        <v>1435</v>
      </c>
      <c r="V27" s="77">
        <v>1535</v>
      </c>
      <c r="W27" s="77">
        <v>1490</v>
      </c>
      <c r="X27" s="77">
        <v>1450</v>
      </c>
    </row>
    <row r="28" spans="1:24" ht="15" customHeight="1" x14ac:dyDescent="0.2">
      <c r="A28"/>
      <c r="B28" s="76" t="s">
        <v>4</v>
      </c>
      <c r="C28" s="137">
        <v>22735</v>
      </c>
      <c r="D28" s="77">
        <v>675</v>
      </c>
      <c r="E28" s="77">
        <v>765</v>
      </c>
      <c r="F28" s="77">
        <v>810</v>
      </c>
      <c r="G28" s="77">
        <v>945</v>
      </c>
      <c r="H28" s="77">
        <v>1055</v>
      </c>
      <c r="I28" s="77">
        <v>1245</v>
      </c>
      <c r="J28" s="77">
        <v>1350</v>
      </c>
      <c r="K28" s="77">
        <v>1450</v>
      </c>
      <c r="L28" s="77">
        <v>1475</v>
      </c>
      <c r="M28" s="77">
        <v>1460</v>
      </c>
      <c r="N28" s="77">
        <v>1430</v>
      </c>
      <c r="O28" s="77">
        <v>1305</v>
      </c>
      <c r="P28" s="77">
        <v>1200</v>
      </c>
      <c r="Q28" s="77">
        <v>1145</v>
      </c>
      <c r="R28" s="77">
        <v>1170</v>
      </c>
      <c r="S28" s="77">
        <v>1035</v>
      </c>
      <c r="T28" s="77">
        <v>965</v>
      </c>
      <c r="U28" s="77">
        <v>930</v>
      </c>
      <c r="V28" s="77">
        <v>840</v>
      </c>
      <c r="W28" s="77">
        <v>785</v>
      </c>
      <c r="X28" s="77">
        <v>700</v>
      </c>
    </row>
    <row r="29" spans="1:24" ht="15" customHeight="1" x14ac:dyDescent="0.2">
      <c r="A29"/>
      <c r="B29" s="76" t="s">
        <v>38</v>
      </c>
      <c r="C29" s="137">
        <v>21550</v>
      </c>
      <c r="D29" s="77">
        <v>1055</v>
      </c>
      <c r="E29" s="77">
        <v>985</v>
      </c>
      <c r="F29" s="77">
        <v>950</v>
      </c>
      <c r="G29" s="77">
        <v>935</v>
      </c>
      <c r="H29" s="77">
        <v>950</v>
      </c>
      <c r="I29" s="77">
        <v>870</v>
      </c>
      <c r="J29" s="77">
        <v>910</v>
      </c>
      <c r="K29" s="77">
        <v>960</v>
      </c>
      <c r="L29" s="77">
        <v>970</v>
      </c>
      <c r="M29" s="77">
        <v>975</v>
      </c>
      <c r="N29" s="77">
        <v>1005</v>
      </c>
      <c r="O29" s="77">
        <v>990</v>
      </c>
      <c r="P29" s="77">
        <v>1030</v>
      </c>
      <c r="Q29" s="77">
        <v>1040</v>
      </c>
      <c r="R29" s="77">
        <v>1130</v>
      </c>
      <c r="S29" s="77">
        <v>1085</v>
      </c>
      <c r="T29" s="77">
        <v>1140</v>
      </c>
      <c r="U29" s="77">
        <v>1115</v>
      </c>
      <c r="V29" s="77">
        <v>1165</v>
      </c>
      <c r="W29" s="77">
        <v>1125</v>
      </c>
      <c r="X29" s="77">
        <v>1165</v>
      </c>
    </row>
    <row r="30" spans="1:24" ht="15" customHeight="1" x14ac:dyDescent="0.2">
      <c r="A30"/>
      <c r="B30" s="76" t="s">
        <v>59</v>
      </c>
      <c r="C30" s="137">
        <v>21540</v>
      </c>
      <c r="D30" s="77">
        <v>545</v>
      </c>
      <c r="E30" s="77">
        <v>630</v>
      </c>
      <c r="F30" s="77">
        <v>715</v>
      </c>
      <c r="G30" s="77">
        <v>765</v>
      </c>
      <c r="H30" s="77">
        <v>760</v>
      </c>
      <c r="I30" s="77">
        <v>850</v>
      </c>
      <c r="J30" s="77">
        <v>920</v>
      </c>
      <c r="K30" s="77">
        <v>1000</v>
      </c>
      <c r="L30" s="77">
        <v>1045</v>
      </c>
      <c r="M30" s="77">
        <v>1065</v>
      </c>
      <c r="N30" s="77">
        <v>1155</v>
      </c>
      <c r="O30" s="77">
        <v>1140</v>
      </c>
      <c r="P30" s="77">
        <v>1170</v>
      </c>
      <c r="Q30" s="77">
        <v>1160</v>
      </c>
      <c r="R30" s="77">
        <v>1120</v>
      </c>
      <c r="S30" s="77">
        <v>1090</v>
      </c>
      <c r="T30" s="77">
        <v>1230</v>
      </c>
      <c r="U30" s="77">
        <v>1215</v>
      </c>
      <c r="V30" s="77">
        <v>1355</v>
      </c>
      <c r="W30" s="77">
        <v>1300</v>
      </c>
      <c r="X30" s="77">
        <v>1310</v>
      </c>
    </row>
    <row r="31" spans="1:24" ht="15" customHeight="1" x14ac:dyDescent="0.2">
      <c r="A31"/>
      <c r="B31" s="76" t="s">
        <v>60</v>
      </c>
      <c r="C31" s="137">
        <v>21170</v>
      </c>
      <c r="D31" s="77">
        <v>1030</v>
      </c>
      <c r="E31" s="77">
        <v>960</v>
      </c>
      <c r="F31" s="77">
        <v>945</v>
      </c>
      <c r="G31" s="77">
        <v>920</v>
      </c>
      <c r="H31" s="77">
        <v>900</v>
      </c>
      <c r="I31" s="77">
        <v>880</v>
      </c>
      <c r="J31" s="77">
        <v>855</v>
      </c>
      <c r="K31" s="77">
        <v>880</v>
      </c>
      <c r="L31" s="77">
        <v>910</v>
      </c>
      <c r="M31" s="77">
        <v>920</v>
      </c>
      <c r="N31" s="77">
        <v>1010</v>
      </c>
      <c r="O31" s="77">
        <v>920</v>
      </c>
      <c r="P31" s="77">
        <v>1040</v>
      </c>
      <c r="Q31" s="77">
        <v>1015</v>
      </c>
      <c r="R31" s="77">
        <v>1055</v>
      </c>
      <c r="S31" s="77">
        <v>1155</v>
      </c>
      <c r="T31" s="77">
        <v>1090</v>
      </c>
      <c r="U31" s="77">
        <v>1250</v>
      </c>
      <c r="V31" s="77">
        <v>1150</v>
      </c>
      <c r="W31" s="77">
        <v>1170</v>
      </c>
      <c r="X31" s="77">
        <v>1115</v>
      </c>
    </row>
    <row r="32" spans="1:24" ht="15" customHeight="1" x14ac:dyDescent="0.2">
      <c r="A32"/>
      <c r="B32" s="76" t="s">
        <v>61</v>
      </c>
      <c r="C32" s="137">
        <v>19705</v>
      </c>
      <c r="D32" s="77">
        <v>1455</v>
      </c>
      <c r="E32" s="77">
        <v>1385</v>
      </c>
      <c r="F32" s="77">
        <v>1260</v>
      </c>
      <c r="G32" s="77">
        <v>1285</v>
      </c>
      <c r="H32" s="77">
        <v>1140</v>
      </c>
      <c r="I32" s="77">
        <v>1140</v>
      </c>
      <c r="J32" s="77">
        <v>1080</v>
      </c>
      <c r="K32" s="77">
        <v>1045</v>
      </c>
      <c r="L32" s="77">
        <v>1045</v>
      </c>
      <c r="M32" s="77">
        <v>915</v>
      </c>
      <c r="N32" s="77">
        <v>950</v>
      </c>
      <c r="O32" s="77">
        <v>840</v>
      </c>
      <c r="P32" s="77">
        <v>830</v>
      </c>
      <c r="Q32" s="77">
        <v>800</v>
      </c>
      <c r="R32" s="77">
        <v>740</v>
      </c>
      <c r="S32" s="77">
        <v>775</v>
      </c>
      <c r="T32" s="77">
        <v>665</v>
      </c>
      <c r="U32" s="77">
        <v>675</v>
      </c>
      <c r="V32" s="77">
        <v>600</v>
      </c>
      <c r="W32" s="77">
        <v>560</v>
      </c>
      <c r="X32" s="77">
        <v>520</v>
      </c>
    </row>
    <row r="33" spans="1:24" ht="15" customHeight="1" x14ac:dyDescent="0.2">
      <c r="A33"/>
      <c r="B33" s="76" t="s">
        <v>28</v>
      </c>
      <c r="C33" s="137">
        <v>19600</v>
      </c>
      <c r="D33" s="77">
        <v>255</v>
      </c>
      <c r="E33" s="77">
        <v>345</v>
      </c>
      <c r="F33" s="77">
        <v>415</v>
      </c>
      <c r="G33" s="77">
        <v>540</v>
      </c>
      <c r="H33" s="77">
        <v>565</v>
      </c>
      <c r="I33" s="77">
        <v>690</v>
      </c>
      <c r="J33" s="77">
        <v>720</v>
      </c>
      <c r="K33" s="77">
        <v>845</v>
      </c>
      <c r="L33" s="77">
        <v>975</v>
      </c>
      <c r="M33" s="77">
        <v>1060</v>
      </c>
      <c r="N33" s="77">
        <v>1015</v>
      </c>
      <c r="O33" s="77">
        <v>1160</v>
      </c>
      <c r="P33" s="77">
        <v>1155</v>
      </c>
      <c r="Q33" s="77">
        <v>1130</v>
      </c>
      <c r="R33" s="77">
        <v>1160</v>
      </c>
      <c r="S33" s="77">
        <v>1230</v>
      </c>
      <c r="T33" s="77">
        <v>1180</v>
      </c>
      <c r="U33" s="77">
        <v>1275</v>
      </c>
      <c r="V33" s="77">
        <v>1260</v>
      </c>
      <c r="W33" s="77">
        <v>1320</v>
      </c>
      <c r="X33" s="77">
        <v>1305</v>
      </c>
    </row>
    <row r="34" spans="1:24" ht="15" customHeight="1" x14ac:dyDescent="0.2">
      <c r="A34"/>
      <c r="B34" s="76" t="s">
        <v>32</v>
      </c>
      <c r="C34" s="137">
        <v>18700</v>
      </c>
      <c r="D34" s="77">
        <v>570</v>
      </c>
      <c r="E34" s="77">
        <v>605</v>
      </c>
      <c r="F34" s="77">
        <v>665</v>
      </c>
      <c r="G34" s="77">
        <v>715</v>
      </c>
      <c r="H34" s="77">
        <v>795</v>
      </c>
      <c r="I34" s="77">
        <v>695</v>
      </c>
      <c r="J34" s="77">
        <v>870</v>
      </c>
      <c r="K34" s="77">
        <v>940</v>
      </c>
      <c r="L34" s="77">
        <v>975</v>
      </c>
      <c r="M34" s="77">
        <v>1065</v>
      </c>
      <c r="N34" s="77">
        <v>1015</v>
      </c>
      <c r="O34" s="77">
        <v>1030</v>
      </c>
      <c r="P34" s="77">
        <v>995</v>
      </c>
      <c r="Q34" s="77">
        <v>1050</v>
      </c>
      <c r="R34" s="77">
        <v>1025</v>
      </c>
      <c r="S34" s="77">
        <v>1065</v>
      </c>
      <c r="T34" s="77">
        <v>970</v>
      </c>
      <c r="U34" s="77">
        <v>975</v>
      </c>
      <c r="V34" s="77">
        <v>980</v>
      </c>
      <c r="W34" s="77">
        <v>860</v>
      </c>
      <c r="X34" s="77">
        <v>840</v>
      </c>
    </row>
    <row r="35" spans="1:24" ht="15" customHeight="1" x14ac:dyDescent="0.2">
      <c r="A35"/>
      <c r="B35" s="76" t="s">
        <v>40</v>
      </c>
      <c r="C35" s="137">
        <v>18655</v>
      </c>
      <c r="D35" s="77">
        <v>335</v>
      </c>
      <c r="E35" s="77">
        <v>415</v>
      </c>
      <c r="F35" s="77">
        <v>470</v>
      </c>
      <c r="G35" s="77">
        <v>535</v>
      </c>
      <c r="H35" s="77">
        <v>610</v>
      </c>
      <c r="I35" s="77">
        <v>630</v>
      </c>
      <c r="J35" s="77">
        <v>670</v>
      </c>
      <c r="K35" s="77">
        <v>710</v>
      </c>
      <c r="L35" s="77">
        <v>820</v>
      </c>
      <c r="M35" s="77">
        <v>880</v>
      </c>
      <c r="N35" s="77">
        <v>905</v>
      </c>
      <c r="O35" s="77">
        <v>950</v>
      </c>
      <c r="P35" s="77">
        <v>995</v>
      </c>
      <c r="Q35" s="77">
        <v>1055</v>
      </c>
      <c r="R35" s="77">
        <v>1130</v>
      </c>
      <c r="S35" s="77">
        <v>1235</v>
      </c>
      <c r="T35" s="77">
        <v>1215</v>
      </c>
      <c r="U35" s="77">
        <v>1290</v>
      </c>
      <c r="V35" s="77">
        <v>1340</v>
      </c>
      <c r="W35" s="77">
        <v>1275</v>
      </c>
      <c r="X35" s="77">
        <v>1190</v>
      </c>
    </row>
    <row r="36" spans="1:24" ht="15" customHeight="1" x14ac:dyDescent="0.2">
      <c r="A36"/>
      <c r="B36" s="76" t="s">
        <v>62</v>
      </c>
      <c r="C36" s="137">
        <v>18465</v>
      </c>
      <c r="D36" s="77">
        <v>555</v>
      </c>
      <c r="E36" s="77">
        <v>545</v>
      </c>
      <c r="F36" s="77">
        <v>560</v>
      </c>
      <c r="G36" s="77">
        <v>585</v>
      </c>
      <c r="H36" s="77">
        <v>560</v>
      </c>
      <c r="I36" s="77">
        <v>655</v>
      </c>
      <c r="J36" s="77">
        <v>670</v>
      </c>
      <c r="K36" s="77">
        <v>695</v>
      </c>
      <c r="L36" s="77">
        <v>760</v>
      </c>
      <c r="M36" s="77">
        <v>830</v>
      </c>
      <c r="N36" s="77">
        <v>850</v>
      </c>
      <c r="O36" s="77">
        <v>930</v>
      </c>
      <c r="P36" s="77">
        <v>1000</v>
      </c>
      <c r="Q36" s="77">
        <v>975</v>
      </c>
      <c r="R36" s="77">
        <v>1030</v>
      </c>
      <c r="S36" s="77">
        <v>1055</v>
      </c>
      <c r="T36" s="77">
        <v>1175</v>
      </c>
      <c r="U36" s="77">
        <v>1170</v>
      </c>
      <c r="V36" s="77">
        <v>1310</v>
      </c>
      <c r="W36" s="77">
        <v>1260</v>
      </c>
      <c r="X36" s="77">
        <v>1295</v>
      </c>
    </row>
    <row r="37" spans="1:24" ht="15" customHeight="1" x14ac:dyDescent="0.2">
      <c r="A37"/>
      <c r="B37" s="78" t="s">
        <v>1</v>
      </c>
      <c r="C37" s="138">
        <v>17490</v>
      </c>
      <c r="D37" s="79">
        <v>1410</v>
      </c>
      <c r="E37" s="79">
        <v>1410</v>
      </c>
      <c r="F37" s="79">
        <v>1140</v>
      </c>
      <c r="G37" s="79">
        <v>1160</v>
      </c>
      <c r="H37" s="79">
        <v>1155</v>
      </c>
      <c r="I37" s="79">
        <v>1015</v>
      </c>
      <c r="J37" s="79">
        <v>965</v>
      </c>
      <c r="K37" s="79">
        <v>910</v>
      </c>
      <c r="L37" s="79">
        <v>865</v>
      </c>
      <c r="M37" s="79">
        <v>835</v>
      </c>
      <c r="N37" s="79">
        <v>735</v>
      </c>
      <c r="O37" s="79">
        <v>680</v>
      </c>
      <c r="P37" s="79">
        <v>675</v>
      </c>
      <c r="Q37" s="79">
        <v>630</v>
      </c>
      <c r="R37" s="79">
        <v>625</v>
      </c>
      <c r="S37" s="79">
        <v>650</v>
      </c>
      <c r="T37" s="79">
        <v>620</v>
      </c>
      <c r="U37" s="79">
        <v>575</v>
      </c>
      <c r="V37" s="79">
        <v>530</v>
      </c>
      <c r="W37" s="79">
        <v>470</v>
      </c>
      <c r="X37" s="79">
        <v>435</v>
      </c>
    </row>
    <row r="38" spans="1:24" ht="15" customHeight="1" x14ac:dyDescent="0.2">
      <c r="A38"/>
      <c r="B38" s="76" t="s">
        <v>63</v>
      </c>
      <c r="C38" s="137">
        <v>15580</v>
      </c>
      <c r="D38" s="77">
        <v>580</v>
      </c>
      <c r="E38" s="77">
        <v>620</v>
      </c>
      <c r="F38" s="77">
        <v>565</v>
      </c>
      <c r="G38" s="77">
        <v>665</v>
      </c>
      <c r="H38" s="77">
        <v>710</v>
      </c>
      <c r="I38" s="77">
        <v>660</v>
      </c>
      <c r="J38" s="77">
        <v>760</v>
      </c>
      <c r="K38" s="77">
        <v>770</v>
      </c>
      <c r="L38" s="77">
        <v>780</v>
      </c>
      <c r="M38" s="77">
        <v>845</v>
      </c>
      <c r="N38" s="77">
        <v>760</v>
      </c>
      <c r="O38" s="77">
        <v>860</v>
      </c>
      <c r="P38" s="77">
        <v>845</v>
      </c>
      <c r="Q38" s="77">
        <v>795</v>
      </c>
      <c r="R38" s="77">
        <v>845</v>
      </c>
      <c r="S38" s="77">
        <v>820</v>
      </c>
      <c r="T38" s="77">
        <v>755</v>
      </c>
      <c r="U38" s="77">
        <v>785</v>
      </c>
      <c r="V38" s="77">
        <v>720</v>
      </c>
      <c r="W38" s="77">
        <v>700</v>
      </c>
      <c r="X38" s="77">
        <v>740</v>
      </c>
    </row>
    <row r="39" spans="1:24" ht="15" customHeight="1" x14ac:dyDescent="0.2">
      <c r="A39"/>
      <c r="B39" s="76" t="s">
        <v>64</v>
      </c>
      <c r="C39" s="137">
        <v>14810</v>
      </c>
      <c r="D39" s="77">
        <v>310</v>
      </c>
      <c r="E39" s="77">
        <v>355</v>
      </c>
      <c r="F39" s="77">
        <v>310</v>
      </c>
      <c r="G39" s="77">
        <v>350</v>
      </c>
      <c r="H39" s="77">
        <v>365</v>
      </c>
      <c r="I39" s="77">
        <v>375</v>
      </c>
      <c r="J39" s="77">
        <v>380</v>
      </c>
      <c r="K39" s="77">
        <v>405</v>
      </c>
      <c r="L39" s="77">
        <v>470</v>
      </c>
      <c r="M39" s="77">
        <v>435</v>
      </c>
      <c r="N39" s="77">
        <v>460</v>
      </c>
      <c r="O39" s="77">
        <v>400</v>
      </c>
      <c r="P39" s="77">
        <v>470</v>
      </c>
      <c r="Q39" s="77">
        <v>420</v>
      </c>
      <c r="R39" s="77">
        <v>445</v>
      </c>
      <c r="S39" s="77">
        <v>450</v>
      </c>
      <c r="T39" s="77">
        <v>1030</v>
      </c>
      <c r="U39" s="77">
        <v>1785</v>
      </c>
      <c r="V39" s="77">
        <v>1910</v>
      </c>
      <c r="W39" s="77">
        <v>1920</v>
      </c>
      <c r="X39" s="77">
        <v>1845</v>
      </c>
    </row>
    <row r="40" spans="1:24" ht="15" customHeight="1" x14ac:dyDescent="0.2">
      <c r="A40"/>
      <c r="B40" s="80" t="s">
        <v>65</v>
      </c>
      <c r="C40" s="139">
        <v>14615</v>
      </c>
      <c r="D40" s="81">
        <v>775</v>
      </c>
      <c r="E40" s="81">
        <v>710</v>
      </c>
      <c r="F40" s="81">
        <v>730</v>
      </c>
      <c r="G40" s="81">
        <v>675</v>
      </c>
      <c r="H40" s="81">
        <v>685</v>
      </c>
      <c r="I40" s="81">
        <v>720</v>
      </c>
      <c r="J40" s="81">
        <v>715</v>
      </c>
      <c r="K40" s="81">
        <v>770</v>
      </c>
      <c r="L40" s="81">
        <v>800</v>
      </c>
      <c r="M40" s="81">
        <v>790</v>
      </c>
      <c r="N40" s="81">
        <v>815</v>
      </c>
      <c r="O40" s="81">
        <v>775</v>
      </c>
      <c r="P40" s="81">
        <v>730</v>
      </c>
      <c r="Q40" s="81">
        <v>705</v>
      </c>
      <c r="R40" s="81">
        <v>675</v>
      </c>
      <c r="S40" s="81">
        <v>685</v>
      </c>
      <c r="T40" s="81">
        <v>645</v>
      </c>
      <c r="U40" s="81">
        <v>570</v>
      </c>
      <c r="V40" s="81">
        <v>605</v>
      </c>
      <c r="W40" s="81">
        <v>545</v>
      </c>
      <c r="X40" s="81">
        <v>495</v>
      </c>
    </row>
    <row r="41" spans="1:24" s="2" customFormat="1" ht="30" customHeight="1" x14ac:dyDescent="0.2">
      <c r="B41" s="106" t="s">
        <v>18</v>
      </c>
      <c r="C41" s="142">
        <f>+C4-SUM(C5:C40)</f>
        <v>602470</v>
      </c>
      <c r="D41" s="142">
        <f t="shared" ref="D41:X41" si="0">+D4-SUM(D5:D40)</f>
        <v>22205</v>
      </c>
      <c r="E41" s="142">
        <f t="shared" si="0"/>
        <v>22705</v>
      </c>
      <c r="F41" s="142">
        <f t="shared" si="0"/>
        <v>22635</v>
      </c>
      <c r="G41" s="142">
        <f t="shared" si="0"/>
        <v>23310</v>
      </c>
      <c r="H41" s="142">
        <f t="shared" si="0"/>
        <v>23585</v>
      </c>
      <c r="I41" s="142">
        <f t="shared" si="0"/>
        <v>24725</v>
      </c>
      <c r="J41" s="142">
        <f t="shared" si="0"/>
        <v>26885</v>
      </c>
      <c r="K41" s="142">
        <f t="shared" si="0"/>
        <v>26370</v>
      </c>
      <c r="L41" s="142">
        <f t="shared" si="0"/>
        <v>27240</v>
      </c>
      <c r="M41" s="142">
        <f t="shared" si="0"/>
        <v>27755</v>
      </c>
      <c r="N41" s="142">
        <f t="shared" si="0"/>
        <v>27935</v>
      </c>
      <c r="O41" s="142">
        <f t="shared" si="0"/>
        <v>29135</v>
      </c>
      <c r="P41" s="142">
        <f t="shared" si="0"/>
        <v>30960</v>
      </c>
      <c r="Q41" s="142">
        <f t="shared" si="0"/>
        <v>31345</v>
      </c>
      <c r="R41" s="142">
        <f t="shared" si="0"/>
        <v>32525</v>
      </c>
      <c r="S41" s="142">
        <f t="shared" si="0"/>
        <v>32260</v>
      </c>
      <c r="T41" s="142">
        <f t="shared" si="0"/>
        <v>33395</v>
      </c>
      <c r="U41" s="142">
        <f t="shared" si="0"/>
        <v>34055</v>
      </c>
      <c r="V41" s="142">
        <f t="shared" si="0"/>
        <v>34710</v>
      </c>
      <c r="W41" s="142">
        <f t="shared" si="0"/>
        <v>34790</v>
      </c>
      <c r="X41" s="142">
        <f t="shared" si="0"/>
        <v>33865</v>
      </c>
    </row>
    <row r="42" spans="1:24" ht="15" customHeight="1" x14ac:dyDescent="0.2">
      <c r="A42"/>
    </row>
    <row r="43" spans="1:24" ht="15" customHeight="1" x14ac:dyDescent="0.2">
      <c r="A43" s="9" t="s">
        <v>6</v>
      </c>
      <c r="B43" s="178" t="s">
        <v>98</v>
      </c>
      <c r="C43" s="178"/>
      <c r="D43" s="178"/>
      <c r="E43" s="178"/>
      <c r="F43" s="178"/>
      <c r="G43" s="178"/>
      <c r="H43" s="178"/>
      <c r="I43" s="178"/>
      <c r="J43" s="178"/>
      <c r="K43" s="178"/>
    </row>
    <row r="44" spans="1:24" ht="15" customHeight="1" x14ac:dyDescent="0.2">
      <c r="A44" s="11" t="s">
        <v>7</v>
      </c>
      <c r="B44" s="177" t="s">
        <v>96</v>
      </c>
      <c r="C44" s="177"/>
      <c r="D44" s="177"/>
      <c r="E44" s="44"/>
      <c r="F44" s="44"/>
      <c r="G44" s="18"/>
    </row>
    <row r="45" spans="1:24" ht="15" customHeight="1" x14ac:dyDescent="0.2">
      <c r="A45" s="10" t="s">
        <v>8</v>
      </c>
      <c r="B45" s="169" t="s">
        <v>95</v>
      </c>
      <c r="C45" s="169"/>
      <c r="D45" s="169"/>
      <c r="E45" s="45"/>
      <c r="F45" s="45"/>
      <c r="G45" s="18"/>
    </row>
    <row r="46" spans="1:24" ht="15" customHeight="1" x14ac:dyDescent="0.2">
      <c r="A46"/>
    </row>
    <row r="47" spans="1:24" ht="15" customHeight="1" x14ac:dyDescent="0.2">
      <c r="A47"/>
    </row>
    <row r="48" spans="1:24" ht="15" customHeight="1" x14ac:dyDescent="0.2">
      <c r="A48"/>
    </row>
    <row r="49" spans="1:1" ht="15" customHeight="1" x14ac:dyDescent="0.2">
      <c r="A49"/>
    </row>
    <row r="50" spans="1:1" ht="15" customHeight="1" x14ac:dyDescent="0.2">
      <c r="A50"/>
    </row>
    <row r="51" spans="1:1" ht="15" customHeight="1" x14ac:dyDescent="0.2">
      <c r="A51"/>
    </row>
    <row r="52" spans="1:1" ht="15" customHeight="1" x14ac:dyDescent="0.2">
      <c r="A52"/>
    </row>
    <row r="53" spans="1:1" ht="15" customHeight="1" x14ac:dyDescent="0.2">
      <c r="A53"/>
    </row>
    <row r="54" spans="1:1" ht="15" customHeight="1" x14ac:dyDescent="0.2">
      <c r="A54"/>
    </row>
    <row r="55" spans="1:1" ht="15" customHeight="1" x14ac:dyDescent="0.2">
      <c r="A55"/>
    </row>
    <row r="56" spans="1:1" ht="15" customHeight="1" x14ac:dyDescent="0.2">
      <c r="A56"/>
    </row>
    <row r="57" spans="1:1" ht="15" customHeight="1" x14ac:dyDescent="0.2">
      <c r="A57"/>
    </row>
    <row r="58" spans="1:1" ht="15" customHeight="1" x14ac:dyDescent="0.2">
      <c r="A58"/>
    </row>
    <row r="59" spans="1:1" ht="15" customHeight="1" x14ac:dyDescent="0.2">
      <c r="A59"/>
    </row>
    <row r="60" spans="1:1" ht="15" customHeight="1" x14ac:dyDescent="0.2">
      <c r="A60"/>
    </row>
    <row r="61" spans="1:1" ht="15" customHeight="1" x14ac:dyDescent="0.2">
      <c r="A61"/>
    </row>
    <row r="62" spans="1:1" ht="15" customHeight="1" x14ac:dyDescent="0.2">
      <c r="A62"/>
    </row>
    <row r="63" spans="1:1" ht="15" customHeight="1" x14ac:dyDescent="0.2">
      <c r="A63"/>
    </row>
    <row r="64" spans="1:1" ht="15" customHeight="1" x14ac:dyDescent="0.2">
      <c r="A64"/>
    </row>
    <row r="65" spans="1:1" ht="15" customHeight="1" x14ac:dyDescent="0.2">
      <c r="A65"/>
    </row>
    <row r="66" spans="1:1" ht="15" customHeight="1" x14ac:dyDescent="0.2">
      <c r="A66"/>
    </row>
    <row r="67" spans="1:1" ht="15" customHeight="1" x14ac:dyDescent="0.2">
      <c r="A67"/>
    </row>
    <row r="68" spans="1:1" ht="15" customHeight="1" x14ac:dyDescent="0.2">
      <c r="A68"/>
    </row>
    <row r="69" spans="1:1" ht="15" customHeight="1" x14ac:dyDescent="0.2">
      <c r="A69"/>
    </row>
    <row r="70" spans="1:1" ht="15" customHeight="1" x14ac:dyDescent="0.2">
      <c r="A70"/>
    </row>
    <row r="71" spans="1:1" ht="15" customHeight="1" x14ac:dyDescent="0.2">
      <c r="A71"/>
    </row>
    <row r="72" spans="1:1" ht="15" customHeight="1" x14ac:dyDescent="0.2">
      <c r="A72"/>
    </row>
    <row r="73" spans="1:1" ht="15" customHeight="1" x14ac:dyDescent="0.2">
      <c r="A73"/>
    </row>
    <row r="74" spans="1:1" ht="15" customHeight="1" x14ac:dyDescent="0.2">
      <c r="A74"/>
    </row>
    <row r="75" spans="1:1" ht="15" customHeight="1" x14ac:dyDescent="0.2">
      <c r="A75"/>
    </row>
    <row r="76" spans="1:1" ht="15" customHeight="1" x14ac:dyDescent="0.2">
      <c r="A76"/>
    </row>
    <row r="77" spans="1:1" ht="15" customHeight="1" x14ac:dyDescent="0.2">
      <c r="A77"/>
    </row>
    <row r="78" spans="1:1" ht="15" customHeight="1" x14ac:dyDescent="0.2">
      <c r="A78"/>
    </row>
    <row r="79" spans="1:1" ht="15" customHeight="1" x14ac:dyDescent="0.2">
      <c r="A79"/>
    </row>
    <row r="80" spans="1:1" ht="15" customHeight="1" x14ac:dyDescent="0.2">
      <c r="A80"/>
    </row>
    <row r="81" spans="1:1" ht="15" customHeight="1" x14ac:dyDescent="0.2">
      <c r="A81"/>
    </row>
    <row r="85" spans="1:1" ht="15" customHeight="1" x14ac:dyDescent="0.2">
      <c r="A85"/>
    </row>
    <row r="86" spans="1:1" ht="15" customHeight="1" x14ac:dyDescent="0.2">
      <c r="A86"/>
    </row>
    <row r="87" spans="1:1" ht="15" customHeight="1" x14ac:dyDescent="0.2">
      <c r="A87"/>
    </row>
    <row r="88" spans="1:1" ht="15" customHeight="1" x14ac:dyDescent="0.2">
      <c r="A88"/>
    </row>
    <row r="89" spans="1:1" ht="15" customHeight="1" x14ac:dyDescent="0.2">
      <c r="A89"/>
    </row>
    <row r="90" spans="1:1" ht="15" customHeight="1" x14ac:dyDescent="0.2">
      <c r="A90"/>
    </row>
    <row r="91" spans="1:1" ht="15" customHeight="1" x14ac:dyDescent="0.2">
      <c r="A91"/>
    </row>
    <row r="92" spans="1:1" ht="15" customHeight="1" x14ac:dyDescent="0.2">
      <c r="A92"/>
    </row>
    <row r="93" spans="1:1" ht="15" customHeight="1" x14ac:dyDescent="0.2">
      <c r="A93"/>
    </row>
    <row r="94" spans="1:1" ht="15" customHeight="1" x14ac:dyDescent="0.2">
      <c r="A94"/>
    </row>
    <row r="95" spans="1:1" ht="15" customHeight="1" x14ac:dyDescent="0.2">
      <c r="A95"/>
    </row>
    <row r="96" spans="1:1" ht="15" customHeight="1" x14ac:dyDescent="0.2">
      <c r="A96"/>
    </row>
    <row r="97" spans="1:1" ht="15" customHeight="1" x14ac:dyDescent="0.2">
      <c r="A97"/>
    </row>
    <row r="98" spans="1:1" ht="15" customHeight="1" x14ac:dyDescent="0.2">
      <c r="A98"/>
    </row>
    <row r="99" spans="1:1" ht="15" customHeight="1" x14ac:dyDescent="0.2">
      <c r="A99"/>
    </row>
    <row r="100" spans="1:1" ht="15" customHeight="1" x14ac:dyDescent="0.2">
      <c r="A100"/>
    </row>
    <row r="101" spans="1:1" ht="15" customHeight="1" x14ac:dyDescent="0.2">
      <c r="A101"/>
    </row>
    <row r="102" spans="1:1" ht="15" customHeight="1" x14ac:dyDescent="0.2">
      <c r="A102"/>
    </row>
    <row r="103" spans="1:1" ht="15" customHeight="1" x14ac:dyDescent="0.2">
      <c r="A103"/>
    </row>
    <row r="104" spans="1:1" ht="15" customHeight="1" x14ac:dyDescent="0.2">
      <c r="A104"/>
    </row>
    <row r="105" spans="1:1" ht="15" customHeight="1" x14ac:dyDescent="0.2">
      <c r="A105"/>
    </row>
    <row r="106" spans="1:1" ht="15" customHeight="1" x14ac:dyDescent="0.2">
      <c r="A106"/>
    </row>
    <row r="107" spans="1:1" ht="15" customHeight="1" x14ac:dyDescent="0.2">
      <c r="A107"/>
    </row>
    <row r="108" spans="1:1" ht="15" customHeight="1" x14ac:dyDescent="0.2">
      <c r="A108"/>
    </row>
    <row r="109" spans="1:1" ht="15" customHeight="1" x14ac:dyDescent="0.2">
      <c r="A109"/>
    </row>
    <row r="110" spans="1:1" ht="15" customHeight="1" x14ac:dyDescent="0.2">
      <c r="A110"/>
    </row>
    <row r="111" spans="1:1" ht="15" customHeight="1" x14ac:dyDescent="0.2">
      <c r="A111"/>
    </row>
    <row r="112" spans="1:1" ht="15" customHeight="1" x14ac:dyDescent="0.2">
      <c r="A112"/>
    </row>
    <row r="113" spans="1:1" ht="15" customHeight="1" x14ac:dyDescent="0.2">
      <c r="A113"/>
    </row>
    <row r="114" spans="1:1" ht="15" customHeight="1" x14ac:dyDescent="0.2">
      <c r="A114"/>
    </row>
    <row r="115" spans="1:1" ht="15" customHeight="1" x14ac:dyDescent="0.2">
      <c r="A115"/>
    </row>
    <row r="116" spans="1:1" ht="15" customHeight="1" x14ac:dyDescent="0.2">
      <c r="A116"/>
    </row>
    <row r="117" spans="1:1" ht="15" customHeight="1" x14ac:dyDescent="0.2">
      <c r="A117"/>
    </row>
    <row r="118" spans="1:1" ht="15" customHeight="1" x14ac:dyDescent="0.2">
      <c r="A118"/>
    </row>
    <row r="119" spans="1:1" ht="15" customHeight="1" x14ac:dyDescent="0.2">
      <c r="A119"/>
    </row>
    <row r="120" spans="1:1" ht="15" customHeight="1" x14ac:dyDescent="0.2">
      <c r="A120"/>
    </row>
    <row r="249" ht="30" customHeight="1" x14ac:dyDescent="0.2"/>
    <row r="251" ht="30" customHeight="1" x14ac:dyDescent="0.2"/>
  </sheetData>
  <mergeCells count="4">
    <mergeCell ref="B2:S2"/>
    <mergeCell ref="B43:K43"/>
    <mergeCell ref="B44:D44"/>
    <mergeCell ref="B45:D45"/>
  </mergeCells>
  <hyperlinks>
    <hyperlink ref="C1" location="Indice!A1" display="[índice Ç]" xr:uid="{00000000-0004-0000-0200-000002000000}"/>
    <hyperlink ref="B45" r:id="rId1" display="http://observatorioemigracao.pt/np4/6133.html" xr:uid="{A9866FB4-D684-461B-8DF5-F2BC30DF1C18}"/>
    <hyperlink ref="B45:D45" r:id="rId2" display="http://observatorioemigracao.pt/np4/9274.html" xr:uid="{0867BC24-53CB-4678-8268-B3DF48B92AD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1"/>
  <sheetViews>
    <sheetView showGridLines="0" workbookViewId="0">
      <selection activeCell="C1" sqref="C1"/>
    </sheetView>
  </sheetViews>
  <sheetFormatPr defaultRowHeight="11.25" x14ac:dyDescent="0.2"/>
  <cols>
    <col min="1" max="1" width="14.83203125" customWidth="1"/>
    <col min="2" max="2" width="12.83203125" customWidth="1"/>
    <col min="3" max="3" width="30.83203125" customWidth="1"/>
    <col min="4" max="4" width="12.83203125" customWidth="1"/>
    <col min="5" max="5" width="30.83203125" customWidth="1"/>
    <col min="6" max="6" width="12.83203125" customWidth="1"/>
    <col min="7" max="7" width="30.83203125" customWidth="1"/>
    <col min="8" max="8" width="12.83203125" customWidth="1"/>
  </cols>
  <sheetData>
    <row r="1" spans="1:14" s="2" customFormat="1" ht="30" customHeight="1" x14ac:dyDescent="0.2">
      <c r="A1" s="3"/>
      <c r="B1" s="4"/>
      <c r="C1" s="7" t="s">
        <v>47</v>
      </c>
      <c r="D1" s="5"/>
      <c r="H1" s="7"/>
    </row>
    <row r="2" spans="1:14" s="2" customFormat="1" ht="30" customHeight="1" thickBot="1" x14ac:dyDescent="0.25">
      <c r="B2" s="179" t="s">
        <v>101</v>
      </c>
      <c r="C2" s="179"/>
      <c r="D2" s="179"/>
      <c r="E2" s="179"/>
      <c r="F2" s="179"/>
      <c r="G2" s="179"/>
      <c r="H2" s="179"/>
    </row>
    <row r="3" spans="1:14" ht="45" customHeight="1" x14ac:dyDescent="0.2">
      <c r="B3" s="27" t="s">
        <v>14</v>
      </c>
      <c r="C3" s="28" t="s">
        <v>9</v>
      </c>
      <c r="D3" s="29" t="s">
        <v>39</v>
      </c>
      <c r="E3" s="30" t="s">
        <v>9</v>
      </c>
      <c r="F3" s="29" t="s">
        <v>68</v>
      </c>
      <c r="G3" s="30" t="s">
        <v>9</v>
      </c>
      <c r="H3" s="29">
        <v>2020</v>
      </c>
    </row>
    <row r="4" spans="1:14" ht="30" customHeight="1" x14ac:dyDescent="0.2">
      <c r="B4" s="97" t="s">
        <v>13</v>
      </c>
      <c r="C4" s="98" t="s">
        <v>0</v>
      </c>
      <c r="D4" s="99">
        <v>34861.1</v>
      </c>
      <c r="E4" s="98" t="s">
        <v>0</v>
      </c>
      <c r="F4" s="99">
        <v>37900.300000000003</v>
      </c>
      <c r="G4" s="98" t="s">
        <v>0</v>
      </c>
      <c r="H4" s="100">
        <v>358600</v>
      </c>
    </row>
    <row r="5" spans="1:14" ht="15" customHeight="1" x14ac:dyDescent="0.2">
      <c r="B5" s="82">
        <v>1</v>
      </c>
      <c r="C5" s="86" t="s">
        <v>69</v>
      </c>
      <c r="D5" s="84">
        <v>9457.5</v>
      </c>
      <c r="E5" s="86" t="s">
        <v>69</v>
      </c>
      <c r="F5" s="84">
        <v>12684</v>
      </c>
      <c r="G5" s="83" t="s">
        <v>33</v>
      </c>
      <c r="H5" s="85">
        <v>19715</v>
      </c>
    </row>
    <row r="6" spans="1:14" ht="15" customHeight="1" x14ac:dyDescent="0.2">
      <c r="B6" s="82">
        <v>2</v>
      </c>
      <c r="C6" s="83" t="s">
        <v>15</v>
      </c>
      <c r="D6" s="84">
        <v>7185.5</v>
      </c>
      <c r="E6" s="83" t="s">
        <v>15</v>
      </c>
      <c r="F6" s="84">
        <v>10567.5</v>
      </c>
      <c r="G6" s="83" t="s">
        <v>35</v>
      </c>
      <c r="H6" s="85">
        <v>11085</v>
      </c>
      <c r="J6" s="41"/>
      <c r="K6" s="41"/>
      <c r="L6" s="41"/>
      <c r="M6" s="41"/>
    </row>
    <row r="7" spans="1:14" ht="15" customHeight="1" x14ac:dyDescent="0.2">
      <c r="B7" s="82">
        <v>3</v>
      </c>
      <c r="C7" s="86" t="s">
        <v>35</v>
      </c>
      <c r="D7" s="84">
        <v>5592.5</v>
      </c>
      <c r="E7" s="86" t="s">
        <v>35</v>
      </c>
      <c r="F7" s="84">
        <v>9861.5</v>
      </c>
      <c r="G7" s="86" t="s">
        <v>15</v>
      </c>
      <c r="H7" s="85">
        <v>8465</v>
      </c>
    </row>
    <row r="8" spans="1:14" ht="15" customHeight="1" x14ac:dyDescent="0.2">
      <c r="B8" s="82">
        <v>4</v>
      </c>
      <c r="C8" s="76" t="s">
        <v>36</v>
      </c>
      <c r="D8" s="87">
        <v>3880.5</v>
      </c>
      <c r="E8" s="76" t="s">
        <v>36</v>
      </c>
      <c r="F8" s="84">
        <v>4861.5</v>
      </c>
      <c r="G8" s="86" t="s">
        <v>36</v>
      </c>
      <c r="H8" s="85">
        <v>5225</v>
      </c>
      <c r="J8" s="41"/>
      <c r="K8" s="41"/>
      <c r="L8" s="41"/>
      <c r="M8" s="41"/>
    </row>
    <row r="9" spans="1:14" ht="15" customHeight="1" x14ac:dyDescent="0.2">
      <c r="B9" s="82">
        <v>5</v>
      </c>
      <c r="C9" s="86" t="s">
        <v>34</v>
      </c>
      <c r="D9" s="84">
        <v>3769.5</v>
      </c>
      <c r="E9" s="86" t="s">
        <v>34</v>
      </c>
      <c r="F9" s="87">
        <v>3684.5</v>
      </c>
      <c r="G9" s="86" t="s">
        <v>34</v>
      </c>
      <c r="H9" s="88">
        <v>3465</v>
      </c>
    </row>
    <row r="10" spans="1:14" ht="15" customHeight="1" x14ac:dyDescent="0.2">
      <c r="B10" s="82">
        <v>6</v>
      </c>
      <c r="C10" s="76" t="s">
        <v>27</v>
      </c>
      <c r="D10" s="87">
        <v>3307</v>
      </c>
      <c r="E10" s="83" t="s">
        <v>41</v>
      </c>
      <c r="F10" s="87">
        <v>2725.5</v>
      </c>
      <c r="G10" s="83" t="s">
        <v>41</v>
      </c>
      <c r="H10" s="88">
        <v>2855</v>
      </c>
      <c r="J10" s="46"/>
      <c r="K10" s="46"/>
      <c r="L10" s="46"/>
      <c r="M10" s="46"/>
    </row>
    <row r="11" spans="1:14" ht="15" customHeight="1" x14ac:dyDescent="0.2">
      <c r="B11" s="82">
        <v>7</v>
      </c>
      <c r="C11" s="83" t="s">
        <v>49</v>
      </c>
      <c r="D11" s="85">
        <v>3195.5</v>
      </c>
      <c r="E11" s="89" t="s">
        <v>50</v>
      </c>
      <c r="F11" s="87">
        <v>2436</v>
      </c>
      <c r="G11" s="83" t="s">
        <v>31</v>
      </c>
      <c r="H11" s="88">
        <v>2835</v>
      </c>
      <c r="J11" s="46"/>
      <c r="K11" s="46"/>
      <c r="L11" s="46"/>
      <c r="M11" s="46"/>
    </row>
    <row r="12" spans="1:14" ht="15" customHeight="1" x14ac:dyDescent="0.2">
      <c r="B12" s="82">
        <v>8</v>
      </c>
      <c r="C12" s="86" t="s">
        <v>50</v>
      </c>
      <c r="D12" s="85">
        <v>2533</v>
      </c>
      <c r="E12" s="89" t="s">
        <v>49</v>
      </c>
      <c r="F12" s="87">
        <v>2211</v>
      </c>
      <c r="G12" s="83" t="s">
        <v>53</v>
      </c>
      <c r="H12" s="88">
        <v>2260</v>
      </c>
      <c r="J12" s="46"/>
      <c r="K12" s="46"/>
      <c r="L12" s="46"/>
      <c r="M12" s="46"/>
    </row>
    <row r="13" spans="1:14" ht="15" customHeight="1" x14ac:dyDescent="0.2">
      <c r="B13" s="82">
        <v>9</v>
      </c>
      <c r="C13" s="86" t="s">
        <v>41</v>
      </c>
      <c r="D13" s="85">
        <v>2035.5</v>
      </c>
      <c r="E13" s="89" t="s">
        <v>27</v>
      </c>
      <c r="F13" s="87">
        <v>2124</v>
      </c>
      <c r="G13" s="83" t="s">
        <v>52</v>
      </c>
      <c r="H13" s="88">
        <v>2025</v>
      </c>
    </row>
    <row r="14" spans="1:14" ht="15" customHeight="1" x14ac:dyDescent="0.2">
      <c r="B14" s="82">
        <v>10</v>
      </c>
      <c r="C14" s="86" t="s">
        <v>51</v>
      </c>
      <c r="D14" s="85">
        <v>1876</v>
      </c>
      <c r="E14" s="89" t="s">
        <v>17</v>
      </c>
      <c r="F14" s="87">
        <v>2074.5</v>
      </c>
      <c r="G14" s="83" t="s">
        <v>50</v>
      </c>
      <c r="H14" s="88">
        <v>2020</v>
      </c>
      <c r="K14" s="41"/>
      <c r="M14" s="46"/>
      <c r="N14" s="46"/>
    </row>
    <row r="15" spans="1:14" ht="15" customHeight="1" x14ac:dyDescent="0.2">
      <c r="B15" s="82">
        <v>11</v>
      </c>
      <c r="C15" s="86" t="s">
        <v>37</v>
      </c>
      <c r="D15" s="85">
        <v>1553.5</v>
      </c>
      <c r="E15" s="89" t="s">
        <v>16</v>
      </c>
      <c r="F15" s="87">
        <v>2062</v>
      </c>
      <c r="G15" s="83" t="s">
        <v>49</v>
      </c>
      <c r="H15" s="88">
        <v>1895</v>
      </c>
    </row>
    <row r="16" spans="1:14" ht="15" customHeight="1" x14ac:dyDescent="0.2">
      <c r="B16" s="82">
        <v>12</v>
      </c>
      <c r="C16" s="86" t="s">
        <v>54</v>
      </c>
      <c r="D16" s="85">
        <v>1551</v>
      </c>
      <c r="E16" s="89" t="s">
        <v>53</v>
      </c>
      <c r="F16" s="87">
        <v>1874.5</v>
      </c>
      <c r="G16" s="83" t="s">
        <v>64</v>
      </c>
      <c r="H16" s="88">
        <v>1845</v>
      </c>
    </row>
    <row r="17" spans="2:8" ht="15" customHeight="1" x14ac:dyDescent="0.2">
      <c r="B17" s="82">
        <v>13</v>
      </c>
      <c r="C17" s="83" t="s">
        <v>52</v>
      </c>
      <c r="D17" s="84">
        <v>1343.5</v>
      </c>
      <c r="E17" s="76" t="s">
        <v>52</v>
      </c>
      <c r="F17" s="87">
        <v>1717.5</v>
      </c>
      <c r="G17" s="76" t="s">
        <v>17</v>
      </c>
      <c r="H17" s="88">
        <v>1825</v>
      </c>
    </row>
    <row r="18" spans="2:8" ht="15" customHeight="1" x14ac:dyDescent="0.2">
      <c r="B18" s="82">
        <v>14</v>
      </c>
      <c r="C18" s="86" t="s">
        <v>70</v>
      </c>
      <c r="D18" s="85">
        <v>1239</v>
      </c>
      <c r="E18" s="89" t="s">
        <v>55</v>
      </c>
      <c r="F18" s="87">
        <v>1631</v>
      </c>
      <c r="G18" s="83" t="s">
        <v>3</v>
      </c>
      <c r="H18" s="88">
        <v>1790</v>
      </c>
    </row>
    <row r="19" spans="2:8" ht="15" customHeight="1" x14ac:dyDescent="0.2">
      <c r="B19" s="82">
        <v>15</v>
      </c>
      <c r="C19" s="86" t="s">
        <v>61</v>
      </c>
      <c r="D19" s="85">
        <v>1175</v>
      </c>
      <c r="E19" s="89" t="s">
        <v>31</v>
      </c>
      <c r="F19" s="88">
        <v>1589.5</v>
      </c>
      <c r="G19" s="89" t="s">
        <v>55</v>
      </c>
      <c r="H19" s="88">
        <v>1785</v>
      </c>
    </row>
    <row r="20" spans="2:8" ht="15" customHeight="1" x14ac:dyDescent="0.2">
      <c r="B20" s="82">
        <v>16</v>
      </c>
      <c r="C20" s="86" t="s">
        <v>57</v>
      </c>
      <c r="D20" s="85">
        <v>1172.5</v>
      </c>
      <c r="E20" s="91" t="s">
        <v>51</v>
      </c>
      <c r="F20" s="88">
        <v>1551.5</v>
      </c>
      <c r="G20" s="89" t="s">
        <v>16</v>
      </c>
      <c r="H20" s="88">
        <v>1775</v>
      </c>
    </row>
    <row r="21" spans="2:8" ht="15" customHeight="1" x14ac:dyDescent="0.2">
      <c r="B21" s="82">
        <v>17</v>
      </c>
      <c r="C21" s="86" t="s">
        <v>4</v>
      </c>
      <c r="D21" s="85">
        <v>1123</v>
      </c>
      <c r="E21" s="89" t="s">
        <v>37</v>
      </c>
      <c r="F21" s="88">
        <v>1501.5</v>
      </c>
      <c r="G21" s="89" t="s">
        <v>27</v>
      </c>
      <c r="H21" s="88">
        <v>1650</v>
      </c>
    </row>
    <row r="22" spans="2:8" ht="15" customHeight="1" x14ac:dyDescent="0.2">
      <c r="B22" s="82">
        <v>18</v>
      </c>
      <c r="C22" s="78" t="s">
        <v>1</v>
      </c>
      <c r="D22" s="90">
        <v>1086.5</v>
      </c>
      <c r="E22" s="91" t="s">
        <v>54</v>
      </c>
      <c r="F22" s="88">
        <v>1438</v>
      </c>
      <c r="G22" s="91" t="s">
        <v>89</v>
      </c>
      <c r="H22" s="88">
        <v>1555</v>
      </c>
    </row>
    <row r="23" spans="2:8" ht="15" customHeight="1" x14ac:dyDescent="0.2">
      <c r="B23" s="82">
        <v>19</v>
      </c>
      <c r="C23" s="83" t="s">
        <v>16</v>
      </c>
      <c r="D23" s="85">
        <v>1074</v>
      </c>
      <c r="E23" s="91" t="s">
        <v>3</v>
      </c>
      <c r="F23" s="88">
        <v>1434</v>
      </c>
      <c r="G23" s="91" t="s">
        <v>51</v>
      </c>
      <c r="H23" s="88">
        <v>1520</v>
      </c>
    </row>
    <row r="24" spans="2:8" ht="15" customHeight="1" x14ac:dyDescent="0.2">
      <c r="B24" s="82">
        <v>20</v>
      </c>
      <c r="C24" s="86" t="s">
        <v>17</v>
      </c>
      <c r="D24" s="85">
        <v>1042</v>
      </c>
      <c r="E24" s="91" t="s">
        <v>79</v>
      </c>
      <c r="F24" s="88">
        <v>1322.5</v>
      </c>
      <c r="G24" s="91" t="s">
        <v>58</v>
      </c>
      <c r="H24" s="88">
        <v>1450</v>
      </c>
    </row>
    <row r="25" spans="2:8" ht="15" customHeight="1" x14ac:dyDescent="0.2">
      <c r="B25" s="82">
        <v>21</v>
      </c>
      <c r="C25" s="83" t="s">
        <v>53</v>
      </c>
      <c r="D25" s="85">
        <v>1015</v>
      </c>
      <c r="E25" s="91" t="s">
        <v>58</v>
      </c>
      <c r="F25" s="88">
        <v>1314</v>
      </c>
      <c r="G25" s="91" t="s">
        <v>88</v>
      </c>
      <c r="H25" s="88">
        <v>1315</v>
      </c>
    </row>
    <row r="26" spans="2:8" ht="15" customHeight="1" x14ac:dyDescent="0.2">
      <c r="B26" s="82">
        <v>22</v>
      </c>
      <c r="C26" s="86" t="s">
        <v>38</v>
      </c>
      <c r="D26" s="85">
        <v>956</v>
      </c>
      <c r="E26" s="91" t="s">
        <v>59</v>
      </c>
      <c r="F26" s="88">
        <v>1193.5</v>
      </c>
      <c r="G26" s="91" t="s">
        <v>56</v>
      </c>
      <c r="H26" s="88">
        <v>1315</v>
      </c>
    </row>
    <row r="27" spans="2:8" ht="15" customHeight="1" x14ac:dyDescent="0.2">
      <c r="B27" s="82">
        <v>23</v>
      </c>
      <c r="C27" s="86" t="s">
        <v>55</v>
      </c>
      <c r="D27" s="85">
        <v>952</v>
      </c>
      <c r="E27" s="91" t="s">
        <v>28</v>
      </c>
      <c r="F27" s="88">
        <v>1188.5</v>
      </c>
      <c r="G27" s="91" t="s">
        <v>59</v>
      </c>
      <c r="H27" s="88">
        <v>1310</v>
      </c>
    </row>
    <row r="28" spans="2:8" ht="15" customHeight="1" x14ac:dyDescent="0.2">
      <c r="B28" s="82">
        <v>24</v>
      </c>
      <c r="C28" s="86" t="s">
        <v>60</v>
      </c>
      <c r="D28" s="85">
        <v>920</v>
      </c>
      <c r="E28" s="91" t="s">
        <v>40</v>
      </c>
      <c r="F28" s="88">
        <v>1139</v>
      </c>
      <c r="G28" s="91" t="s">
        <v>28</v>
      </c>
      <c r="H28" s="88">
        <v>1305</v>
      </c>
    </row>
    <row r="29" spans="2:8" ht="15" customHeight="1" x14ac:dyDescent="0.2">
      <c r="B29" s="82">
        <v>25</v>
      </c>
      <c r="C29" s="76" t="s">
        <v>58</v>
      </c>
      <c r="D29" s="88">
        <v>858</v>
      </c>
      <c r="E29" s="91" t="s">
        <v>57</v>
      </c>
      <c r="F29" s="88">
        <v>1129.5</v>
      </c>
      <c r="G29" s="91" t="s">
        <v>62</v>
      </c>
      <c r="H29" s="88">
        <v>1295</v>
      </c>
    </row>
    <row r="30" spans="2:8" ht="15" customHeight="1" x14ac:dyDescent="0.2">
      <c r="B30" s="82">
        <v>26</v>
      </c>
      <c r="C30" s="86" t="s">
        <v>59</v>
      </c>
      <c r="D30" s="85">
        <v>829.5</v>
      </c>
      <c r="E30" s="91" t="s">
        <v>60</v>
      </c>
      <c r="F30" s="88">
        <v>1085.5</v>
      </c>
      <c r="G30" s="91" t="s">
        <v>57</v>
      </c>
      <c r="H30" s="88">
        <v>1230</v>
      </c>
    </row>
    <row r="31" spans="2:8" ht="15" customHeight="1" x14ac:dyDescent="0.2">
      <c r="B31" s="82">
        <v>27</v>
      </c>
      <c r="C31" s="86" t="s">
        <v>3</v>
      </c>
      <c r="D31" s="85">
        <v>827</v>
      </c>
      <c r="E31" s="91" t="s">
        <v>38</v>
      </c>
      <c r="F31" s="88">
        <v>1082.5</v>
      </c>
      <c r="G31" s="91" t="s">
        <v>40</v>
      </c>
      <c r="H31" s="88">
        <v>1190</v>
      </c>
    </row>
    <row r="32" spans="2:8" ht="15" customHeight="1" x14ac:dyDescent="0.2">
      <c r="B32" s="92">
        <v>28</v>
      </c>
      <c r="C32" s="76" t="s">
        <v>32</v>
      </c>
      <c r="D32" s="88">
        <v>789.5</v>
      </c>
      <c r="E32" s="91" t="s">
        <v>4</v>
      </c>
      <c r="F32" s="88">
        <v>1080.5</v>
      </c>
      <c r="G32" s="91" t="s">
        <v>38</v>
      </c>
      <c r="H32" s="88">
        <v>1165</v>
      </c>
    </row>
    <row r="33" spans="2:8" ht="15" customHeight="1" x14ac:dyDescent="0.2">
      <c r="B33" s="92">
        <v>29</v>
      </c>
      <c r="C33" s="76" t="s">
        <v>71</v>
      </c>
      <c r="D33" s="88">
        <v>739.5</v>
      </c>
      <c r="E33" s="91" t="s">
        <v>62</v>
      </c>
      <c r="F33" s="88">
        <v>1075.5</v>
      </c>
      <c r="G33" s="91" t="s">
        <v>54</v>
      </c>
      <c r="H33" s="88">
        <v>1130</v>
      </c>
    </row>
    <row r="34" spans="2:8" ht="15" customHeight="1" x14ac:dyDescent="0.2">
      <c r="B34" s="92">
        <v>30</v>
      </c>
      <c r="C34" s="76" t="s">
        <v>65</v>
      </c>
      <c r="D34" s="88">
        <v>737</v>
      </c>
      <c r="E34" s="91" t="s">
        <v>80</v>
      </c>
      <c r="F34" s="88">
        <v>997</v>
      </c>
      <c r="G34" s="91" t="s">
        <v>60</v>
      </c>
      <c r="H34" s="88">
        <v>1115</v>
      </c>
    </row>
    <row r="35" spans="2:8" ht="15" customHeight="1" x14ac:dyDescent="0.2">
      <c r="B35" s="149">
        <v>31</v>
      </c>
      <c r="C35" s="80" t="s">
        <v>63</v>
      </c>
      <c r="D35" s="150">
        <v>695.5</v>
      </c>
      <c r="E35" s="151" t="s">
        <v>32</v>
      </c>
      <c r="F35" s="150">
        <v>996.5</v>
      </c>
      <c r="G35" s="151" t="s">
        <v>90</v>
      </c>
      <c r="H35" s="150">
        <v>995</v>
      </c>
    </row>
    <row r="36" spans="2:8" ht="15" customHeight="1" x14ac:dyDescent="0.2">
      <c r="B36" s="149">
        <v>32</v>
      </c>
      <c r="C36" s="80" t="s">
        <v>62</v>
      </c>
      <c r="D36" s="150">
        <v>641.5</v>
      </c>
      <c r="E36" s="151" t="s">
        <v>64</v>
      </c>
      <c r="F36" s="150">
        <v>929</v>
      </c>
      <c r="G36" s="151" t="s">
        <v>37</v>
      </c>
      <c r="H36" s="150">
        <v>980</v>
      </c>
    </row>
    <row r="37" spans="2:8" ht="15" customHeight="1" x14ac:dyDescent="0.2">
      <c r="B37" s="149">
        <v>33</v>
      </c>
      <c r="C37" s="80" t="s">
        <v>28</v>
      </c>
      <c r="D37" s="150">
        <v>641</v>
      </c>
      <c r="E37" s="151" t="s">
        <v>26</v>
      </c>
      <c r="F37" s="150">
        <v>848</v>
      </c>
      <c r="G37" s="151" t="s">
        <v>91</v>
      </c>
      <c r="H37" s="150">
        <v>885</v>
      </c>
    </row>
    <row r="38" spans="2:8" ht="15" customHeight="1" x14ac:dyDescent="0.2">
      <c r="B38" s="149">
        <v>34</v>
      </c>
      <c r="C38" s="80" t="s">
        <v>40</v>
      </c>
      <c r="D38" s="150">
        <v>607.5</v>
      </c>
      <c r="E38" s="151" t="s">
        <v>63</v>
      </c>
      <c r="F38" s="150">
        <v>788.5</v>
      </c>
      <c r="G38" s="151" t="s">
        <v>32</v>
      </c>
      <c r="H38" s="150">
        <v>840</v>
      </c>
    </row>
    <row r="39" spans="2:8" ht="15" customHeight="1" x14ac:dyDescent="0.2">
      <c r="B39" s="149">
        <v>35</v>
      </c>
      <c r="C39" s="80" t="s">
        <v>72</v>
      </c>
      <c r="D39" s="150">
        <v>574</v>
      </c>
      <c r="E39" s="151" t="s">
        <v>61</v>
      </c>
      <c r="F39" s="150">
        <v>743.5</v>
      </c>
      <c r="G39" s="151" t="s">
        <v>81</v>
      </c>
      <c r="H39" s="150">
        <v>790</v>
      </c>
    </row>
    <row r="40" spans="2:8" ht="15" customHeight="1" x14ac:dyDescent="0.2">
      <c r="B40" s="149">
        <v>36</v>
      </c>
      <c r="C40" s="80" t="s">
        <v>31</v>
      </c>
      <c r="D40" s="150">
        <v>567</v>
      </c>
      <c r="E40" s="151" t="s">
        <v>81</v>
      </c>
      <c r="F40" s="150">
        <v>684.5</v>
      </c>
      <c r="G40" s="151" t="s">
        <v>63</v>
      </c>
      <c r="H40" s="150">
        <v>740</v>
      </c>
    </row>
    <row r="41" spans="2:8" ht="15" customHeight="1" x14ac:dyDescent="0.2">
      <c r="B41" s="149">
        <v>37</v>
      </c>
      <c r="C41" s="80" t="s">
        <v>73</v>
      </c>
      <c r="D41" s="150">
        <v>543</v>
      </c>
      <c r="E41" s="151" t="s">
        <v>72</v>
      </c>
      <c r="F41" s="150">
        <v>679</v>
      </c>
      <c r="G41" s="151" t="s">
        <v>4</v>
      </c>
      <c r="H41" s="150">
        <v>700</v>
      </c>
    </row>
    <row r="42" spans="2:8" ht="15" customHeight="1" x14ac:dyDescent="0.2">
      <c r="B42" s="149">
        <v>38</v>
      </c>
      <c r="C42" s="80" t="s">
        <v>74</v>
      </c>
      <c r="D42" s="150">
        <v>521.5</v>
      </c>
      <c r="E42" s="151" t="s">
        <v>65</v>
      </c>
      <c r="F42" s="150">
        <v>675</v>
      </c>
      <c r="G42" s="151" t="s">
        <v>76</v>
      </c>
      <c r="H42" s="150">
        <v>630</v>
      </c>
    </row>
    <row r="43" spans="2:8" ht="15" customHeight="1" x14ac:dyDescent="0.2">
      <c r="B43" s="149">
        <v>39</v>
      </c>
      <c r="C43" s="80" t="s">
        <v>75</v>
      </c>
      <c r="D43" s="150">
        <v>482</v>
      </c>
      <c r="E43" s="151" t="s">
        <v>82</v>
      </c>
      <c r="F43" s="150">
        <v>666.5</v>
      </c>
      <c r="G43" s="151" t="s">
        <v>72</v>
      </c>
      <c r="H43" s="150">
        <v>620</v>
      </c>
    </row>
    <row r="44" spans="2:8" ht="15" customHeight="1" x14ac:dyDescent="0.2">
      <c r="B44" s="149">
        <v>40</v>
      </c>
      <c r="C44" s="80" t="s">
        <v>76</v>
      </c>
      <c r="D44" s="150">
        <v>472</v>
      </c>
      <c r="E44" s="151" t="s">
        <v>76</v>
      </c>
      <c r="F44" s="150">
        <v>633</v>
      </c>
      <c r="G44" s="151" t="s">
        <v>73</v>
      </c>
      <c r="H44" s="150">
        <v>595</v>
      </c>
    </row>
    <row r="45" spans="2:8" ht="15" customHeight="1" x14ac:dyDescent="0.2">
      <c r="B45" s="149">
        <v>41</v>
      </c>
      <c r="C45" s="152" t="s">
        <v>77</v>
      </c>
      <c r="D45" s="153">
        <v>445.5</v>
      </c>
      <c r="E45" s="155" t="s">
        <v>1</v>
      </c>
      <c r="F45" s="156">
        <v>619</v>
      </c>
      <c r="G45" s="151" t="s">
        <v>87</v>
      </c>
      <c r="H45" s="150">
        <v>590</v>
      </c>
    </row>
    <row r="46" spans="2:8" ht="15" customHeight="1" x14ac:dyDescent="0.2">
      <c r="B46" s="149">
        <v>42</v>
      </c>
      <c r="C46" s="158" t="s">
        <v>78</v>
      </c>
      <c r="D46" s="159">
        <v>425.5</v>
      </c>
      <c r="E46" s="91" t="s">
        <v>83</v>
      </c>
      <c r="F46" s="87">
        <v>596</v>
      </c>
      <c r="G46" s="151" t="s">
        <v>83</v>
      </c>
      <c r="H46" s="150">
        <v>575</v>
      </c>
    </row>
    <row r="47" spans="2:8" ht="15" customHeight="1" x14ac:dyDescent="0.2">
      <c r="B47" s="149">
        <v>43</v>
      </c>
      <c r="C47" s="151" t="s">
        <v>84</v>
      </c>
      <c r="D47" s="150">
        <v>406</v>
      </c>
      <c r="E47" s="151" t="s">
        <v>73</v>
      </c>
      <c r="F47" s="150">
        <v>549</v>
      </c>
      <c r="G47" s="151" t="s">
        <v>84</v>
      </c>
      <c r="H47" s="150">
        <v>570</v>
      </c>
    </row>
    <row r="48" spans="2:8" ht="15" customHeight="1" x14ac:dyDescent="0.2">
      <c r="B48" s="149">
        <v>44</v>
      </c>
      <c r="C48" s="151" t="s">
        <v>85</v>
      </c>
      <c r="D48" s="150">
        <v>392.5</v>
      </c>
      <c r="E48" s="151" t="s">
        <v>84</v>
      </c>
      <c r="F48" s="150">
        <v>527.5</v>
      </c>
      <c r="G48" s="151" t="s">
        <v>61</v>
      </c>
      <c r="H48" s="150">
        <v>520</v>
      </c>
    </row>
    <row r="49" spans="1:11" ht="15" customHeight="1" x14ac:dyDescent="0.2">
      <c r="B49" s="149">
        <v>45</v>
      </c>
      <c r="C49" s="151" t="s">
        <v>64</v>
      </c>
      <c r="D49" s="150">
        <v>375.5</v>
      </c>
      <c r="E49" s="151" t="s">
        <v>88</v>
      </c>
      <c r="F49" s="150">
        <v>519.5</v>
      </c>
      <c r="G49" s="151" t="s">
        <v>65</v>
      </c>
      <c r="H49" s="150">
        <v>495</v>
      </c>
    </row>
    <row r="50" spans="1:11" ht="15" customHeight="1" x14ac:dyDescent="0.2">
      <c r="B50" s="149">
        <v>46</v>
      </c>
      <c r="C50" s="151" t="s">
        <v>26</v>
      </c>
      <c r="D50" s="150">
        <v>373.5</v>
      </c>
      <c r="E50" s="151" t="s">
        <v>87</v>
      </c>
      <c r="F50" s="150">
        <v>444</v>
      </c>
      <c r="G50" s="151" t="s">
        <v>92</v>
      </c>
      <c r="H50" s="150">
        <v>475</v>
      </c>
    </row>
    <row r="51" spans="1:11" ht="15" customHeight="1" x14ac:dyDescent="0.2">
      <c r="B51" s="149">
        <v>47</v>
      </c>
      <c r="C51" s="151" t="s">
        <v>29</v>
      </c>
      <c r="D51" s="150">
        <v>369</v>
      </c>
      <c r="E51" s="151" t="s">
        <v>29</v>
      </c>
      <c r="F51" s="150">
        <v>440</v>
      </c>
      <c r="G51" s="151" t="s">
        <v>93</v>
      </c>
      <c r="H51" s="150">
        <v>455</v>
      </c>
    </row>
    <row r="52" spans="1:11" ht="15" customHeight="1" x14ac:dyDescent="0.2">
      <c r="B52" s="149">
        <v>48</v>
      </c>
      <c r="C52" s="151" t="s">
        <v>30</v>
      </c>
      <c r="D52" s="150">
        <v>365</v>
      </c>
      <c r="E52" s="151" t="s">
        <v>78</v>
      </c>
      <c r="F52" s="150">
        <v>415</v>
      </c>
      <c r="G52" s="151" t="s">
        <v>42</v>
      </c>
      <c r="H52" s="150">
        <v>445</v>
      </c>
    </row>
    <row r="53" spans="1:11" ht="15" customHeight="1" x14ac:dyDescent="0.2">
      <c r="B53" s="149">
        <v>49</v>
      </c>
      <c r="C53" s="151" t="s">
        <v>86</v>
      </c>
      <c r="D53" s="150">
        <v>349.5</v>
      </c>
      <c r="E53" s="151" t="s">
        <v>42</v>
      </c>
      <c r="F53" s="150">
        <v>411</v>
      </c>
      <c r="G53" s="155" t="s">
        <v>1</v>
      </c>
      <c r="H53" s="162">
        <v>435</v>
      </c>
    </row>
    <row r="54" spans="1:11" ht="15" customHeight="1" x14ac:dyDescent="0.2">
      <c r="B54" s="160">
        <v>50</v>
      </c>
      <c r="C54" s="154" t="s">
        <v>87</v>
      </c>
      <c r="D54" s="161">
        <v>340.5</v>
      </c>
      <c r="E54" s="154" t="s">
        <v>86</v>
      </c>
      <c r="F54" s="161">
        <v>409</v>
      </c>
      <c r="G54" s="157" t="s">
        <v>94</v>
      </c>
      <c r="H54" s="163">
        <v>430</v>
      </c>
    </row>
    <row r="55" spans="1:11" ht="15" customHeight="1" x14ac:dyDescent="0.2">
      <c r="B55" s="42"/>
      <c r="C55" s="43"/>
      <c r="D55" s="43"/>
      <c r="E55" s="43"/>
    </row>
    <row r="56" spans="1:11" ht="15" customHeight="1" x14ac:dyDescent="0.2">
      <c r="A56" s="9" t="s">
        <v>6</v>
      </c>
      <c r="B56" s="178" t="s">
        <v>98</v>
      </c>
      <c r="C56" s="178"/>
      <c r="D56" s="178"/>
      <c r="E56" s="178"/>
      <c r="F56" s="178"/>
      <c r="G56" s="178"/>
      <c r="H56" s="178"/>
      <c r="I56" s="178"/>
      <c r="J56" s="178"/>
      <c r="K56" s="178"/>
    </row>
    <row r="57" spans="1:11" ht="15" customHeight="1" x14ac:dyDescent="0.2">
      <c r="A57" s="11" t="s">
        <v>7</v>
      </c>
      <c r="B57" s="177" t="s">
        <v>96</v>
      </c>
      <c r="C57" s="177"/>
      <c r="D57" s="177"/>
      <c r="E57" s="44"/>
      <c r="F57" s="44"/>
      <c r="G57" s="18"/>
    </row>
    <row r="58" spans="1:11" ht="15" customHeight="1" x14ac:dyDescent="0.2">
      <c r="A58" s="10" t="s">
        <v>8</v>
      </c>
      <c r="B58" s="169" t="s">
        <v>95</v>
      </c>
      <c r="C58" s="169"/>
      <c r="D58" s="169"/>
      <c r="E58" s="45"/>
      <c r="F58" s="45"/>
      <c r="G58" s="18"/>
    </row>
    <row r="59" spans="1:11" ht="15" customHeight="1" x14ac:dyDescent="0.2"/>
    <row r="60" spans="1:11" ht="15" customHeight="1" x14ac:dyDescent="0.2"/>
    <row r="61" spans="1:11" ht="15" customHeight="1" x14ac:dyDescent="0.2"/>
    <row r="62" spans="1:11" ht="15" customHeight="1" x14ac:dyDescent="0.2"/>
    <row r="63" spans="1:11" ht="15" customHeight="1" x14ac:dyDescent="0.2"/>
    <row r="64" spans="1: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spans="1:6" ht="30" customHeight="1" x14ac:dyDescent="0.2"/>
    <row r="259" spans="1:6" ht="30" customHeight="1" x14ac:dyDescent="0.2">
      <c r="A259" s="9"/>
      <c r="F259" s="31"/>
    </row>
    <row r="260" spans="1:6" x14ac:dyDescent="0.2">
      <c r="A260" s="11"/>
      <c r="F260" s="22"/>
    </row>
    <row r="261" spans="1:6" ht="11.25" customHeight="1" x14ac:dyDescent="0.2">
      <c r="A261" s="10"/>
      <c r="F261" s="22"/>
    </row>
  </sheetData>
  <sortState ref="E6:F24">
    <sortCondition descending="1" ref="F6"/>
  </sortState>
  <mergeCells count="4">
    <mergeCell ref="B58:D58"/>
    <mergeCell ref="B56:K56"/>
    <mergeCell ref="B2:H2"/>
    <mergeCell ref="B57:D57"/>
  </mergeCells>
  <hyperlinks>
    <hyperlink ref="C1" location="Indice!A1" display="[índice Ç]" xr:uid="{00000000-0004-0000-0300-000002000000}"/>
    <hyperlink ref="B58" r:id="rId1" display="http://observatorioemigracao.pt/np4/6133.html" xr:uid="{9502D4CC-B964-4C6D-9CB7-343892087AEF}"/>
    <hyperlink ref="B58:D58" r:id="rId2" display="http://observatorioemigracao.pt/np4/9274.html" xr:uid="{10416048-428C-4528-8C82-AD9867146E88}"/>
  </hyperlinks>
  <pageMargins left="0.7" right="0.7" top="0.75" bottom="0.75" header="0.3" footer="0.3"/>
  <pageSetup paperSize="9" orientation="portrait" horizontalDpi="4294967293"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2"/>
  <sheetViews>
    <sheetView showGridLines="0" workbookViewId="0">
      <selection activeCell="C1" sqref="C1"/>
    </sheetView>
  </sheetViews>
  <sheetFormatPr defaultColWidth="12.83203125" defaultRowHeight="15" customHeight="1" x14ac:dyDescent="0.2"/>
  <cols>
    <col min="1" max="1" width="14.83203125" style="2" customWidth="1"/>
    <col min="2" max="2" width="14.83203125" style="1" customWidth="1"/>
    <col min="3" max="3" width="28.83203125" style="1" customWidth="1"/>
    <col min="4" max="7" width="14.83203125" style="2" customWidth="1"/>
    <col min="8" max="16384" width="12.83203125" style="2"/>
  </cols>
  <sheetData>
    <row r="1" spans="1:12" ht="30" customHeight="1" x14ac:dyDescent="0.2">
      <c r="A1" s="3"/>
      <c r="B1" s="4"/>
      <c r="C1" s="7" t="s">
        <v>47</v>
      </c>
      <c r="D1" s="4"/>
      <c r="E1" s="4"/>
      <c r="F1" s="4"/>
      <c r="G1" s="7"/>
      <c r="H1" s="6"/>
      <c r="I1" s="6"/>
      <c r="J1" s="6"/>
    </row>
    <row r="2" spans="1:12" ht="45" customHeight="1" thickBot="1" x14ac:dyDescent="0.25">
      <c r="B2" s="179" t="s">
        <v>102</v>
      </c>
      <c r="C2" s="201"/>
      <c r="D2" s="201"/>
      <c r="E2" s="201"/>
      <c r="F2" s="201"/>
      <c r="G2" s="201"/>
      <c r="H2" s="22"/>
      <c r="I2" s="190"/>
      <c r="J2" s="190"/>
      <c r="K2" s="190"/>
      <c r="L2" s="190"/>
    </row>
    <row r="3" spans="1:12" customFormat="1" ht="30" customHeight="1" x14ac:dyDescent="0.2">
      <c r="B3" s="197" t="s">
        <v>14</v>
      </c>
      <c r="C3" s="199" t="s">
        <v>9</v>
      </c>
      <c r="D3" s="191" t="s">
        <v>5</v>
      </c>
      <c r="E3" s="193" t="s">
        <v>45</v>
      </c>
      <c r="F3" s="194"/>
      <c r="G3" s="195" t="s">
        <v>46</v>
      </c>
    </row>
    <row r="4" spans="1:12" customFormat="1" ht="30" customHeight="1" x14ac:dyDescent="0.2">
      <c r="B4" s="198"/>
      <c r="C4" s="200"/>
      <c r="D4" s="192"/>
      <c r="E4" s="108" t="s">
        <v>0</v>
      </c>
      <c r="F4" s="120" t="s">
        <v>44</v>
      </c>
      <c r="G4" s="196"/>
    </row>
    <row r="5" spans="1:12" customFormat="1" ht="30" customHeight="1" x14ac:dyDescent="0.2">
      <c r="B5" s="112" t="s">
        <v>13</v>
      </c>
      <c r="C5" s="113" t="s">
        <v>0</v>
      </c>
      <c r="D5" s="101">
        <v>7634740</v>
      </c>
      <c r="E5" s="102">
        <f>D5/D$5*100</f>
        <v>100</v>
      </c>
      <c r="F5" s="124" t="s">
        <v>13</v>
      </c>
      <c r="G5" s="97" t="s">
        <v>13</v>
      </c>
    </row>
    <row r="6" spans="1:12" customFormat="1" ht="30" customHeight="1" x14ac:dyDescent="0.2">
      <c r="B6" s="114" t="s">
        <v>13</v>
      </c>
      <c r="C6" s="115" t="s">
        <v>67</v>
      </c>
      <c r="D6" s="117">
        <v>5431135</v>
      </c>
      <c r="E6" s="118">
        <f t="shared" ref="E6:E25" si="0">D6/D$5*100</f>
        <v>71.137131061437586</v>
      </c>
      <c r="F6" s="125" t="s">
        <v>13</v>
      </c>
      <c r="G6" s="116" t="s">
        <v>13</v>
      </c>
    </row>
    <row r="7" spans="1:12" customFormat="1" ht="30" customHeight="1" x14ac:dyDescent="0.2">
      <c r="B7" s="116" t="s">
        <v>13</v>
      </c>
      <c r="C7" s="107" t="s">
        <v>44</v>
      </c>
      <c r="D7" s="117">
        <v>2203605</v>
      </c>
      <c r="E7" s="118">
        <f t="shared" si="0"/>
        <v>28.862868938562414</v>
      </c>
      <c r="F7" s="121">
        <f>D7/D$7*100</f>
        <v>100</v>
      </c>
      <c r="G7" s="116" t="s">
        <v>13</v>
      </c>
    </row>
    <row r="8" spans="1:12" customFormat="1" ht="15" customHeight="1" x14ac:dyDescent="0.2">
      <c r="B8" s="82">
        <v>1</v>
      </c>
      <c r="C8" s="109" t="s">
        <v>33</v>
      </c>
      <c r="D8" s="93">
        <v>241130</v>
      </c>
      <c r="E8" s="94">
        <f t="shared" si="0"/>
        <v>3.1583262822309601</v>
      </c>
      <c r="F8" s="119">
        <f t="shared" ref="F8:F25" si="1">D8/D$7*100</f>
        <v>10.942523728163621</v>
      </c>
      <c r="G8" s="126">
        <f>F8</f>
        <v>10.942523728163621</v>
      </c>
      <c r="H8" s="47"/>
      <c r="I8" s="47"/>
      <c r="J8" s="47"/>
    </row>
    <row r="9" spans="1:12" customFormat="1" ht="15" customHeight="1" x14ac:dyDescent="0.2">
      <c r="B9" s="82">
        <v>2</v>
      </c>
      <c r="C9" s="110" t="s">
        <v>15</v>
      </c>
      <c r="D9" s="93">
        <v>185995</v>
      </c>
      <c r="E9" s="122">
        <f t="shared" si="0"/>
        <v>2.436166784985474</v>
      </c>
      <c r="F9" s="119">
        <f t="shared" si="1"/>
        <v>8.4404872924140211</v>
      </c>
      <c r="G9" s="126">
        <f>G8+F9</f>
        <v>19.383011020577641</v>
      </c>
    </row>
    <row r="10" spans="1:12" customFormat="1" ht="15" customHeight="1" x14ac:dyDescent="0.2">
      <c r="B10" s="82">
        <v>3</v>
      </c>
      <c r="C10" s="109" t="s">
        <v>35</v>
      </c>
      <c r="D10" s="93">
        <v>165625</v>
      </c>
      <c r="E10" s="94">
        <f t="shared" si="0"/>
        <v>2.1693600567930278</v>
      </c>
      <c r="F10" s="119">
        <f t="shared" si="1"/>
        <v>7.5160929476925302</v>
      </c>
      <c r="G10" s="126">
        <f t="shared" ref="G10:G42" si="2">G9+F10</f>
        <v>26.899103968270172</v>
      </c>
    </row>
    <row r="11" spans="1:12" customFormat="1" ht="15" customHeight="1" x14ac:dyDescent="0.2">
      <c r="B11" s="82">
        <v>4</v>
      </c>
      <c r="C11" s="111" t="s">
        <v>36</v>
      </c>
      <c r="D11" s="93">
        <v>92645</v>
      </c>
      <c r="E11" s="94">
        <f t="shared" si="0"/>
        <v>1.2134663393907323</v>
      </c>
      <c r="F11" s="119">
        <f t="shared" si="1"/>
        <v>4.2042471314051291</v>
      </c>
      <c r="G11" s="126">
        <f t="shared" si="2"/>
        <v>31.103351099675301</v>
      </c>
    </row>
    <row r="12" spans="1:12" customFormat="1" ht="15" customHeight="1" x14ac:dyDescent="0.2">
      <c r="B12" s="82">
        <v>5</v>
      </c>
      <c r="C12" s="109" t="s">
        <v>34</v>
      </c>
      <c r="D12" s="93">
        <v>78005</v>
      </c>
      <c r="E12" s="94">
        <f t="shared" si="0"/>
        <v>1.0217112828989592</v>
      </c>
      <c r="F12" s="119">
        <f t="shared" si="1"/>
        <v>3.5398812400589037</v>
      </c>
      <c r="G12" s="126">
        <f t="shared" si="2"/>
        <v>34.643232339734205</v>
      </c>
    </row>
    <row r="13" spans="1:12" customFormat="1" ht="15" customHeight="1" x14ac:dyDescent="0.2">
      <c r="B13" s="82">
        <v>6</v>
      </c>
      <c r="C13" s="111" t="s">
        <v>49</v>
      </c>
      <c r="D13" s="93">
        <v>55960</v>
      </c>
      <c r="E13" s="94">
        <f t="shared" si="0"/>
        <v>0.73296536620762465</v>
      </c>
      <c r="F13" s="119">
        <f t="shared" si="1"/>
        <v>2.5394750874135794</v>
      </c>
      <c r="G13" s="126">
        <f t="shared" si="2"/>
        <v>37.182707427147783</v>
      </c>
    </row>
    <row r="14" spans="1:12" customFormat="1" ht="15" customHeight="1" x14ac:dyDescent="0.2">
      <c r="A14" s="2"/>
      <c r="B14" s="82">
        <v>7</v>
      </c>
      <c r="C14" s="110" t="s">
        <v>27</v>
      </c>
      <c r="D14" s="93">
        <v>55960</v>
      </c>
      <c r="E14" s="94">
        <f t="shared" si="0"/>
        <v>0.73296536620762465</v>
      </c>
      <c r="F14" s="119">
        <f t="shared" si="1"/>
        <v>2.5394750874135794</v>
      </c>
      <c r="G14" s="126">
        <f t="shared" si="2"/>
        <v>39.722182514561361</v>
      </c>
    </row>
    <row r="15" spans="1:12" customFormat="1" ht="15" customHeight="1" x14ac:dyDescent="0.2">
      <c r="A15" s="2"/>
      <c r="B15" s="82">
        <v>8</v>
      </c>
      <c r="C15" s="109" t="s">
        <v>50</v>
      </c>
      <c r="D15" s="93">
        <v>51710</v>
      </c>
      <c r="E15" s="94">
        <f t="shared" si="0"/>
        <v>0.67729876852387905</v>
      </c>
      <c r="F15" s="119">
        <f t="shared" si="1"/>
        <v>2.3466093061142992</v>
      </c>
      <c r="G15" s="126">
        <f t="shared" si="2"/>
        <v>42.068791820675656</v>
      </c>
    </row>
    <row r="16" spans="1:12" customFormat="1" ht="15" customHeight="1" x14ac:dyDescent="0.2">
      <c r="A16" s="2"/>
      <c r="B16" s="82">
        <v>9</v>
      </c>
      <c r="C16" s="109" t="s">
        <v>41</v>
      </c>
      <c r="D16" s="93">
        <v>50465</v>
      </c>
      <c r="E16" s="94">
        <f t="shared" si="0"/>
        <v>0.6609917299082877</v>
      </c>
      <c r="F16" s="119">
        <f t="shared" si="1"/>
        <v>2.2901109772395687</v>
      </c>
      <c r="G16" s="126">
        <f t="shared" si="2"/>
        <v>44.358902797915228</v>
      </c>
    </row>
    <row r="17" spans="1:10" customFormat="1" ht="15" customHeight="1" x14ac:dyDescent="0.2">
      <c r="A17" s="2"/>
      <c r="B17" s="82">
        <v>10</v>
      </c>
      <c r="C17" s="109" t="s">
        <v>51</v>
      </c>
      <c r="D17" s="93">
        <v>35795</v>
      </c>
      <c r="E17" s="94">
        <f t="shared" si="0"/>
        <v>0.46884373272698215</v>
      </c>
      <c r="F17" s="119">
        <f t="shared" si="1"/>
        <v>1.6243836803782892</v>
      </c>
      <c r="G17" s="126">
        <f t="shared" si="2"/>
        <v>45.983286478293515</v>
      </c>
    </row>
    <row r="18" spans="1:10" customFormat="1" ht="15" customHeight="1" x14ac:dyDescent="0.2">
      <c r="A18" s="2"/>
      <c r="B18" s="82">
        <v>11</v>
      </c>
      <c r="C18" s="109" t="s">
        <v>16</v>
      </c>
      <c r="D18" s="93">
        <v>33135</v>
      </c>
      <c r="E18" s="94">
        <f t="shared" si="0"/>
        <v>0.43400299158844963</v>
      </c>
      <c r="F18" s="119">
        <f t="shared" si="1"/>
        <v>1.5036723913768575</v>
      </c>
      <c r="G18" s="126">
        <f t="shared" si="2"/>
        <v>47.486958869670374</v>
      </c>
    </row>
    <row r="19" spans="1:10" customFormat="1" ht="15" customHeight="1" x14ac:dyDescent="0.2">
      <c r="A19" s="2"/>
      <c r="B19" s="82">
        <v>12</v>
      </c>
      <c r="C19" s="109" t="s">
        <v>17</v>
      </c>
      <c r="D19" s="93">
        <v>32990</v>
      </c>
      <c r="E19" s="122">
        <f t="shared" si="0"/>
        <v>0.43210377825571006</v>
      </c>
      <c r="F19" s="119">
        <f t="shared" si="1"/>
        <v>1.4970922647207645</v>
      </c>
      <c r="G19" s="126">
        <f t="shared" si="2"/>
        <v>48.984051134391137</v>
      </c>
    </row>
    <row r="20" spans="1:10" customFormat="1" ht="15" customHeight="1" x14ac:dyDescent="0.2">
      <c r="A20" s="2"/>
      <c r="B20" s="82">
        <v>13</v>
      </c>
      <c r="C20" s="110" t="s">
        <v>52</v>
      </c>
      <c r="D20" s="93">
        <v>32635</v>
      </c>
      <c r="E20" s="94">
        <f t="shared" si="0"/>
        <v>0.4274539800962443</v>
      </c>
      <c r="F20" s="119">
        <f t="shared" si="1"/>
        <v>1.4809822994592952</v>
      </c>
      <c r="G20" s="126">
        <f t="shared" si="2"/>
        <v>50.465033433850429</v>
      </c>
    </row>
    <row r="21" spans="1:10" customFormat="1" ht="15" customHeight="1" x14ac:dyDescent="0.2">
      <c r="A21" s="2"/>
      <c r="B21" s="82">
        <v>14</v>
      </c>
      <c r="C21" s="109" t="s">
        <v>37</v>
      </c>
      <c r="D21" s="93">
        <v>31530</v>
      </c>
      <c r="E21" s="94">
        <f t="shared" si="0"/>
        <v>0.41298066469847045</v>
      </c>
      <c r="F21" s="119">
        <f t="shared" si="1"/>
        <v>1.4308371963214823</v>
      </c>
      <c r="G21" s="126">
        <f t="shared" si="2"/>
        <v>51.895870630171913</v>
      </c>
    </row>
    <row r="22" spans="1:10" customFormat="1" ht="15" customHeight="1" x14ac:dyDescent="0.2">
      <c r="A22" s="2"/>
      <c r="B22" s="82">
        <v>15</v>
      </c>
      <c r="C22" s="109" t="s">
        <v>53</v>
      </c>
      <c r="D22" s="93">
        <v>31155</v>
      </c>
      <c r="E22" s="94">
        <f t="shared" si="0"/>
        <v>0.4080689060793164</v>
      </c>
      <c r="F22" s="119">
        <f t="shared" si="1"/>
        <v>1.4138196273833106</v>
      </c>
      <c r="G22" s="126">
        <f t="shared" si="2"/>
        <v>53.309690257555225</v>
      </c>
    </row>
    <row r="23" spans="1:10" customFormat="1" ht="15" customHeight="1" x14ac:dyDescent="0.2">
      <c r="A23" s="2"/>
      <c r="B23" s="82">
        <v>16</v>
      </c>
      <c r="C23" s="109" t="s">
        <v>54</v>
      </c>
      <c r="D23" s="93">
        <v>31020</v>
      </c>
      <c r="E23" s="94">
        <f t="shared" si="0"/>
        <v>0.40630067297642092</v>
      </c>
      <c r="F23" s="119">
        <f t="shared" si="1"/>
        <v>1.4076933025655687</v>
      </c>
      <c r="G23" s="126">
        <f t="shared" si="2"/>
        <v>54.717383560120794</v>
      </c>
    </row>
    <row r="24" spans="1:10" customFormat="1" ht="15" customHeight="1" x14ac:dyDescent="0.2">
      <c r="A24" s="2"/>
      <c r="B24" s="92">
        <v>17</v>
      </c>
      <c r="C24" s="111" t="s">
        <v>55</v>
      </c>
      <c r="D24" s="145">
        <v>27615</v>
      </c>
      <c r="E24" s="146">
        <f t="shared" si="0"/>
        <v>0.36170190471450242</v>
      </c>
      <c r="F24" s="147">
        <f t="shared" si="1"/>
        <v>1.253173776606969</v>
      </c>
      <c r="G24" s="148">
        <f t="shared" si="2"/>
        <v>55.970557336727765</v>
      </c>
    </row>
    <row r="25" spans="1:10" customFormat="1" ht="15" customHeight="1" x14ac:dyDescent="0.2">
      <c r="A25" s="2"/>
      <c r="B25" s="82">
        <v>18</v>
      </c>
      <c r="C25" s="110" t="s">
        <v>56</v>
      </c>
      <c r="D25" s="93">
        <v>26930</v>
      </c>
      <c r="E25" s="94">
        <f t="shared" si="0"/>
        <v>0.35272975897018105</v>
      </c>
      <c r="F25" s="119">
        <f t="shared" si="1"/>
        <v>1.2220883506799085</v>
      </c>
      <c r="G25" s="126">
        <f t="shared" si="2"/>
        <v>57.192645687407676</v>
      </c>
    </row>
    <row r="26" spans="1:10" customFormat="1" ht="15" customHeight="1" x14ac:dyDescent="0.2">
      <c r="B26" s="82">
        <v>19</v>
      </c>
      <c r="C26" s="109" t="s">
        <v>3</v>
      </c>
      <c r="D26" s="93">
        <v>24400</v>
      </c>
      <c r="E26" s="94">
        <f t="shared" ref="E26:E42" si="3">D26/D$5*100</f>
        <v>0.31959176081962193</v>
      </c>
      <c r="F26" s="119">
        <f t="shared" ref="F26:F42" si="4">D26/D$7*100</f>
        <v>1.1072764855770432</v>
      </c>
      <c r="G26" s="126">
        <f t="shared" si="2"/>
        <v>58.299922172984722</v>
      </c>
      <c r="H26" s="47"/>
      <c r="I26" s="47"/>
      <c r="J26" s="47"/>
    </row>
    <row r="27" spans="1:10" customFormat="1" ht="15" customHeight="1" x14ac:dyDescent="0.2">
      <c r="B27" s="82">
        <v>20</v>
      </c>
      <c r="C27" s="110" t="s">
        <v>31</v>
      </c>
      <c r="D27" s="93">
        <v>24400</v>
      </c>
      <c r="E27" s="122">
        <f t="shared" si="3"/>
        <v>0.31959176081962193</v>
      </c>
      <c r="F27" s="119">
        <f t="shared" si="4"/>
        <v>1.1072764855770432</v>
      </c>
      <c r="G27" s="126">
        <f t="shared" si="2"/>
        <v>59.407198658561768</v>
      </c>
    </row>
    <row r="28" spans="1:10" customFormat="1" ht="15" customHeight="1" x14ac:dyDescent="0.2">
      <c r="B28" s="82">
        <v>21</v>
      </c>
      <c r="C28" s="109" t="s">
        <v>57</v>
      </c>
      <c r="D28" s="93">
        <v>24250</v>
      </c>
      <c r="E28" s="94">
        <f t="shared" si="3"/>
        <v>0.31762705737196029</v>
      </c>
      <c r="F28" s="119">
        <f t="shared" si="4"/>
        <v>1.1004694580017742</v>
      </c>
      <c r="G28" s="126">
        <f t="shared" si="2"/>
        <v>60.507668116563543</v>
      </c>
    </row>
    <row r="29" spans="1:10" customFormat="1" ht="15" customHeight="1" x14ac:dyDescent="0.2">
      <c r="B29" s="82">
        <v>22</v>
      </c>
      <c r="C29" s="111" t="s">
        <v>58</v>
      </c>
      <c r="D29" s="93">
        <v>23170</v>
      </c>
      <c r="E29" s="94">
        <f t="shared" si="3"/>
        <v>0.30348119254879669</v>
      </c>
      <c r="F29" s="119">
        <f t="shared" si="4"/>
        <v>1.0514588594598397</v>
      </c>
      <c r="G29" s="126">
        <f t="shared" si="2"/>
        <v>61.559126976023386</v>
      </c>
    </row>
    <row r="30" spans="1:10" customFormat="1" ht="15" customHeight="1" x14ac:dyDescent="0.2">
      <c r="B30" s="82">
        <v>23</v>
      </c>
      <c r="C30" s="109" t="s">
        <v>4</v>
      </c>
      <c r="D30" s="93">
        <v>22735</v>
      </c>
      <c r="E30" s="94">
        <f t="shared" si="3"/>
        <v>0.29778355255057803</v>
      </c>
      <c r="F30" s="119">
        <f t="shared" si="4"/>
        <v>1.0317184794915604</v>
      </c>
      <c r="G30" s="126">
        <f t="shared" si="2"/>
        <v>62.590845455514945</v>
      </c>
    </row>
    <row r="31" spans="1:10" customFormat="1" ht="15" customHeight="1" x14ac:dyDescent="0.2">
      <c r="B31" s="82">
        <v>24</v>
      </c>
      <c r="C31" s="111" t="s">
        <v>38</v>
      </c>
      <c r="D31" s="93">
        <v>21550</v>
      </c>
      <c r="E31" s="94">
        <f t="shared" si="3"/>
        <v>0.28226239531405128</v>
      </c>
      <c r="F31" s="119">
        <f t="shared" si="4"/>
        <v>0.97794296164693761</v>
      </c>
      <c r="G31" s="126">
        <f t="shared" si="2"/>
        <v>63.568788417161883</v>
      </c>
    </row>
    <row r="32" spans="1:10" customFormat="1" ht="15" customHeight="1" x14ac:dyDescent="0.2">
      <c r="A32" s="2"/>
      <c r="B32" s="82">
        <v>25</v>
      </c>
      <c r="C32" s="110" t="s">
        <v>59</v>
      </c>
      <c r="D32" s="93">
        <v>21540</v>
      </c>
      <c r="E32" s="94">
        <f t="shared" si="3"/>
        <v>0.28213141508420719</v>
      </c>
      <c r="F32" s="119">
        <f t="shared" si="4"/>
        <v>0.97748915980858642</v>
      </c>
      <c r="G32" s="126">
        <f t="shared" si="2"/>
        <v>64.546277576970468</v>
      </c>
    </row>
    <row r="33" spans="1:11" customFormat="1" ht="15" customHeight="1" x14ac:dyDescent="0.2">
      <c r="A33" s="2"/>
      <c r="B33" s="82">
        <v>26</v>
      </c>
      <c r="C33" s="109" t="s">
        <v>60</v>
      </c>
      <c r="D33" s="93">
        <v>21170</v>
      </c>
      <c r="E33" s="94">
        <f t="shared" si="3"/>
        <v>0.27728514657997522</v>
      </c>
      <c r="F33" s="119">
        <f t="shared" si="4"/>
        <v>0.96069849178959021</v>
      </c>
      <c r="G33" s="126">
        <f t="shared" si="2"/>
        <v>65.506976068760054</v>
      </c>
    </row>
    <row r="34" spans="1:11" customFormat="1" ht="15" customHeight="1" x14ac:dyDescent="0.2">
      <c r="A34" s="2"/>
      <c r="B34" s="82">
        <v>27</v>
      </c>
      <c r="C34" s="109" t="s">
        <v>61</v>
      </c>
      <c r="D34" s="93">
        <v>19705</v>
      </c>
      <c r="E34" s="94">
        <f t="shared" si="3"/>
        <v>0.25809654290781348</v>
      </c>
      <c r="F34" s="119">
        <f t="shared" si="4"/>
        <v>0.89421652247113259</v>
      </c>
      <c r="G34" s="126">
        <f t="shared" si="2"/>
        <v>66.40119259123118</v>
      </c>
    </row>
    <row r="35" spans="1:11" customFormat="1" ht="15" customHeight="1" x14ac:dyDescent="0.2">
      <c r="A35" s="2"/>
      <c r="B35" s="82">
        <v>28</v>
      </c>
      <c r="C35" s="109" t="s">
        <v>28</v>
      </c>
      <c r="D35" s="93">
        <v>19600</v>
      </c>
      <c r="E35" s="94">
        <f t="shared" si="3"/>
        <v>0.25672125049445038</v>
      </c>
      <c r="F35" s="119">
        <f t="shared" si="4"/>
        <v>0.88945160316844452</v>
      </c>
      <c r="G35" s="126">
        <f t="shared" si="2"/>
        <v>67.290644194399619</v>
      </c>
    </row>
    <row r="36" spans="1:11" customFormat="1" ht="15" customHeight="1" x14ac:dyDescent="0.2">
      <c r="A36" s="2"/>
      <c r="B36" s="82">
        <v>29</v>
      </c>
      <c r="C36" s="109" t="s">
        <v>32</v>
      </c>
      <c r="D36" s="93">
        <v>18700</v>
      </c>
      <c r="E36" s="94">
        <f t="shared" si="3"/>
        <v>0.24493302980848072</v>
      </c>
      <c r="F36" s="119">
        <f t="shared" si="4"/>
        <v>0.84860943771683217</v>
      </c>
      <c r="G36" s="126">
        <f t="shared" si="2"/>
        <v>68.13925363211645</v>
      </c>
    </row>
    <row r="37" spans="1:11" customFormat="1" ht="15" customHeight="1" x14ac:dyDescent="0.2">
      <c r="A37" s="2"/>
      <c r="B37" s="82">
        <v>30</v>
      </c>
      <c r="C37" s="109" t="s">
        <v>40</v>
      </c>
      <c r="D37" s="93">
        <v>18655</v>
      </c>
      <c r="E37" s="122">
        <f t="shared" si="3"/>
        <v>0.24434361877418223</v>
      </c>
      <c r="F37" s="119">
        <f t="shared" si="4"/>
        <v>0.8465673294442515</v>
      </c>
      <c r="G37" s="126">
        <f t="shared" si="2"/>
        <v>68.985820961560705</v>
      </c>
    </row>
    <row r="38" spans="1:11" customFormat="1" ht="15" customHeight="1" x14ac:dyDescent="0.2">
      <c r="A38" s="2"/>
      <c r="B38" s="82">
        <v>31</v>
      </c>
      <c r="C38" s="110" t="s">
        <v>62</v>
      </c>
      <c r="D38" s="93">
        <v>18465</v>
      </c>
      <c r="E38" s="94">
        <f t="shared" si="3"/>
        <v>0.2418549944071442</v>
      </c>
      <c r="F38" s="119">
        <f t="shared" si="4"/>
        <v>0.83794509451557786</v>
      </c>
      <c r="G38" s="126">
        <f t="shared" si="2"/>
        <v>69.823766056076281</v>
      </c>
    </row>
    <row r="39" spans="1:11" customFormat="1" ht="15" customHeight="1" x14ac:dyDescent="0.2">
      <c r="A39" s="2"/>
      <c r="B39" s="129">
        <v>32</v>
      </c>
      <c r="C39" s="128" t="s">
        <v>1</v>
      </c>
      <c r="D39" s="130">
        <v>17490</v>
      </c>
      <c r="E39" s="131">
        <f t="shared" si="3"/>
        <v>0.22908442199734372</v>
      </c>
      <c r="F39" s="132">
        <f t="shared" si="4"/>
        <v>0.79369941527633137</v>
      </c>
      <c r="G39" s="133">
        <f t="shared" si="2"/>
        <v>70.617465471352617</v>
      </c>
    </row>
    <row r="40" spans="1:11" customFormat="1" ht="15" customHeight="1" x14ac:dyDescent="0.2">
      <c r="A40" s="2"/>
      <c r="B40" s="82">
        <v>33</v>
      </c>
      <c r="C40" s="109" t="s">
        <v>63</v>
      </c>
      <c r="D40" s="93">
        <v>15580</v>
      </c>
      <c r="E40" s="94">
        <f t="shared" si="3"/>
        <v>0.20406719809711923</v>
      </c>
      <c r="F40" s="119">
        <f t="shared" si="4"/>
        <v>0.70702326415124306</v>
      </c>
      <c r="G40" s="126">
        <f t="shared" si="2"/>
        <v>71.324488735503863</v>
      </c>
    </row>
    <row r="41" spans="1:11" customFormat="1" ht="15" customHeight="1" x14ac:dyDescent="0.2">
      <c r="A41" s="2"/>
      <c r="B41" s="82">
        <v>34</v>
      </c>
      <c r="C41" s="109" t="s">
        <v>64</v>
      </c>
      <c r="D41" s="93">
        <v>14810</v>
      </c>
      <c r="E41" s="94">
        <f t="shared" si="3"/>
        <v>0.19398172039912295</v>
      </c>
      <c r="F41" s="119">
        <f t="shared" si="4"/>
        <v>0.67208052259819706</v>
      </c>
      <c r="G41" s="126">
        <f t="shared" si="2"/>
        <v>71.996569258102056</v>
      </c>
    </row>
    <row r="42" spans="1:11" customFormat="1" ht="15" customHeight="1" x14ac:dyDescent="0.2">
      <c r="A42" s="2"/>
      <c r="B42" s="95">
        <v>35</v>
      </c>
      <c r="C42" s="143" t="s">
        <v>65</v>
      </c>
      <c r="D42" s="96">
        <v>14615</v>
      </c>
      <c r="E42" s="144">
        <f t="shared" si="3"/>
        <v>0.19142760591716287</v>
      </c>
      <c r="F42" s="123">
        <f t="shared" si="4"/>
        <v>0.66323138675034765</v>
      </c>
      <c r="G42" s="127">
        <f t="shared" si="2"/>
        <v>72.65980064485241</v>
      </c>
    </row>
    <row r="43" spans="1:11" customFormat="1" ht="15" customHeight="1" x14ac:dyDescent="0.2"/>
    <row r="44" spans="1:11" customFormat="1" ht="15" customHeight="1" x14ac:dyDescent="0.2">
      <c r="A44" s="9" t="s">
        <v>6</v>
      </c>
      <c r="B44" s="178" t="s">
        <v>98</v>
      </c>
      <c r="C44" s="178"/>
      <c r="D44" s="178"/>
      <c r="E44" s="178"/>
      <c r="F44" s="178"/>
      <c r="G44" s="178"/>
      <c r="H44" s="178"/>
      <c r="I44" s="178"/>
      <c r="J44" s="178"/>
      <c r="K44" s="178"/>
    </row>
    <row r="45" spans="1:11" customFormat="1" ht="15" customHeight="1" x14ac:dyDescent="0.2">
      <c r="A45" s="11" t="s">
        <v>7</v>
      </c>
      <c r="B45" s="177" t="s">
        <v>96</v>
      </c>
      <c r="C45" s="177"/>
      <c r="D45" s="177"/>
      <c r="E45" s="44"/>
      <c r="F45" s="44"/>
      <c r="G45" s="18"/>
    </row>
    <row r="46" spans="1:11" customFormat="1" ht="15" customHeight="1" x14ac:dyDescent="0.2">
      <c r="A46" s="10" t="s">
        <v>8</v>
      </c>
      <c r="B46" s="169" t="s">
        <v>95</v>
      </c>
      <c r="C46" s="169"/>
      <c r="D46" s="169"/>
      <c r="E46" s="45"/>
      <c r="F46" s="45"/>
      <c r="G46" s="18"/>
    </row>
    <row r="47" spans="1:11" customFormat="1" ht="15" customHeight="1" x14ac:dyDescent="0.2"/>
    <row r="48" spans="1:11" customFormat="1" ht="15" customHeight="1" x14ac:dyDescent="0.2"/>
    <row r="49" spans="1:7" customFormat="1" ht="15" customHeight="1" x14ac:dyDescent="0.2"/>
    <row r="50" spans="1:7" customFormat="1" ht="15" customHeight="1" x14ac:dyDescent="0.2"/>
    <row r="51" spans="1:7" customFormat="1" ht="15" customHeight="1" x14ac:dyDescent="0.2"/>
    <row r="52" spans="1:7" customFormat="1" ht="15" customHeight="1" x14ac:dyDescent="0.2"/>
    <row r="53" spans="1:7" customFormat="1" ht="15" customHeight="1" x14ac:dyDescent="0.2"/>
    <row r="54" spans="1:7" customFormat="1" ht="15" customHeight="1" x14ac:dyDescent="0.2"/>
    <row r="55" spans="1:7" customFormat="1" ht="15" customHeight="1" x14ac:dyDescent="0.2"/>
    <row r="56" spans="1:7" customFormat="1" ht="15" customHeight="1" x14ac:dyDescent="0.2"/>
    <row r="57" spans="1:7" customFormat="1" ht="30" customHeight="1" x14ac:dyDescent="0.2">
      <c r="A57" s="2"/>
      <c r="G57" s="31"/>
    </row>
    <row r="58" spans="1:7" customFormat="1" ht="15" customHeight="1" x14ac:dyDescent="0.2">
      <c r="A58" s="2"/>
      <c r="G58" s="22"/>
    </row>
    <row r="59" spans="1:7" customFormat="1" ht="15" customHeight="1" x14ac:dyDescent="0.2">
      <c r="A59" s="2"/>
    </row>
    <row r="60" spans="1:7" customFormat="1" ht="15" customHeight="1" x14ac:dyDescent="0.2">
      <c r="A60" s="2"/>
    </row>
    <row r="61" spans="1:7" customFormat="1" ht="15" customHeight="1" x14ac:dyDescent="0.2">
      <c r="A61" s="2"/>
    </row>
    <row r="62" spans="1:7" customFormat="1" ht="15" customHeight="1" x14ac:dyDescent="0.2">
      <c r="A62" s="2"/>
    </row>
    <row r="63" spans="1:7" customFormat="1" ht="15" customHeight="1" x14ac:dyDescent="0.2"/>
    <row r="64" spans="1:7"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2:6" customFormat="1" ht="15" customHeight="1" x14ac:dyDescent="0.2"/>
    <row r="98" spans="2:6" customFormat="1" ht="15" customHeight="1" x14ac:dyDescent="0.2"/>
    <row r="99" spans="2:6" customFormat="1" ht="15" customHeight="1" x14ac:dyDescent="0.2">
      <c r="B99" s="1"/>
      <c r="C99" s="1"/>
      <c r="D99" s="2"/>
      <c r="E99" s="2"/>
      <c r="F99" s="2"/>
    </row>
    <row r="100" spans="2:6" customFormat="1" ht="15" customHeight="1" x14ac:dyDescent="0.2">
      <c r="B100" s="1"/>
      <c r="C100" s="1"/>
      <c r="D100" s="2"/>
      <c r="E100" s="2"/>
      <c r="F100" s="2"/>
    </row>
    <row r="101" spans="2:6" customFormat="1" ht="15" customHeight="1" x14ac:dyDescent="0.2">
      <c r="B101" s="1"/>
      <c r="C101" s="1"/>
      <c r="D101" s="2"/>
      <c r="E101" s="2"/>
      <c r="F101" s="2"/>
    </row>
    <row r="102" spans="2:6" customFormat="1" ht="15" customHeight="1" x14ac:dyDescent="0.2">
      <c r="B102" s="1"/>
      <c r="C102" s="1"/>
      <c r="D102" s="2"/>
      <c r="E102" s="2"/>
      <c r="F102" s="2"/>
    </row>
    <row r="103" spans="2:6" customFormat="1" ht="15" customHeight="1" x14ac:dyDescent="0.2">
      <c r="B103" s="1"/>
      <c r="C103" s="1"/>
      <c r="D103" s="2"/>
      <c r="E103" s="2"/>
      <c r="F103" s="2"/>
    </row>
    <row r="104" spans="2:6" customFormat="1" ht="15" customHeight="1" x14ac:dyDescent="0.2">
      <c r="B104" s="1"/>
      <c r="C104" s="1"/>
      <c r="D104" s="2"/>
      <c r="E104" s="2"/>
      <c r="F104" s="2"/>
    </row>
    <row r="105" spans="2:6" customFormat="1" ht="15" customHeight="1" x14ac:dyDescent="0.2">
      <c r="B105" s="1"/>
      <c r="C105" s="1"/>
      <c r="D105" s="2"/>
      <c r="E105" s="2"/>
      <c r="F105" s="2"/>
    </row>
    <row r="106" spans="2:6" customFormat="1" ht="15" customHeight="1" x14ac:dyDescent="0.2">
      <c r="B106" s="1"/>
      <c r="C106" s="1"/>
      <c r="D106" s="2"/>
      <c r="E106" s="2"/>
      <c r="F106" s="2"/>
    </row>
    <row r="107" spans="2:6" customFormat="1" ht="15" customHeight="1" x14ac:dyDescent="0.2">
      <c r="B107" s="1"/>
      <c r="C107" s="1"/>
      <c r="D107" s="2"/>
      <c r="E107" s="2"/>
      <c r="F107" s="2"/>
    </row>
    <row r="108" spans="2:6" customFormat="1" ht="15" customHeight="1" x14ac:dyDescent="0.2">
      <c r="B108" s="1"/>
      <c r="C108" s="1"/>
      <c r="D108" s="2"/>
      <c r="E108" s="2"/>
      <c r="F108" s="2"/>
    </row>
    <row r="109" spans="2:6" customFormat="1" ht="15" customHeight="1" x14ac:dyDescent="0.2">
      <c r="B109" s="1"/>
      <c r="C109" s="1"/>
      <c r="D109" s="2"/>
      <c r="E109" s="2"/>
      <c r="F109" s="2"/>
    </row>
    <row r="110" spans="2:6" customFormat="1" ht="15" customHeight="1" x14ac:dyDescent="0.2">
      <c r="B110" s="1"/>
      <c r="C110" s="1"/>
      <c r="D110" s="2"/>
      <c r="E110" s="2"/>
      <c r="F110" s="2"/>
    </row>
    <row r="111" spans="2:6" customFormat="1" ht="15" customHeight="1" x14ac:dyDescent="0.2">
      <c r="B111" s="1"/>
      <c r="C111" s="1"/>
      <c r="D111" s="2"/>
      <c r="E111" s="2"/>
      <c r="F111" s="2"/>
    </row>
    <row r="112" spans="2:6" customFormat="1" ht="15" customHeight="1" x14ac:dyDescent="0.2">
      <c r="B112" s="1"/>
      <c r="C112" s="1"/>
      <c r="D112" s="2"/>
      <c r="E112" s="2"/>
      <c r="F112" s="2"/>
    </row>
  </sheetData>
  <mergeCells count="10">
    <mergeCell ref="B46:D46"/>
    <mergeCell ref="I2:L2"/>
    <mergeCell ref="D3:D4"/>
    <mergeCell ref="E3:F3"/>
    <mergeCell ref="G3:G4"/>
    <mergeCell ref="B3:B4"/>
    <mergeCell ref="C3:C4"/>
    <mergeCell ref="B2:G2"/>
    <mergeCell ref="B44:K44"/>
    <mergeCell ref="B45:D45"/>
  </mergeCells>
  <hyperlinks>
    <hyperlink ref="C1" location="Indice!A1" display="[índice Ç]" xr:uid="{00000000-0004-0000-0400-000002000000}"/>
    <hyperlink ref="B46" r:id="rId1" display="http://observatorioemigracao.pt/np4/6133.html" xr:uid="{63A57388-81AD-43FD-ABED-5D673A4715B3}"/>
    <hyperlink ref="B46:D46" r:id="rId2" display="http://observatorioemigracao.pt/np4/9274.html" xr:uid="{4A7DD837-1797-4F14-B8DD-330BD2EFB212}"/>
  </hyperlinks>
  <pageMargins left="0.7" right="0.7" top="0.75" bottom="0.75" header="0.3" footer="0.3"/>
  <pageSetup paperSize="9" orientation="portrait"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5"/>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47</v>
      </c>
      <c r="D1" s="6"/>
      <c r="E1" s="6"/>
      <c r="G1" s="7"/>
    </row>
    <row r="2" spans="1:7" ht="30" customHeight="1" x14ac:dyDescent="0.2">
      <c r="B2" s="202" t="s">
        <v>103</v>
      </c>
      <c r="C2" s="203"/>
      <c r="D2" s="203"/>
      <c r="E2" s="203"/>
      <c r="F2" s="203"/>
      <c r="G2" s="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row r="20" spans="1:11" customFormat="1" ht="15" customHeight="1" x14ac:dyDescent="0.2"/>
    <row r="21" spans="1:11" customFormat="1" ht="15" customHeight="1" x14ac:dyDescent="0.2">
      <c r="A21" s="2"/>
      <c r="B21" s="1"/>
      <c r="C21" s="1"/>
      <c r="D21" s="2"/>
      <c r="E21" s="2"/>
      <c r="F21" s="2"/>
      <c r="G21" s="2"/>
    </row>
    <row r="22" spans="1:11" customFormat="1" ht="15" customHeight="1" x14ac:dyDescent="0.2">
      <c r="A22" s="2"/>
      <c r="B22" s="1"/>
      <c r="C22" s="1"/>
      <c r="D22" s="2"/>
      <c r="E22" s="2"/>
      <c r="F22" s="2"/>
      <c r="G22" s="2"/>
    </row>
    <row r="23" spans="1:11" customFormat="1" ht="15" customHeight="1" x14ac:dyDescent="0.2">
      <c r="A23" s="9" t="s">
        <v>6</v>
      </c>
      <c r="B23" s="178" t="s">
        <v>98</v>
      </c>
      <c r="C23" s="178"/>
      <c r="D23" s="178"/>
      <c r="E23" s="178"/>
      <c r="F23" s="178"/>
      <c r="G23" s="178"/>
      <c r="H23" s="178"/>
      <c r="I23" s="178"/>
      <c r="J23" s="178"/>
      <c r="K23" s="178"/>
    </row>
    <row r="24" spans="1:11" customFormat="1" ht="15" customHeight="1" x14ac:dyDescent="0.2">
      <c r="A24" s="11" t="s">
        <v>7</v>
      </c>
      <c r="B24" s="177" t="s">
        <v>96</v>
      </c>
      <c r="C24" s="177"/>
      <c r="D24" s="177"/>
      <c r="E24" s="44"/>
      <c r="F24" s="44"/>
      <c r="G24" s="18"/>
    </row>
    <row r="25" spans="1:11" customFormat="1" ht="15" customHeight="1" x14ac:dyDescent="0.2">
      <c r="A25" s="10" t="s">
        <v>8</v>
      </c>
      <c r="B25" s="169" t="s">
        <v>95</v>
      </c>
      <c r="C25" s="169"/>
      <c r="D25" s="169"/>
      <c r="E25" s="45"/>
      <c r="F25" s="45"/>
      <c r="G25" s="18"/>
    </row>
    <row r="26" spans="1:11" customFormat="1" ht="15" customHeight="1" x14ac:dyDescent="0.2"/>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5:D25"/>
    <mergeCell ref="B2:F2"/>
    <mergeCell ref="B23:K23"/>
    <mergeCell ref="B24:D24"/>
  </mergeCells>
  <hyperlinks>
    <hyperlink ref="C1" location="Indice!A1" display="[índice Ç]" xr:uid="{00000000-0004-0000-0500-000002000000}"/>
    <hyperlink ref="B25" r:id="rId1" display="http://observatorioemigracao.pt/np4/6133.html" xr:uid="{FA1009BF-A793-46DD-8259-AE530298C46D}"/>
    <hyperlink ref="B25:D25" r:id="rId2" display="http://observatorioemigracao.pt/np4/9274.html" xr:uid="{197995A2-C6A9-4D00-AD59-8C2D47603935}"/>
  </hyperlinks>
  <pageMargins left="0.7" right="0.7" top="0.75" bottom="0.75" header="0.3" footer="0.3"/>
  <pageSetup paperSize="9" orientation="portrait" horizontalDpi="4294967293"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5"/>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47</v>
      </c>
      <c r="D1" s="6"/>
      <c r="E1" s="6"/>
      <c r="F1" s="6"/>
      <c r="G1" s="7"/>
    </row>
    <row r="2" spans="1:7" ht="30" customHeight="1" x14ac:dyDescent="0.2">
      <c r="B2" s="202" t="s">
        <v>104</v>
      </c>
      <c r="C2" s="203"/>
      <c r="D2" s="203"/>
      <c r="E2" s="203"/>
      <c r="F2" s="203"/>
      <c r="G2" s="203"/>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row r="20" spans="1:11" customFormat="1" ht="15" customHeight="1" x14ac:dyDescent="0.2"/>
    <row r="21" spans="1:11" customFormat="1" ht="15" customHeight="1" x14ac:dyDescent="0.2">
      <c r="A21" s="9"/>
      <c r="B21" s="205"/>
      <c r="C21" s="178"/>
      <c r="D21" s="178"/>
      <c r="E21" s="178"/>
      <c r="F21" s="178"/>
      <c r="G21" s="206"/>
    </row>
    <row r="22" spans="1:11" customFormat="1" ht="15" customHeight="1" x14ac:dyDescent="0.2">
      <c r="A22" s="11"/>
      <c r="B22" s="204"/>
      <c r="C22" s="203"/>
      <c r="D22" s="203"/>
      <c r="E22" s="203"/>
      <c r="F22" s="203"/>
      <c r="G22" s="203"/>
    </row>
    <row r="23" spans="1:11" customFormat="1" ht="15" customHeight="1" x14ac:dyDescent="0.2">
      <c r="A23" s="9" t="s">
        <v>6</v>
      </c>
      <c r="B23" s="178" t="s">
        <v>98</v>
      </c>
      <c r="C23" s="178"/>
      <c r="D23" s="178"/>
      <c r="E23" s="178"/>
      <c r="F23" s="178"/>
      <c r="G23" s="178"/>
      <c r="H23" s="178"/>
      <c r="I23" s="178"/>
      <c r="J23" s="178"/>
      <c r="K23" s="178"/>
    </row>
    <row r="24" spans="1:11" customFormat="1" ht="15" customHeight="1" x14ac:dyDescent="0.2">
      <c r="A24" s="11" t="s">
        <v>7</v>
      </c>
      <c r="B24" s="177" t="s">
        <v>96</v>
      </c>
      <c r="C24" s="177"/>
      <c r="D24" s="177"/>
      <c r="E24" s="44"/>
      <c r="F24" s="44"/>
      <c r="G24" s="18"/>
    </row>
    <row r="25" spans="1:11" customFormat="1" ht="15" customHeight="1" x14ac:dyDescent="0.2">
      <c r="A25" s="10" t="s">
        <v>8</v>
      </c>
      <c r="B25" s="169" t="s">
        <v>95</v>
      </c>
      <c r="C25" s="169"/>
      <c r="D25" s="169"/>
      <c r="E25" s="45"/>
      <c r="F25" s="45"/>
      <c r="G25" s="18"/>
    </row>
    <row r="26" spans="1:11" customFormat="1" ht="15" customHeight="1" x14ac:dyDescent="0.2"/>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6">
    <mergeCell ref="B25:D25"/>
    <mergeCell ref="B22:G22"/>
    <mergeCell ref="B2:G2"/>
    <mergeCell ref="B21:G21"/>
    <mergeCell ref="B23:K23"/>
    <mergeCell ref="B24:D24"/>
  </mergeCells>
  <hyperlinks>
    <hyperlink ref="C1" location="Indice!A1" display="[índice Ç]" xr:uid="{00000000-0004-0000-0600-000002000000}"/>
    <hyperlink ref="B25" r:id="rId1" display="http://observatorioemigracao.pt/np4/6133.html" xr:uid="{1F4A89AB-F3F1-4F7C-B611-C56CA0962711}"/>
    <hyperlink ref="B25:D25" r:id="rId2" display="http://observatorioemigracao.pt/np4/9274.html" xr:uid="{DA64FF30-6F1A-4464-9A42-9A09DBCE8EEF}"/>
  </hyperlinks>
  <pageMargins left="0.7" right="0.7" top="0.75" bottom="0.75" header="0.3" footer="0.3"/>
  <pageSetup paperSize="9" orientation="portrait" horizontalDpi="4294967293"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3"/>
  <sheetViews>
    <sheetView showGridLines="0" zoomScaleNormal="10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47</v>
      </c>
      <c r="D1" s="6"/>
      <c r="E1" s="6"/>
      <c r="F1" s="6"/>
      <c r="G1" s="7"/>
    </row>
    <row r="2" spans="1:7" ht="45" customHeight="1" x14ac:dyDescent="0.2">
      <c r="B2" s="202" t="s">
        <v>105</v>
      </c>
      <c r="C2" s="202"/>
      <c r="D2" s="202"/>
      <c r="E2" s="202"/>
      <c r="F2" s="202"/>
      <c r="G2" s="202"/>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7" customFormat="1" ht="15" customHeight="1" x14ac:dyDescent="0.2"/>
    <row r="18" spans="1:7" customFormat="1" ht="15" customHeight="1" x14ac:dyDescent="0.2"/>
    <row r="19" spans="1:7" customFormat="1" ht="15" customHeight="1" x14ac:dyDescent="0.2"/>
    <row r="20" spans="1:7" customFormat="1" ht="15" customHeight="1" x14ac:dyDescent="0.2"/>
    <row r="21" spans="1:7" customFormat="1" ht="15" customHeight="1" x14ac:dyDescent="0.2"/>
    <row r="22" spans="1:7" customFormat="1" ht="15" customHeight="1" x14ac:dyDescent="0.2"/>
    <row r="23" spans="1:7" customFormat="1" ht="15" customHeight="1" x14ac:dyDescent="0.2"/>
    <row r="24" spans="1:7" customFormat="1" ht="15" customHeight="1" x14ac:dyDescent="0.2"/>
    <row r="25" spans="1:7" customFormat="1" ht="15" customHeight="1" x14ac:dyDescent="0.2"/>
    <row r="26" spans="1:7" customFormat="1" ht="15" customHeight="1" x14ac:dyDescent="0.2"/>
    <row r="27" spans="1:7" customFormat="1" ht="15" customHeight="1" x14ac:dyDescent="0.2"/>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c r="A32" s="9"/>
      <c r="B32" s="205"/>
      <c r="C32" s="178"/>
      <c r="D32" s="178"/>
      <c r="E32" s="178"/>
      <c r="F32" s="178"/>
      <c r="G32" s="206"/>
    </row>
    <row r="33" spans="1:11" customFormat="1" ht="15" customHeight="1" x14ac:dyDescent="0.2">
      <c r="A33" s="9" t="s">
        <v>6</v>
      </c>
      <c r="B33" s="178" t="s">
        <v>98</v>
      </c>
      <c r="C33" s="178"/>
      <c r="D33" s="178"/>
      <c r="E33" s="178"/>
      <c r="F33" s="178"/>
      <c r="G33" s="178"/>
      <c r="H33" s="178"/>
      <c r="I33" s="178"/>
      <c r="J33" s="178"/>
      <c r="K33" s="178"/>
    </row>
    <row r="34" spans="1:11" customFormat="1" ht="15" customHeight="1" x14ac:dyDescent="0.2">
      <c r="A34" s="11" t="s">
        <v>7</v>
      </c>
      <c r="B34" s="177" t="s">
        <v>96</v>
      </c>
      <c r="C34" s="177"/>
      <c r="D34" s="177"/>
      <c r="E34" s="44"/>
      <c r="F34" s="44"/>
      <c r="G34" s="18"/>
    </row>
    <row r="35" spans="1:11" customFormat="1" ht="15" customHeight="1" x14ac:dyDescent="0.2">
      <c r="A35" s="10" t="s">
        <v>8</v>
      </c>
      <c r="B35" s="169" t="s">
        <v>95</v>
      </c>
      <c r="C35" s="169"/>
      <c r="D35" s="169"/>
      <c r="E35" s="45"/>
      <c r="F35" s="45"/>
      <c r="G35" s="18"/>
    </row>
    <row r="36" spans="1:11" customFormat="1" ht="15" customHeight="1" x14ac:dyDescent="0.2"/>
    <row r="37" spans="1:11" customFormat="1" ht="15" customHeight="1" x14ac:dyDescent="0.2"/>
    <row r="38" spans="1:11" customFormat="1" ht="15" customHeight="1" x14ac:dyDescent="0.2"/>
    <row r="39" spans="1:11" customFormat="1" ht="15" customHeight="1" x14ac:dyDescent="0.2"/>
    <row r="40" spans="1:11" customFormat="1" ht="15" customHeight="1" x14ac:dyDescent="0.2"/>
    <row r="41" spans="1:11" customFormat="1" ht="15" customHeight="1" x14ac:dyDescent="0.2"/>
    <row r="42" spans="1:11" customFormat="1" ht="15" customHeight="1" x14ac:dyDescent="0.2"/>
    <row r="43" spans="1:11" customFormat="1" ht="15" customHeight="1" x14ac:dyDescent="0.2"/>
    <row r="44" spans="1:11" customFormat="1" ht="15" customHeight="1" x14ac:dyDescent="0.2"/>
    <row r="45" spans="1:11" customFormat="1" ht="15" customHeight="1" x14ac:dyDescent="0.2"/>
    <row r="46" spans="1:11" customFormat="1" ht="15" customHeight="1" x14ac:dyDescent="0.2"/>
    <row r="47" spans="1:11" customFormat="1" ht="15" customHeight="1" x14ac:dyDescent="0.2"/>
    <row r="48" spans="1:11" customFormat="1" ht="15" customHeight="1" x14ac:dyDescent="0.2"/>
    <row r="49" spans="2:3" customFormat="1" ht="15" customHeight="1" x14ac:dyDescent="0.2"/>
    <row r="50" spans="2:3" customFormat="1" ht="15" customHeight="1" x14ac:dyDescent="0.2"/>
    <row r="51" spans="2:3" customFormat="1" ht="15" customHeight="1" x14ac:dyDescent="0.2"/>
    <row r="52" spans="2:3" customFormat="1" ht="15" customHeight="1" x14ac:dyDescent="0.2"/>
    <row r="53" spans="2:3" customFormat="1" ht="15" customHeight="1" x14ac:dyDescent="0.2"/>
    <row r="54" spans="2:3" customFormat="1" ht="15" customHeight="1" x14ac:dyDescent="0.2"/>
    <row r="55" spans="2:3" customFormat="1" ht="15" customHeight="1" x14ac:dyDescent="0.2"/>
    <row r="56" spans="2:3" customFormat="1" ht="15" customHeight="1" x14ac:dyDescent="0.2"/>
    <row r="57" spans="2:3" customFormat="1" ht="15" customHeight="1" x14ac:dyDescent="0.2"/>
    <row r="58" spans="2:3" customFormat="1" ht="15" customHeight="1" x14ac:dyDescent="0.2"/>
    <row r="59" spans="2:3" customFormat="1" ht="15" customHeight="1" x14ac:dyDescent="0.2">
      <c r="B59" s="1"/>
      <c r="C59" s="1"/>
    </row>
    <row r="60" spans="2:3" customFormat="1" ht="15" customHeight="1" x14ac:dyDescent="0.2">
      <c r="B60" s="1"/>
      <c r="C60" s="1"/>
    </row>
    <row r="61" spans="2:3" customFormat="1" ht="15" customHeight="1" x14ac:dyDescent="0.2">
      <c r="B61" s="1"/>
      <c r="C61" s="1"/>
    </row>
    <row r="62" spans="2:3" customFormat="1" ht="15" customHeight="1" x14ac:dyDescent="0.2">
      <c r="B62" s="1"/>
      <c r="C62" s="1"/>
    </row>
    <row r="63" spans="2:3" customFormat="1" ht="15" customHeight="1" x14ac:dyDescent="0.2">
      <c r="B63" s="1"/>
      <c r="C63" s="1"/>
    </row>
  </sheetData>
  <sortState ref="B49:C75">
    <sortCondition descending="1" ref="C49:C75"/>
  </sortState>
  <mergeCells count="5">
    <mergeCell ref="B35:D35"/>
    <mergeCell ref="B32:G32"/>
    <mergeCell ref="B2:G2"/>
    <mergeCell ref="B33:K33"/>
    <mergeCell ref="B34:D34"/>
  </mergeCells>
  <hyperlinks>
    <hyperlink ref="C1" location="Indice!A1" display="[índice Ç]" xr:uid="{00000000-0004-0000-0700-000002000000}"/>
    <hyperlink ref="B35" r:id="rId1" display="http://observatorioemigracao.pt/np4/6133.html" xr:uid="{9F71024B-405E-4F9E-8024-C161819E5D3B}"/>
    <hyperlink ref="B35:D35" r:id="rId2" display="http://observatorioemigracao.pt/np4/9274.html" xr:uid="{A22BC92A-57CB-4F01-A0C7-C67BC5A74ACF}"/>
  </hyperlinks>
  <pageMargins left="0.7" right="0.7" top="0.75" bottom="0.75" header="0.3" footer="0.3"/>
  <pageSetup paperSize="9" orientation="portrait" horizontalDpi="4294967293"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14"/>
  <sheetViews>
    <sheetView showGridLines="0" workbookViewId="0">
      <selection activeCell="C1" sqref="C1"/>
    </sheetView>
  </sheetViews>
  <sheetFormatPr defaultColWidth="12.83203125" defaultRowHeight="15" customHeight="1" x14ac:dyDescent="0.2"/>
  <cols>
    <col min="1" max="1" width="14.83203125" style="2" customWidth="1"/>
    <col min="2" max="2" width="14.83203125" style="1" customWidth="1"/>
    <col min="3" max="7" width="14.83203125" style="2" customWidth="1"/>
    <col min="8" max="8" width="12.83203125" style="2" customWidth="1"/>
    <col min="9" max="16384" width="12.83203125" style="2"/>
  </cols>
  <sheetData>
    <row r="1" spans="1:8" ht="30" customHeight="1" x14ac:dyDescent="0.2">
      <c r="A1" s="3"/>
      <c r="B1" s="4"/>
      <c r="C1" s="7" t="s">
        <v>47</v>
      </c>
      <c r="D1" s="6"/>
      <c r="E1"/>
    </row>
    <row r="2" spans="1:8" customFormat="1" ht="30" customHeight="1" x14ac:dyDescent="0.2">
      <c r="B2" s="207" t="s">
        <v>11</v>
      </c>
      <c r="C2" s="208"/>
      <c r="D2" s="208"/>
      <c r="E2" s="208"/>
      <c r="F2" s="208"/>
      <c r="G2" s="208"/>
    </row>
    <row r="3" spans="1:8" customFormat="1" ht="15" customHeight="1" x14ac:dyDescent="0.2"/>
    <row r="4" spans="1:8" customFormat="1" ht="65.099999999999994" customHeight="1" x14ac:dyDescent="0.2">
      <c r="B4" s="205" t="s">
        <v>108</v>
      </c>
      <c r="C4" s="205"/>
      <c r="D4" s="205"/>
      <c r="E4" s="205"/>
      <c r="F4" s="205"/>
      <c r="G4" s="205"/>
    </row>
    <row r="5" spans="1:8" customFormat="1" ht="15" customHeight="1" x14ac:dyDescent="0.2">
      <c r="B5" s="178" t="s">
        <v>10</v>
      </c>
      <c r="C5" s="178"/>
      <c r="D5" s="178"/>
      <c r="E5" s="178"/>
      <c r="F5" s="178"/>
      <c r="G5" s="178"/>
    </row>
    <row r="6" spans="1:8" customFormat="1" ht="15" customHeight="1" x14ac:dyDescent="0.2">
      <c r="B6" s="178" t="s">
        <v>106</v>
      </c>
      <c r="C6" s="178"/>
      <c r="D6" s="178"/>
      <c r="E6" s="178"/>
      <c r="F6" s="178"/>
      <c r="G6" s="178"/>
    </row>
    <row r="7" spans="1:8" customFormat="1" ht="15" customHeight="1" x14ac:dyDescent="0.2">
      <c r="B7" s="178" t="s">
        <v>107</v>
      </c>
      <c r="C7" s="178"/>
      <c r="D7" s="178"/>
      <c r="E7" s="178"/>
      <c r="F7" s="178"/>
      <c r="G7" s="178"/>
      <c r="H7" s="32"/>
    </row>
    <row r="8" spans="1:8" customFormat="1" ht="30" customHeight="1" x14ac:dyDescent="0.2">
      <c r="B8" s="21"/>
    </row>
    <row r="9" spans="1:8" customFormat="1" ht="15" customHeight="1" x14ac:dyDescent="0.2">
      <c r="A9" s="11" t="s">
        <v>7</v>
      </c>
      <c r="B9" s="177" t="s">
        <v>96</v>
      </c>
      <c r="C9" s="177"/>
      <c r="D9" s="177"/>
      <c r="E9" s="44"/>
      <c r="F9" s="44"/>
      <c r="G9" s="18"/>
    </row>
    <row r="10" spans="1:8" customFormat="1" ht="15" customHeight="1" x14ac:dyDescent="0.2">
      <c r="A10" s="10" t="s">
        <v>8</v>
      </c>
      <c r="B10" s="169" t="s">
        <v>95</v>
      </c>
      <c r="C10" s="169"/>
      <c r="D10" s="169"/>
      <c r="E10" s="45"/>
      <c r="F10" s="45"/>
      <c r="G10" s="18"/>
    </row>
    <row r="11" spans="1:8" customFormat="1" ht="45" customHeight="1" x14ac:dyDescent="0.2"/>
    <row r="12" spans="1:8" customFormat="1" ht="15" customHeight="1" x14ac:dyDescent="0.2"/>
    <row r="13" spans="1:8" customFormat="1" ht="15" customHeight="1" x14ac:dyDescent="0.2"/>
    <row r="14" spans="1:8" customFormat="1" ht="15" customHeight="1" x14ac:dyDescent="0.2"/>
    <row r="15" spans="1:8" customFormat="1" ht="15" customHeight="1" x14ac:dyDescent="0.2"/>
    <row r="16" spans="1:8"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c r="A98" s="2"/>
    </row>
    <row r="99" spans="1:1" customFormat="1" ht="15" customHeight="1" x14ac:dyDescent="0.2">
      <c r="A99" s="2"/>
    </row>
    <row r="100" spans="1:1" customFormat="1" ht="15" customHeight="1" x14ac:dyDescent="0.2">
      <c r="A100" s="2"/>
    </row>
    <row r="101" spans="1:1" customFormat="1" ht="15" customHeight="1" x14ac:dyDescent="0.2">
      <c r="A101" s="2"/>
    </row>
    <row r="102" spans="1:1" customFormat="1" ht="15" customHeight="1" x14ac:dyDescent="0.2">
      <c r="A102" s="2"/>
    </row>
    <row r="103" spans="1:1" customFormat="1" ht="15" customHeight="1" x14ac:dyDescent="0.2">
      <c r="A103" s="2"/>
    </row>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sheetData>
  <mergeCells count="7">
    <mergeCell ref="B10:D10"/>
    <mergeCell ref="B9:D9"/>
    <mergeCell ref="B7:G7"/>
    <mergeCell ref="B2:G2"/>
    <mergeCell ref="B5:G5"/>
    <mergeCell ref="B6:G6"/>
    <mergeCell ref="B4:G4"/>
  </mergeCells>
  <hyperlinks>
    <hyperlink ref="C1" location="Indice!A1" display="[índice Ç]" xr:uid="{00000000-0004-0000-0800-000000000000}"/>
    <hyperlink ref="B10" r:id="rId1" display="http://observatorioemigracao.pt/np4/6133.html" xr:uid="{6FFEE3ED-2ED8-42D9-8965-E5D05C844B17}"/>
    <hyperlink ref="B10:D10" r:id="rId2" display="http://observatorioemigracao.pt/np4/9274.html" xr:uid="{FD789266-3D8D-4A10-80C8-E41C29D6B4A8}"/>
  </hyperlinks>
  <pageMargins left="0.7" right="0.7" top="0.75" bottom="0.75" header="0.3" footer="0.3"/>
  <pageSetup paperSize="9" orientation="portrait" horizont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Indice</vt:lpstr>
      <vt:lpstr>Quadro 1</vt:lpstr>
      <vt:lpstr>Quadro 2</vt:lpstr>
      <vt:lpstr>Quadro 3</vt:lpstr>
      <vt:lpstr>Quadro 4</vt:lpstr>
      <vt:lpstr>Grafico 1</vt:lpstr>
      <vt:lpstr>Grafico 2</vt:lpstr>
      <vt:lpstr>Grafico 3</vt:lpstr>
      <vt:lpstr>Metainformação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Rui Pena Pires</cp:lastModifiedBy>
  <dcterms:created xsi:type="dcterms:W3CDTF">2015-09-02T20:08:05Z</dcterms:created>
  <dcterms:modified xsi:type="dcterms:W3CDTF">2024-02-21T11:49:45Z</dcterms:modified>
</cp:coreProperties>
</file>