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6720" tabRatio="853"/>
  </bookViews>
  <sheets>
    <sheet name="Indice" sheetId="11" r:id="rId1"/>
    <sheet name="Quadro 1" sheetId="10" r:id="rId2"/>
    <sheet name="Quadro 2" sheetId="12" r:id="rId3"/>
    <sheet name="Quadro 3" sheetId="13" r:id="rId4"/>
    <sheet name="Quadro 4" sheetId="1" r:id="rId5"/>
    <sheet name="Quadro 5" sheetId="14" r:id="rId6"/>
    <sheet name="Quadro 6" sheetId="15" r:id="rId7"/>
    <sheet name="Quadro 7" sheetId="29" r:id="rId8"/>
    <sheet name="Quadro 8" sheetId="30" r:id="rId9"/>
    <sheet name="Quadro 9" sheetId="31" r:id="rId10"/>
    <sheet name="Quadro 10" sheetId="26" r:id="rId11"/>
    <sheet name="Grafico 1" sheetId="16" r:id="rId12"/>
    <sheet name="Grafico 2" sheetId="17" r:id="rId13"/>
    <sheet name="Grafico 3" sheetId="18" r:id="rId14"/>
    <sheet name="Grafico 4" sheetId="19" r:id="rId15"/>
    <sheet name="Gráfico 5" sheetId="32" r:id="rId16"/>
    <sheet name="Gráfico 6" sheetId="28" r:id="rId17"/>
    <sheet name="Grafico 7" sheetId="23" r:id="rId18"/>
    <sheet name="Grafico 8" sheetId="22" r:id="rId19"/>
    <sheet name="Gráfico 9" sheetId="33" r:id="rId20"/>
    <sheet name="Gráfico 10" sheetId="34" r:id="rId21"/>
    <sheet name="Gráfico 11" sheetId="35" r:id="rId22"/>
    <sheet name="Gráfico 12" sheetId="36" r:id="rId23"/>
    <sheet name="Gráfico 13" sheetId="37" r:id="rId24"/>
    <sheet name="Gráfico 14" sheetId="27" r:id="rId25"/>
    <sheet name="Metainformação" sheetId="25" r:id="rId26"/>
  </sheets>
  <externalReferences>
    <externalReference r:id="rId27"/>
    <externalReference r:id="rId28"/>
  </externalReferences>
  <definedNames>
    <definedName name="Quadro_7__A1" localSheetId="10">Indice!$B$13</definedName>
  </definedNames>
  <calcPr calcId="145621" iterate="1"/>
</workbook>
</file>

<file path=xl/calcChain.xml><?xml version="1.0" encoding="utf-8"?>
<calcChain xmlns="http://schemas.openxmlformats.org/spreadsheetml/2006/main">
  <c r="M35" i="26" l="1"/>
  <c r="M34" i="26"/>
  <c r="M33" i="26"/>
  <c r="M32" i="26"/>
  <c r="M31" i="26"/>
  <c r="M30" i="26"/>
  <c r="M29" i="26"/>
  <c r="M28" i="26"/>
  <c r="M27" i="26"/>
  <c r="M26" i="26"/>
  <c r="M25" i="26"/>
  <c r="M24" i="26"/>
  <c r="M23" i="26"/>
  <c r="M22" i="26"/>
  <c r="M21" i="26"/>
  <c r="M20" i="26"/>
  <c r="M19" i="26"/>
  <c r="M18" i="26"/>
  <c r="M17" i="26"/>
  <c r="M16" i="26"/>
  <c r="M15" i="26"/>
  <c r="M14" i="26"/>
  <c r="M13" i="26"/>
  <c r="M12" i="26"/>
  <c r="M11" i="26"/>
  <c r="M10" i="26"/>
  <c r="M9" i="26"/>
  <c r="M8" i="26"/>
  <c r="M7" i="26"/>
  <c r="M6" i="26"/>
  <c r="M5" i="26"/>
  <c r="M4" i="26"/>
  <c r="L5" i="1" l="1"/>
  <c r="G53" i="23" l="1"/>
  <c r="G60" i="23"/>
  <c r="G74" i="23"/>
  <c r="G51" i="23"/>
  <c r="G59" i="23"/>
  <c r="G76" i="23"/>
  <c r="G69" i="23"/>
  <c r="G54" i="23"/>
  <c r="G73" i="23"/>
  <c r="G70" i="23"/>
  <c r="G67" i="23"/>
  <c r="G63" i="23"/>
  <c r="G68" i="23"/>
  <c r="G61" i="23"/>
  <c r="G62" i="23"/>
  <c r="G71" i="23"/>
  <c r="G65" i="23"/>
  <c r="G66" i="23"/>
  <c r="G55" i="23"/>
  <c r="G64" i="23"/>
  <c r="G77" i="23"/>
  <c r="G56" i="23"/>
  <c r="G75" i="23"/>
  <c r="G72" i="23"/>
  <c r="G57" i="23"/>
  <c r="G52" i="23"/>
  <c r="G58" i="23"/>
  <c r="D60" i="23"/>
  <c r="D58" i="23"/>
  <c r="D77" i="23"/>
  <c r="D53" i="23"/>
  <c r="D56" i="23"/>
  <c r="D71" i="23"/>
  <c r="D70" i="23"/>
  <c r="D54" i="23"/>
  <c r="D76" i="23"/>
  <c r="D73" i="23"/>
  <c r="D55" i="23"/>
  <c r="D66" i="23"/>
  <c r="D72" i="23"/>
  <c r="D62" i="23"/>
  <c r="D65" i="23"/>
  <c r="D67" i="23"/>
  <c r="D63" i="23"/>
  <c r="D69" i="23"/>
  <c r="D59" i="23"/>
  <c r="D61" i="23"/>
  <c r="D74" i="23"/>
  <c r="D64" i="23"/>
  <c r="D75" i="23"/>
  <c r="D68" i="23"/>
  <c r="D57" i="23"/>
  <c r="D51" i="23"/>
  <c r="D52" i="23"/>
  <c r="O5" i="15"/>
  <c r="E30" i="31"/>
  <c r="E29" i="31"/>
  <c r="E28" i="31"/>
  <c r="E27" i="31"/>
  <c r="E26" i="31"/>
  <c r="E25" i="31"/>
  <c r="E24" i="31"/>
  <c r="E23" i="31"/>
  <c r="E22" i="31"/>
  <c r="E21" i="31"/>
  <c r="E20" i="31"/>
  <c r="E19" i="31"/>
  <c r="E18" i="31"/>
  <c r="E17" i="31"/>
  <c r="E16" i="31"/>
  <c r="E15" i="31"/>
  <c r="E14" i="31"/>
  <c r="E13" i="31"/>
  <c r="E12" i="31"/>
  <c r="E11" i="31"/>
  <c r="E10" i="31"/>
  <c r="E9" i="31"/>
  <c r="E8" i="31"/>
  <c r="E7" i="31"/>
  <c r="E6" i="31"/>
  <c r="E5" i="31"/>
  <c r="E4" i="31"/>
  <c r="E30" i="30"/>
  <c r="E29" i="30"/>
  <c r="E28" i="30"/>
  <c r="E27" i="30"/>
  <c r="E26" i="30"/>
  <c r="E25" i="30"/>
  <c r="E24" i="30"/>
  <c r="E23" i="30"/>
  <c r="E22" i="30"/>
  <c r="E21" i="30"/>
  <c r="E20" i="30"/>
  <c r="E19" i="30"/>
  <c r="E18" i="30"/>
  <c r="E17" i="30"/>
  <c r="E16" i="30"/>
  <c r="E15" i="30"/>
  <c r="E14" i="30"/>
  <c r="E13" i="30"/>
  <c r="E12" i="30"/>
  <c r="E11" i="30"/>
  <c r="E10" i="30"/>
  <c r="E9" i="30"/>
  <c r="E8" i="30"/>
  <c r="E7" i="30"/>
  <c r="E6" i="30"/>
  <c r="E5" i="30"/>
  <c r="E4" i="30"/>
  <c r="O31" i="29" l="1"/>
  <c r="P36" i="29"/>
  <c r="N36" i="29"/>
  <c r="M36" i="29"/>
  <c r="L36" i="29"/>
  <c r="O36" i="29" s="1"/>
  <c r="P35" i="29"/>
  <c r="N35" i="29"/>
  <c r="M35" i="29"/>
  <c r="L35" i="29"/>
  <c r="O35" i="29" s="1"/>
  <c r="P34" i="29"/>
  <c r="O34" i="29"/>
  <c r="N34" i="29"/>
  <c r="M34" i="29"/>
  <c r="L34" i="29"/>
  <c r="P33" i="29"/>
  <c r="N33" i="29"/>
  <c r="M33" i="29"/>
  <c r="L33" i="29"/>
  <c r="O33" i="29" s="1"/>
  <c r="P32" i="29"/>
  <c r="N32" i="29"/>
  <c r="M32" i="29"/>
  <c r="L32" i="29"/>
  <c r="O32" i="29" s="1"/>
  <c r="P31" i="29"/>
  <c r="N31" i="29"/>
  <c r="M31" i="29"/>
  <c r="L31" i="29"/>
  <c r="P30" i="29"/>
  <c r="O30" i="29"/>
  <c r="N30" i="29"/>
  <c r="M30" i="29"/>
  <c r="L30" i="29"/>
  <c r="P29" i="29"/>
  <c r="N29" i="29"/>
  <c r="M29" i="29"/>
  <c r="L29" i="29"/>
  <c r="O29" i="29" s="1"/>
  <c r="P28" i="29"/>
  <c r="N28" i="29"/>
  <c r="M28" i="29"/>
  <c r="O28" i="29" s="1"/>
  <c r="L28" i="29"/>
  <c r="P27" i="29"/>
  <c r="N27" i="29"/>
  <c r="O27" i="29" s="1"/>
  <c r="M27" i="29"/>
  <c r="L27" i="29"/>
  <c r="P26" i="29"/>
  <c r="O26" i="29"/>
  <c r="N26" i="29"/>
  <c r="M26" i="29"/>
  <c r="L26" i="29"/>
  <c r="P25" i="29"/>
  <c r="N25" i="29"/>
  <c r="M25" i="29"/>
  <c r="L25" i="29"/>
  <c r="O25" i="29" s="1"/>
  <c r="P24" i="29"/>
  <c r="N24" i="29"/>
  <c r="M24" i="29"/>
  <c r="O24" i="29" s="1"/>
  <c r="L24" i="29"/>
  <c r="P23" i="29"/>
  <c r="N23" i="29"/>
  <c r="O23" i="29" s="1"/>
  <c r="M23" i="29"/>
  <c r="L23" i="29"/>
  <c r="P22" i="29"/>
  <c r="O22" i="29"/>
  <c r="N22" i="29"/>
  <c r="M22" i="29"/>
  <c r="L22" i="29"/>
  <c r="P21" i="29"/>
  <c r="N21" i="29"/>
  <c r="M21" i="29"/>
  <c r="L21" i="29"/>
  <c r="O21" i="29" s="1"/>
  <c r="P20" i="29"/>
  <c r="N20" i="29"/>
  <c r="M20" i="29"/>
  <c r="O20" i="29" s="1"/>
  <c r="L20" i="29"/>
  <c r="P19" i="29"/>
  <c r="N19" i="29"/>
  <c r="O19" i="29" s="1"/>
  <c r="M19" i="29"/>
  <c r="L19" i="29"/>
  <c r="P18" i="29"/>
  <c r="O18" i="29"/>
  <c r="N18" i="29"/>
  <c r="M18" i="29"/>
  <c r="L18" i="29"/>
  <c r="P17" i="29"/>
  <c r="N17" i="29"/>
  <c r="M17" i="29"/>
  <c r="L17" i="29"/>
  <c r="O17" i="29" s="1"/>
  <c r="P16" i="29"/>
  <c r="N16" i="29"/>
  <c r="M16" i="29"/>
  <c r="O16" i="29" s="1"/>
  <c r="L16" i="29"/>
  <c r="P15" i="29"/>
  <c r="N15" i="29"/>
  <c r="O15" i="29" s="1"/>
  <c r="M15" i="29"/>
  <c r="L15" i="29"/>
  <c r="P14" i="29"/>
  <c r="O14" i="29"/>
  <c r="N14" i="29"/>
  <c r="M14" i="29"/>
  <c r="L14" i="29"/>
  <c r="P13" i="29"/>
  <c r="N13" i="29"/>
  <c r="M13" i="29"/>
  <c r="L13" i="29"/>
  <c r="O13" i="29" s="1"/>
  <c r="P12" i="29"/>
  <c r="N12" i="29"/>
  <c r="M12" i="29"/>
  <c r="O12" i="29" s="1"/>
  <c r="L12" i="29"/>
  <c r="P11" i="29"/>
  <c r="N11" i="29"/>
  <c r="O11" i="29" s="1"/>
  <c r="M11" i="29"/>
  <c r="L11" i="29"/>
  <c r="P10" i="29"/>
  <c r="O10" i="29"/>
  <c r="N10" i="29"/>
  <c r="M10" i="29"/>
  <c r="L10" i="29"/>
  <c r="P9" i="29"/>
  <c r="N9" i="29"/>
  <c r="M9" i="29"/>
  <c r="L9" i="29"/>
  <c r="O9" i="29" s="1"/>
  <c r="P8" i="29"/>
  <c r="N8" i="29"/>
  <c r="M8" i="29"/>
  <c r="O8" i="29" s="1"/>
  <c r="L8" i="29"/>
  <c r="P7" i="29"/>
  <c r="N7" i="29"/>
  <c r="O7" i="29" s="1"/>
  <c r="M7" i="29"/>
  <c r="L7" i="29"/>
  <c r="P6" i="29"/>
  <c r="O6" i="29"/>
  <c r="N6" i="29"/>
  <c r="M6" i="29"/>
  <c r="L6" i="29"/>
  <c r="P5" i="29"/>
  <c r="N5" i="29"/>
  <c r="M5" i="29"/>
  <c r="L5" i="29"/>
  <c r="O5" i="29" s="1"/>
  <c r="O36" i="15"/>
  <c r="N36" i="15"/>
  <c r="M36" i="15"/>
  <c r="L36" i="15"/>
  <c r="P36" i="15" s="1"/>
  <c r="O35" i="15"/>
  <c r="N35" i="15"/>
  <c r="M35" i="15"/>
  <c r="L35" i="15"/>
  <c r="P35" i="15" s="1"/>
  <c r="O34" i="15"/>
  <c r="N34" i="15"/>
  <c r="M34" i="15"/>
  <c r="L34" i="15"/>
  <c r="P34" i="15" s="1"/>
  <c r="O33" i="15"/>
  <c r="N33" i="15"/>
  <c r="M33" i="15"/>
  <c r="L33" i="15"/>
  <c r="P33" i="15" s="1"/>
  <c r="O32" i="15"/>
  <c r="N32" i="15"/>
  <c r="M32" i="15"/>
  <c r="L32" i="15"/>
  <c r="P32" i="15" s="1"/>
  <c r="O31" i="15"/>
  <c r="N31" i="15"/>
  <c r="M31" i="15"/>
  <c r="L31" i="15"/>
  <c r="P31" i="15" s="1"/>
  <c r="O30" i="15"/>
  <c r="N30" i="15"/>
  <c r="M30" i="15"/>
  <c r="L30" i="15"/>
  <c r="P30" i="15" s="1"/>
  <c r="O29" i="15"/>
  <c r="N29" i="15"/>
  <c r="M29" i="15"/>
  <c r="L29" i="15"/>
  <c r="P29" i="15" s="1"/>
  <c r="O28" i="15"/>
  <c r="N28" i="15"/>
  <c r="M28" i="15"/>
  <c r="L28" i="15"/>
  <c r="P28" i="15" s="1"/>
  <c r="O27" i="15"/>
  <c r="N27" i="15"/>
  <c r="M27" i="15"/>
  <c r="L27" i="15"/>
  <c r="P27" i="15" s="1"/>
  <c r="O26" i="15"/>
  <c r="N26" i="15"/>
  <c r="M26" i="15"/>
  <c r="L26" i="15"/>
  <c r="P26" i="15" s="1"/>
  <c r="O25" i="15"/>
  <c r="N25" i="15"/>
  <c r="M25" i="15"/>
  <c r="L25" i="15"/>
  <c r="P25" i="15" s="1"/>
  <c r="O24" i="15"/>
  <c r="N24" i="15"/>
  <c r="M24" i="15"/>
  <c r="L24" i="15"/>
  <c r="P24" i="15" s="1"/>
  <c r="O23" i="15"/>
  <c r="N23" i="15"/>
  <c r="M23" i="15"/>
  <c r="L23" i="15"/>
  <c r="P23" i="15" s="1"/>
  <c r="O22" i="15"/>
  <c r="N22" i="15"/>
  <c r="M22" i="15"/>
  <c r="L22" i="15"/>
  <c r="P22" i="15" s="1"/>
  <c r="O21" i="15"/>
  <c r="N21" i="15"/>
  <c r="M21" i="15"/>
  <c r="L21" i="15"/>
  <c r="P21" i="15" s="1"/>
  <c r="O20" i="15"/>
  <c r="N20" i="15"/>
  <c r="M20" i="15"/>
  <c r="L20" i="15"/>
  <c r="P20" i="15" s="1"/>
  <c r="O19" i="15"/>
  <c r="N19" i="15"/>
  <c r="M19" i="15"/>
  <c r="L19" i="15"/>
  <c r="P19" i="15" s="1"/>
  <c r="O18" i="15"/>
  <c r="N18" i="15"/>
  <c r="M18" i="15"/>
  <c r="L18" i="15"/>
  <c r="P18" i="15" s="1"/>
  <c r="O17" i="15"/>
  <c r="N17" i="15"/>
  <c r="M17" i="15"/>
  <c r="L17" i="15"/>
  <c r="P17" i="15" s="1"/>
  <c r="O16" i="15"/>
  <c r="N16" i="15"/>
  <c r="M16" i="15"/>
  <c r="L16" i="15"/>
  <c r="P16" i="15" s="1"/>
  <c r="O15" i="15"/>
  <c r="N15" i="15"/>
  <c r="M15" i="15"/>
  <c r="L15" i="15"/>
  <c r="P15" i="15" s="1"/>
  <c r="O14" i="15"/>
  <c r="N14" i="15"/>
  <c r="M14" i="15"/>
  <c r="L14" i="15"/>
  <c r="P14" i="15" s="1"/>
  <c r="O13" i="15"/>
  <c r="N13" i="15"/>
  <c r="M13" i="15"/>
  <c r="L13" i="15"/>
  <c r="P13" i="15" s="1"/>
  <c r="O12" i="15"/>
  <c r="N12" i="15"/>
  <c r="M12" i="15"/>
  <c r="L12" i="15"/>
  <c r="P12" i="15" s="1"/>
  <c r="O11" i="15"/>
  <c r="N11" i="15"/>
  <c r="M11" i="15"/>
  <c r="L11" i="15"/>
  <c r="P11" i="15" s="1"/>
  <c r="O10" i="15"/>
  <c r="N10" i="15"/>
  <c r="M10" i="15"/>
  <c r="L10" i="15"/>
  <c r="P10" i="15" s="1"/>
  <c r="O9" i="15"/>
  <c r="N9" i="15"/>
  <c r="M9" i="15"/>
  <c r="L9" i="15"/>
  <c r="P9" i="15" s="1"/>
  <c r="O8" i="15"/>
  <c r="N8" i="15"/>
  <c r="M8" i="15"/>
  <c r="L8" i="15"/>
  <c r="P8" i="15" s="1"/>
  <c r="O7" i="15"/>
  <c r="N7" i="15"/>
  <c r="M7" i="15"/>
  <c r="L7" i="15"/>
  <c r="P7" i="15" s="1"/>
  <c r="O6" i="15"/>
  <c r="N6" i="15"/>
  <c r="M6" i="15"/>
  <c r="L6" i="15"/>
  <c r="P6" i="15" s="1"/>
  <c r="N5" i="15"/>
  <c r="M5" i="15"/>
  <c r="L5" i="15"/>
  <c r="P5" i="15" s="1"/>
  <c r="L36" i="14" l="1"/>
  <c r="K36" i="14"/>
  <c r="J36" i="14"/>
  <c r="I36" i="14"/>
  <c r="L35" i="14"/>
  <c r="K35" i="14"/>
  <c r="J35" i="14"/>
  <c r="I35" i="14"/>
  <c r="L34" i="14"/>
  <c r="K34" i="14"/>
  <c r="J34" i="14"/>
  <c r="I34" i="14"/>
  <c r="L33" i="14"/>
  <c r="K33" i="14"/>
  <c r="J33" i="14"/>
  <c r="I33" i="14"/>
  <c r="L32" i="14"/>
  <c r="K32" i="14"/>
  <c r="J32" i="14"/>
  <c r="I32" i="14"/>
  <c r="L31" i="14"/>
  <c r="K31" i="14"/>
  <c r="J31" i="14"/>
  <c r="I31" i="14"/>
  <c r="L30" i="14"/>
  <c r="K30" i="14"/>
  <c r="J30" i="14"/>
  <c r="I30" i="14"/>
  <c r="L29" i="14"/>
  <c r="K29" i="14"/>
  <c r="J29" i="14"/>
  <c r="I29" i="14"/>
  <c r="L28" i="14"/>
  <c r="K28" i="14"/>
  <c r="J28" i="14"/>
  <c r="I28" i="14"/>
  <c r="L27" i="14"/>
  <c r="K27" i="14"/>
  <c r="J27" i="14"/>
  <c r="I27" i="14"/>
  <c r="L26" i="14"/>
  <c r="K26" i="14"/>
  <c r="J26" i="14"/>
  <c r="I26" i="14"/>
  <c r="L25" i="14"/>
  <c r="K25" i="14"/>
  <c r="J25" i="14"/>
  <c r="I25" i="14"/>
  <c r="L24" i="14"/>
  <c r="K24" i="14"/>
  <c r="J24" i="14"/>
  <c r="I24" i="14"/>
  <c r="L23" i="14"/>
  <c r="K23" i="14"/>
  <c r="J23" i="14"/>
  <c r="I23" i="14"/>
  <c r="L22" i="14"/>
  <c r="K22" i="14"/>
  <c r="J22" i="14"/>
  <c r="I22" i="14"/>
  <c r="L21" i="14"/>
  <c r="K21" i="14"/>
  <c r="J21" i="14"/>
  <c r="I21" i="14"/>
  <c r="L20" i="14"/>
  <c r="K20" i="14"/>
  <c r="J20" i="14"/>
  <c r="I20" i="14"/>
  <c r="L19" i="14"/>
  <c r="K19" i="14"/>
  <c r="J19" i="14"/>
  <c r="I19" i="14"/>
  <c r="L18" i="14"/>
  <c r="K18" i="14"/>
  <c r="J18" i="14"/>
  <c r="I18" i="14"/>
  <c r="L17" i="14"/>
  <c r="K17" i="14"/>
  <c r="J17" i="14"/>
  <c r="I17" i="14"/>
  <c r="L16" i="14"/>
  <c r="K16" i="14"/>
  <c r="J16" i="14"/>
  <c r="I16" i="14"/>
  <c r="L15" i="14"/>
  <c r="K15" i="14"/>
  <c r="J15" i="14"/>
  <c r="I15" i="14"/>
  <c r="L14" i="14"/>
  <c r="K14" i="14"/>
  <c r="J14" i="14"/>
  <c r="I14" i="14"/>
  <c r="L13" i="14"/>
  <c r="K13" i="14"/>
  <c r="J13" i="14"/>
  <c r="I13" i="14"/>
  <c r="L12" i="14"/>
  <c r="K12" i="14"/>
  <c r="J12" i="14"/>
  <c r="I12" i="14"/>
  <c r="L11" i="14"/>
  <c r="K11" i="14"/>
  <c r="J11" i="14"/>
  <c r="I11" i="14"/>
  <c r="L10" i="14"/>
  <c r="K10" i="14"/>
  <c r="J10" i="14"/>
  <c r="I10" i="14"/>
  <c r="L9" i="14"/>
  <c r="K9" i="14"/>
  <c r="J9" i="14"/>
  <c r="I9" i="14"/>
  <c r="L8" i="14"/>
  <c r="K8" i="14"/>
  <c r="J8" i="14"/>
  <c r="I8" i="14"/>
  <c r="L7" i="14"/>
  <c r="K7" i="14"/>
  <c r="J7" i="14"/>
  <c r="I7" i="14"/>
  <c r="L6" i="14"/>
  <c r="K6" i="14"/>
  <c r="J6" i="14"/>
  <c r="I6" i="14"/>
  <c r="L5" i="14"/>
  <c r="K5" i="14"/>
  <c r="J5" i="14"/>
  <c r="I5" i="14"/>
  <c r="L36" i="1"/>
  <c r="K36" i="1"/>
  <c r="J36" i="1"/>
  <c r="I36" i="1"/>
  <c r="L35" i="1"/>
  <c r="K35" i="1"/>
  <c r="J35" i="1"/>
  <c r="I35" i="1"/>
  <c r="L34" i="1"/>
  <c r="K34" i="1"/>
  <c r="J34" i="1"/>
  <c r="I34" i="1"/>
  <c r="L33" i="1"/>
  <c r="K33" i="1"/>
  <c r="J33" i="1"/>
  <c r="I33" i="1"/>
  <c r="L32" i="1"/>
  <c r="K32" i="1"/>
  <c r="J32" i="1"/>
  <c r="I32" i="1"/>
  <c r="L31" i="1"/>
  <c r="K31" i="1"/>
  <c r="J31" i="1"/>
  <c r="I31" i="1"/>
  <c r="L30" i="1"/>
  <c r="K30" i="1"/>
  <c r="J30" i="1"/>
  <c r="I30" i="1"/>
  <c r="L29" i="1"/>
  <c r="K29" i="1"/>
  <c r="J29" i="1"/>
  <c r="I29" i="1"/>
  <c r="L28" i="1"/>
  <c r="K28" i="1"/>
  <c r="J28" i="1"/>
  <c r="I28" i="1"/>
  <c r="L27" i="1"/>
  <c r="K27" i="1"/>
  <c r="J27" i="1"/>
  <c r="I27" i="1"/>
  <c r="L26" i="1"/>
  <c r="K26" i="1"/>
  <c r="J26" i="1"/>
  <c r="I26" i="1"/>
  <c r="L25" i="1"/>
  <c r="K25" i="1"/>
  <c r="J25" i="1"/>
  <c r="I25" i="1"/>
  <c r="L24" i="1"/>
  <c r="K24" i="1"/>
  <c r="J24" i="1"/>
  <c r="I24" i="1"/>
  <c r="L23" i="1"/>
  <c r="K23" i="1"/>
  <c r="J23" i="1"/>
  <c r="I23" i="1"/>
  <c r="L22" i="1"/>
  <c r="K22" i="1"/>
  <c r="J22" i="1"/>
  <c r="I22" i="1"/>
  <c r="L21" i="1"/>
  <c r="K21" i="1"/>
  <c r="J21" i="1"/>
  <c r="I21" i="1"/>
  <c r="L20" i="1"/>
  <c r="K20" i="1"/>
  <c r="J20" i="1"/>
  <c r="I20" i="1"/>
  <c r="L19" i="1"/>
  <c r="K19" i="1"/>
  <c r="J19" i="1"/>
  <c r="I19" i="1"/>
  <c r="L18" i="1"/>
  <c r="K18" i="1"/>
  <c r="J18" i="1"/>
  <c r="I18" i="1"/>
  <c r="L17" i="1"/>
  <c r="K17" i="1"/>
  <c r="J17" i="1"/>
  <c r="I17" i="1"/>
  <c r="L16" i="1"/>
  <c r="K16" i="1"/>
  <c r="J16" i="1"/>
  <c r="I16" i="1"/>
  <c r="L15" i="1"/>
  <c r="K15" i="1"/>
  <c r="J15" i="1"/>
  <c r="I15" i="1"/>
  <c r="L14" i="1"/>
  <c r="K14" i="1"/>
  <c r="J14" i="1"/>
  <c r="I14" i="1"/>
  <c r="L13" i="1"/>
  <c r="K13" i="1"/>
  <c r="J13" i="1"/>
  <c r="I13" i="1"/>
  <c r="L12" i="1"/>
  <c r="K12" i="1"/>
  <c r="J12" i="1"/>
  <c r="I12" i="1"/>
  <c r="L11" i="1"/>
  <c r="K11" i="1"/>
  <c r="J11" i="1"/>
  <c r="I11" i="1"/>
  <c r="L10" i="1"/>
  <c r="K10" i="1"/>
  <c r="J10" i="1"/>
  <c r="I10" i="1"/>
  <c r="L9" i="1"/>
  <c r="K9" i="1"/>
  <c r="J9" i="1"/>
  <c r="I9" i="1"/>
  <c r="L8" i="1"/>
  <c r="K8" i="1"/>
  <c r="J8" i="1"/>
  <c r="I8" i="1"/>
  <c r="L7" i="1"/>
  <c r="K7" i="1"/>
  <c r="J7" i="1"/>
  <c r="I7" i="1"/>
  <c r="L6" i="1"/>
  <c r="K6" i="1"/>
  <c r="J6" i="1"/>
  <c r="I6" i="1"/>
  <c r="K5" i="1"/>
  <c r="J5" i="1"/>
  <c r="I5" i="1"/>
  <c r="H14" i="13" l="1"/>
  <c r="H13" i="13" l="1"/>
  <c r="I13" i="13" s="1"/>
  <c r="G13" i="13"/>
  <c r="E13" i="13"/>
  <c r="H12" i="13"/>
  <c r="I12" i="13" s="1"/>
  <c r="G12" i="13"/>
  <c r="E12" i="13"/>
  <c r="H11" i="13"/>
  <c r="I11" i="13" s="1"/>
  <c r="G11" i="13"/>
  <c r="E11" i="13"/>
  <c r="H10" i="13"/>
  <c r="I10" i="13" s="1"/>
  <c r="G10" i="13"/>
  <c r="E10" i="13"/>
  <c r="F15" i="12"/>
  <c r="K14" i="12"/>
  <c r="L14" i="12" s="1"/>
  <c r="J14" i="12"/>
  <c r="F14" i="12"/>
  <c r="G14" i="12" s="1"/>
  <c r="E14" i="12"/>
  <c r="K13" i="12"/>
  <c r="L13" i="12" s="1"/>
  <c r="J13" i="12"/>
  <c r="F13" i="12"/>
  <c r="G13" i="12" s="1"/>
  <c r="E13" i="12"/>
  <c r="K12" i="12"/>
  <c r="L12" i="12" s="1"/>
  <c r="J12" i="12"/>
  <c r="G12" i="12"/>
  <c r="F12" i="12"/>
  <c r="E12" i="12"/>
  <c r="K11" i="12"/>
  <c r="L11" i="12" s="1"/>
  <c r="J11" i="12"/>
  <c r="F11" i="12"/>
  <c r="G11" i="12" s="1"/>
  <c r="E11" i="12"/>
  <c r="H21" i="10"/>
  <c r="I21" i="10" s="1"/>
  <c r="G21" i="10"/>
  <c r="E21" i="10"/>
  <c r="H20" i="10"/>
  <c r="I20" i="10" s="1"/>
  <c r="G20" i="10"/>
  <c r="E20" i="10"/>
  <c r="E18" i="10"/>
  <c r="H19" i="10"/>
  <c r="I19" i="10" s="1"/>
  <c r="G19" i="10"/>
  <c r="E19" i="10"/>
  <c r="H18" i="10"/>
  <c r="I18" i="10" s="1"/>
  <c r="G18" i="10"/>
  <c r="G22" i="10"/>
  <c r="B19" i="11" l="1"/>
  <c r="E11" i="11"/>
  <c r="E10" i="11"/>
  <c r="E7" i="11"/>
  <c r="E6" i="11"/>
  <c r="E5" i="11"/>
  <c r="E4" i="11"/>
  <c r="B9" i="11"/>
  <c r="B8" i="11"/>
  <c r="B7" i="11"/>
  <c r="B6" i="11"/>
  <c r="B5" i="11"/>
  <c r="B4" i="11"/>
  <c r="I14" i="13" l="1"/>
  <c r="G14" i="13"/>
  <c r="E14" i="13"/>
  <c r="H9" i="13"/>
  <c r="I9" i="13" s="1"/>
  <c r="G9" i="13"/>
  <c r="E9" i="13"/>
  <c r="H8" i="13"/>
  <c r="I8" i="13" s="1"/>
  <c r="G8" i="13"/>
  <c r="E8" i="13"/>
  <c r="H7" i="13"/>
  <c r="I7" i="13" s="1"/>
  <c r="G7" i="13"/>
  <c r="E7" i="13"/>
  <c r="H6" i="13"/>
  <c r="I6" i="13" s="1"/>
  <c r="G6" i="13"/>
  <c r="E6" i="13"/>
  <c r="H5" i="13"/>
  <c r="I5" i="13" s="1"/>
  <c r="G5" i="13"/>
  <c r="E5" i="13"/>
  <c r="J15" i="12"/>
  <c r="J10" i="12"/>
  <c r="J9" i="12"/>
  <c r="J8" i="12"/>
  <c r="J7" i="12"/>
  <c r="J6" i="12"/>
  <c r="G7" i="12"/>
  <c r="G6" i="12"/>
  <c r="E15" i="12"/>
  <c r="E10" i="12"/>
  <c r="E9" i="12"/>
  <c r="E8" i="12"/>
  <c r="E7" i="12"/>
  <c r="E6" i="12"/>
  <c r="K15" i="12"/>
  <c r="L15" i="12" s="1"/>
  <c r="K10" i="12"/>
  <c r="L10" i="12" s="1"/>
  <c r="K9" i="12"/>
  <c r="L9" i="12" s="1"/>
  <c r="K8" i="12"/>
  <c r="L8" i="12" s="1"/>
  <c r="K7" i="12"/>
  <c r="L7" i="12" s="1"/>
  <c r="K6" i="12"/>
  <c r="L6" i="12" s="1"/>
  <c r="G15" i="12"/>
  <c r="F10" i="12"/>
  <c r="G10" i="12" s="1"/>
  <c r="F9" i="12"/>
  <c r="G9" i="12" s="1"/>
  <c r="F8" i="12"/>
  <c r="G8" i="12" s="1"/>
  <c r="F7" i="12"/>
  <c r="F6" i="12"/>
  <c r="H8" i="10" l="1"/>
  <c r="I8" i="10" s="1"/>
  <c r="H7" i="10"/>
  <c r="I7" i="10" s="1"/>
  <c r="H6" i="10"/>
  <c r="I6" i="10" s="1"/>
  <c r="H5" i="10"/>
  <c r="I5" i="10" s="1"/>
  <c r="G17" i="10"/>
  <c r="G16" i="10"/>
  <c r="G15" i="10"/>
  <c r="G14" i="10"/>
  <c r="G13" i="10"/>
  <c r="G12" i="10"/>
  <c r="G11" i="10"/>
  <c r="G10" i="10"/>
  <c r="G9" i="10"/>
  <c r="G8" i="10"/>
  <c r="G7" i="10"/>
  <c r="G6" i="10"/>
  <c r="G5" i="10"/>
  <c r="E22" i="10"/>
  <c r="E17" i="10"/>
  <c r="E16" i="10"/>
  <c r="E15" i="10"/>
  <c r="E14" i="10"/>
  <c r="E13" i="10"/>
  <c r="E12" i="10"/>
  <c r="E11" i="10"/>
  <c r="E10" i="10"/>
  <c r="E9" i="10"/>
  <c r="E8" i="10"/>
  <c r="E7" i="10"/>
  <c r="E6" i="10"/>
  <c r="E5" i="10"/>
  <c r="H22" i="10" l="1"/>
  <c r="I22" i="10" s="1"/>
  <c r="H17" i="10"/>
  <c r="I17" i="10" s="1"/>
  <c r="H16" i="10"/>
  <c r="I16" i="10" s="1"/>
  <c r="H15" i="10"/>
  <c r="I15" i="10" s="1"/>
  <c r="H14" i="10"/>
  <c r="I14" i="10" s="1"/>
  <c r="H13" i="10"/>
  <c r="I13" i="10" s="1"/>
  <c r="H12" i="10"/>
  <c r="I12" i="10" s="1"/>
  <c r="H11" i="10"/>
  <c r="I11" i="10" s="1"/>
  <c r="H10" i="10"/>
  <c r="I10" i="10" s="1"/>
  <c r="H9" i="10"/>
  <c r="I9" i="10" s="1"/>
</calcChain>
</file>

<file path=xl/sharedStrings.xml><?xml version="1.0" encoding="utf-8"?>
<sst xmlns="http://schemas.openxmlformats.org/spreadsheetml/2006/main" count="964" uniqueCount="131">
  <si>
    <t>Total</t>
  </si>
  <si>
    <t>Nacionais</t>
  </si>
  <si>
    <t>População residente</t>
  </si>
  <si>
    <t>Malta</t>
  </si>
  <si>
    <t>Portugal</t>
  </si>
  <si>
    <t>Liechtenstein</t>
  </si>
  <si>
    <t>Ano</t>
  </si>
  <si>
    <t>Bélgica</t>
  </si>
  <si>
    <t>Bulgária</t>
  </si>
  <si>
    <t>República Checa</t>
  </si>
  <si>
    <t>Dinamarca</t>
  </si>
  <si>
    <t>Alemanha</t>
  </si>
  <si>
    <t>Estónia</t>
  </si>
  <si>
    <t>Irlanda</t>
  </si>
  <si>
    <t>Grécia</t>
  </si>
  <si>
    <t>Espanha</t>
  </si>
  <si>
    <t>França</t>
  </si>
  <si>
    <t>Croácia</t>
  </si>
  <si>
    <t>Itália</t>
  </si>
  <si>
    <t>Chipre</t>
  </si>
  <si>
    <t>Letónia</t>
  </si>
  <si>
    <t>Lituânia</t>
  </si>
  <si>
    <t>Luxemburgo</t>
  </si>
  <si>
    <t>Hungria</t>
  </si>
  <si>
    <t>Holanda</t>
  </si>
  <si>
    <t>Áustria</t>
  </si>
  <si>
    <t>Polónia</t>
  </si>
  <si>
    <t>Roménia</t>
  </si>
  <si>
    <t>Eslovénia</t>
  </si>
  <si>
    <t>Eslováquia</t>
  </si>
  <si>
    <t>Finlândia</t>
  </si>
  <si>
    <t>Suécia</t>
  </si>
  <si>
    <t>Reino Unido</t>
  </si>
  <si>
    <t>Islândia</t>
  </si>
  <si>
    <t>Noruega</t>
  </si>
  <si>
    <t>Suíça</t>
  </si>
  <si>
    <t>Emigração</t>
  </si>
  <si>
    <t>Imigração</t>
  </si>
  <si>
    <t>OEm</t>
  </si>
  <si>
    <t>Observatório da Emigração</t>
  </si>
  <si>
    <r>
      <t xml:space="preserve">[índice </t>
    </r>
    <r>
      <rPr>
        <b/>
        <sz val="8"/>
        <color rgb="FFC00000"/>
        <rFont val="Wingdings 3"/>
        <family val="1"/>
        <charset val="2"/>
      </rPr>
      <t>Ç</t>
    </r>
    <r>
      <rPr>
        <b/>
        <sz val="8"/>
        <color rgb="FFC00000"/>
        <rFont val="Arial"/>
        <family val="2"/>
      </rPr>
      <t>]</t>
    </r>
  </si>
  <si>
    <t>N</t>
  </si>
  <si>
    <t>% da população</t>
  </si>
  <si>
    <t>Nota</t>
  </si>
  <si>
    <t>Fonte</t>
  </si>
  <si>
    <t>Atualizado em</t>
  </si>
  <si>
    <t>link</t>
  </si>
  <si>
    <t>Saldo migratório</t>
  </si>
  <si>
    <t>%</t>
  </si>
  <si>
    <t>Estrangeiros (*)</t>
  </si>
  <si>
    <t>(*) Inclui migrantes sem nacionalidade e com nacionalidade desconhecida.</t>
  </si>
  <si>
    <t>Saldo migratório 
sem retornos</t>
  </si>
  <si>
    <t>Emigração 
de nacionais</t>
  </si>
  <si>
    <t>Imigração 
de estrangeiros (*)</t>
  </si>
  <si>
    <t>País</t>
  </si>
  <si>
    <t>Excluídos os países com menos de um milhão de habitantes (Chipre, Islândia, Liechtenstein, Luxemburgo e Malta).</t>
  </si>
  <si>
    <t>Excluídos os países com menos de um milhão de habitantes (Chipre, Islândia, Liechtenstein, Luxemburgo e Malta).
(*) Inclui migrantes sem nacionalidade e com nacionalidade desconhecida.</t>
  </si>
  <si>
    <t>Saldos migratórios numa perspectiva comparada: índice de quadros e gráficos</t>
  </si>
  <si>
    <r>
      <rPr>
        <b/>
        <sz val="8"/>
        <color theme="1"/>
        <rFont val="Arial"/>
        <family val="2"/>
      </rPr>
      <t>Emigração:</t>
    </r>
    <r>
      <rPr>
        <sz val="8"/>
        <color theme="1"/>
        <rFont val="Arial"/>
        <family val="2"/>
      </rPr>
      <t xml:space="preserve"> a ação pela qual uma pessoa, tendo tido anteriormente residência habitual no território de um estado-membro, deixa de ter a sua residência habitual nesse estado-membro por um período que é, ou  espera que seja, de pelo menos 12 meses.</t>
    </r>
  </si>
  <si>
    <r>
      <rPr>
        <b/>
        <sz val="8"/>
        <color theme="1"/>
        <rFont val="Arial"/>
        <family val="2"/>
      </rPr>
      <t>Saldo migratório:</t>
    </r>
    <r>
      <rPr>
        <sz val="8"/>
        <color theme="1"/>
        <rFont val="Arial"/>
        <family val="2"/>
      </rPr>
      <t xml:space="preserve"> a diferença entre imigração e emigração (imigração-emigração).</t>
    </r>
  </si>
  <si>
    <r>
      <rPr>
        <b/>
        <sz val="8"/>
        <color theme="1"/>
        <rFont val="Arial"/>
        <family val="2"/>
      </rPr>
      <t>Unidade de medida:</t>
    </r>
    <r>
      <rPr>
        <sz val="8"/>
        <color theme="1"/>
        <rFont val="Arial"/>
        <family val="2"/>
      </rPr>
      <t xml:space="preserve"> indivíduos.</t>
    </r>
  </si>
  <si>
    <r>
      <rPr>
        <b/>
        <sz val="8"/>
        <color theme="1"/>
        <rFont val="Arial"/>
        <family val="2"/>
      </rPr>
      <t>Fonte:</t>
    </r>
    <r>
      <rPr>
        <sz val="8"/>
        <color theme="1"/>
        <rFont val="Arial"/>
        <family val="2"/>
      </rPr>
      <t xml:space="preserve"> Eurostat, Database on Population and Social Conditions, Demography and Migration (pop).</t>
    </r>
  </si>
  <si>
    <r>
      <rPr>
        <b/>
        <sz val="8"/>
        <color theme="1"/>
        <rFont val="Arial"/>
        <family val="2"/>
      </rPr>
      <t>População residente:</t>
    </r>
    <r>
      <rPr>
        <sz val="8"/>
        <color theme="1"/>
        <rFont val="Arial"/>
        <family val="2"/>
      </rPr>
      <t xml:space="preserve"> a população residente num estado-membro a 1 de janeiro de cada ano há pelo menos 12 meses ou que a ele tenha chegado nos últimos 12 meses com a intenção de aí residir durante pelo menos um ano.</t>
    </r>
  </si>
  <si>
    <r>
      <rPr>
        <b/>
        <sz val="8"/>
        <color theme="1"/>
        <rFont val="Arial"/>
        <family val="2"/>
      </rPr>
      <t>Imigração:</t>
    </r>
    <r>
      <rPr>
        <sz val="8"/>
        <color theme="1"/>
        <rFont val="Arial"/>
        <family val="2"/>
      </rPr>
      <t xml:space="preserve"> a ação pela qual uma pessoa estabelece a sua residência habitual no território de um estado-membro por um período que é, ou  espera que seja, de pelo menos 12 meses, tendo tido anteriormente residência habitual noutro estado-membro ou em país terceiro.</t>
    </r>
  </si>
  <si>
    <r>
      <rPr>
        <b/>
        <sz val="8"/>
        <color theme="1"/>
        <rFont val="Arial"/>
        <family val="2"/>
      </rPr>
      <t>Link da fonte:</t>
    </r>
    <r>
      <rPr>
        <sz val="8"/>
        <color theme="1"/>
        <rFont val="Arial"/>
        <family val="2"/>
      </rPr>
      <t xml:space="preserve"> </t>
    </r>
  </si>
  <si>
    <t>http://ec.europa.eu/eurostat/data/database.</t>
  </si>
  <si>
    <t>Metainformação</t>
  </si>
  <si>
    <t>Gráfico elaborado pelo Observatório da Emigração, valores do Eurostat, Database on Population and Social Conditions, Demography and Migration (pop).</t>
  </si>
  <si>
    <t>Quadro elaborado pelo Observatório da Emigração, valores do Eurostat, Database on Population and Social Conditions, Demography and Migration (pop).</t>
  </si>
  <si>
    <r>
      <rPr>
        <b/>
        <sz val="9"/>
        <color rgb="FFC00000"/>
        <rFont val="Arial"/>
        <family val="2"/>
      </rPr>
      <t>Quadro 1</t>
    </r>
    <r>
      <rPr>
        <b/>
        <sz val="9"/>
        <color theme="1"/>
        <rFont val="Arial"/>
        <family val="2"/>
      </rPr>
      <t xml:space="preserve">  Migrações internacionais de e para Portugal, valores absolutos e relativos, 2000-2017</t>
    </r>
  </si>
  <si>
    <r>
      <rPr>
        <b/>
        <sz val="9"/>
        <color rgb="FFC00000"/>
        <rFont val="Arial"/>
        <family val="2"/>
      </rPr>
      <t>Quadro 2</t>
    </r>
    <r>
      <rPr>
        <b/>
        <sz val="9"/>
        <color theme="1"/>
        <rFont val="Arial"/>
        <family val="2"/>
      </rPr>
      <t xml:space="preserve">  Migrações internacionais de e para Portugal, segundo a nacionalidade, 2008-2017</t>
    </r>
  </si>
  <si>
    <r>
      <rPr>
        <b/>
        <sz val="9"/>
        <color rgb="FFC00000"/>
        <rFont val="Arial"/>
        <family val="2"/>
      </rPr>
      <t>Quadro 3</t>
    </r>
    <r>
      <rPr>
        <b/>
        <sz val="9"/>
        <color theme="1"/>
        <rFont val="Arial"/>
        <family val="2"/>
      </rPr>
      <t xml:space="preserve">  Saldo migratório sem retornos, absoluto e relativo, Portugal, 2008-2017</t>
    </r>
  </si>
  <si>
    <t>..</t>
  </si>
  <si>
    <r>
      <rPr>
        <b/>
        <sz val="9"/>
        <color rgb="FFC00000"/>
        <rFont val="Arial"/>
        <family val="2"/>
      </rPr>
      <t>Gráfico 1</t>
    </r>
    <r>
      <rPr>
        <b/>
        <sz val="9"/>
        <color theme="1"/>
        <rFont val="Arial"/>
        <family val="2"/>
      </rPr>
      <t xml:space="preserve">  Migrações internacionais de e para Portugal, 2000-2017</t>
    </r>
  </si>
  <si>
    <r>
      <rPr>
        <b/>
        <sz val="9"/>
        <color rgb="FFC00000"/>
        <rFont val="Arial"/>
        <family val="2"/>
      </rPr>
      <t>Gráfico 2</t>
    </r>
    <r>
      <rPr>
        <b/>
        <sz val="9"/>
        <color theme="1"/>
        <rFont val="Arial"/>
        <family val="2"/>
      </rPr>
      <t xml:space="preserve">  Migrantes entrados em Portugal segundo a nacionalidade, 2008-2017</t>
    </r>
  </si>
  <si>
    <r>
      <rPr>
        <b/>
        <sz val="9"/>
        <color rgb="FFC00000"/>
        <rFont val="Arial"/>
        <family val="2"/>
      </rPr>
      <t>Gráfico 3</t>
    </r>
    <r>
      <rPr>
        <b/>
        <sz val="9"/>
        <color theme="1"/>
        <rFont val="Arial"/>
        <family val="2"/>
      </rPr>
      <t xml:space="preserve">  Saldo migratório, total e sem retornos, Portugal, 2008-2017</t>
    </r>
  </si>
  <si>
    <t>Rep. Checa</t>
  </si>
  <si>
    <t>Taxa imigração</t>
  </si>
  <si>
    <t>Taxa emigração</t>
  </si>
  <si>
    <t>http://observatorioemigracao.pt/np4/7354.html</t>
  </si>
  <si>
    <t>Taxas de imigração</t>
  </si>
  <si>
    <t>Média 
2015-17</t>
  </si>
  <si>
    <r>
      <rPr>
        <b/>
        <sz val="9"/>
        <color rgb="FFC00000"/>
        <rFont val="Arial"/>
        <family val="2"/>
      </rPr>
      <t>Quadro 4</t>
    </r>
    <r>
      <rPr>
        <b/>
        <sz val="9"/>
        <color theme="1"/>
        <rFont val="Arial"/>
        <family val="2"/>
      </rPr>
      <t xml:space="preserve">  Taxas de imigração, países da União Europeia e EFTA, 2015-2017</t>
    </r>
  </si>
  <si>
    <t>Taxas de emigração</t>
  </si>
  <si>
    <r>
      <rPr>
        <b/>
        <sz val="9"/>
        <color rgb="FFC00000"/>
        <rFont val="Arial"/>
        <family val="2"/>
      </rPr>
      <t>Quadro 5</t>
    </r>
    <r>
      <rPr>
        <b/>
        <sz val="9"/>
        <color theme="1"/>
        <rFont val="Arial"/>
        <family val="2"/>
      </rPr>
      <t xml:space="preserve">  Taxas de emigração, países da União Europeia e EFTA, 2015-2017</t>
    </r>
  </si>
  <si>
    <t>Imigração total</t>
  </si>
  <si>
    <t>Imigração de nacionais (retorno)</t>
  </si>
  <si>
    <t>Imigração de estrangeiros</t>
  </si>
  <si>
    <t>Percentagem
média
de nacionais
2015-17</t>
  </si>
  <si>
    <t>Taxa média
de imigração
sem retornos,
2015-17</t>
  </si>
  <si>
    <r>
      <rPr>
        <b/>
        <sz val="9"/>
        <color rgb="FFC00000"/>
        <rFont val="Arial"/>
        <family val="2"/>
      </rPr>
      <t xml:space="preserve">Quadro 6 </t>
    </r>
    <r>
      <rPr>
        <b/>
        <sz val="9"/>
        <color theme="1"/>
        <rFont val="Arial"/>
        <family val="2"/>
      </rPr>
      <t xml:space="preserve"> Taxas de imigração sem retornos, países da União Europeia e EFTA, 2015-2017</t>
    </r>
  </si>
  <si>
    <t>Emigração total</t>
  </si>
  <si>
    <t>Emigração de nacionais (retorno)</t>
  </si>
  <si>
    <t>Emigração de estrangeiros</t>
  </si>
  <si>
    <t>Taxa média
de emigração
sem retornos,
2015-17</t>
  </si>
  <si>
    <t>Percentagem
média de estrangeiros
2015-17</t>
  </si>
  <si>
    <r>
      <rPr>
        <b/>
        <sz val="9"/>
        <color rgb="FFC00000"/>
        <rFont val="Arial"/>
        <family val="2"/>
      </rPr>
      <t xml:space="preserve">Quadro 10 </t>
    </r>
    <r>
      <rPr>
        <b/>
        <sz val="9"/>
        <color theme="1"/>
        <rFont val="Arial"/>
        <family val="2"/>
      </rPr>
      <t xml:space="preserve"> Percentagem de imigrantes nos países da União Europeia e EFTA, 2008-2017</t>
    </r>
  </si>
  <si>
    <t>Saldo</t>
  </si>
  <si>
    <r>
      <rPr>
        <b/>
        <sz val="9"/>
        <color rgb="FFC00000"/>
        <rFont val="Arial"/>
        <family val="2"/>
      </rPr>
      <t>Quadro 8</t>
    </r>
    <r>
      <rPr>
        <b/>
        <sz val="9"/>
        <color theme="1"/>
        <rFont val="Arial"/>
        <family val="2"/>
      </rPr>
      <t xml:space="preserve">  Saldo migratório relativo, países da União Europeia e EFTA, 
média 2015-2017</t>
    </r>
  </si>
  <si>
    <t>Saldo migratório em percentagem da população residente. Só países com mais de um milhão de habitantes.</t>
  </si>
  <si>
    <r>
      <rPr>
        <b/>
        <sz val="9"/>
        <color rgb="FFC00000"/>
        <rFont val="Arial"/>
        <family val="2"/>
      </rPr>
      <t>Quadro 9</t>
    </r>
    <r>
      <rPr>
        <b/>
        <sz val="9"/>
        <color theme="1"/>
        <rFont val="Arial"/>
        <family val="2"/>
      </rPr>
      <t xml:space="preserve">  Saldo migratório relativo sem retornos, países da União Europeia e EFTA, média 2015-2017</t>
    </r>
  </si>
  <si>
    <r>
      <rPr>
        <b/>
        <sz val="9"/>
        <color rgb="FFC00000"/>
        <rFont val="Arial"/>
        <family val="2"/>
      </rPr>
      <t xml:space="preserve">Quadro 7 </t>
    </r>
    <r>
      <rPr>
        <b/>
        <sz val="9"/>
        <color theme="1"/>
        <rFont val="Arial"/>
        <family val="2"/>
      </rPr>
      <t xml:space="preserve"> Taxas de emigração sem retornos, países da União Europeia e EFTA, 2015-2017</t>
    </r>
  </si>
  <si>
    <t>Quadro 7  Taxas de emigração sem retornos, países da União Europeia e EFTA, 2015-2017</t>
  </si>
  <si>
    <t>Quadro 8  Saldo migratório relativo, países da União Europeia e EFTA, média 2015-2017</t>
  </si>
  <si>
    <t>Quadro 9  Saldo migratório relativo sem retornos, países da União Europeia e EFTA, média 2015-2017</t>
  </si>
  <si>
    <t>Quadro 10  Percentagem de imigrantes nos países da União Europeia e EFTA, 2008-2017</t>
  </si>
  <si>
    <r>
      <rPr>
        <b/>
        <sz val="9"/>
        <color rgb="FFC00000"/>
        <rFont val="Arial"/>
        <family val="2"/>
      </rPr>
      <t>Gráfico 4</t>
    </r>
    <r>
      <rPr>
        <b/>
        <sz val="9"/>
        <color theme="1"/>
        <rFont val="Arial"/>
        <family val="2"/>
      </rPr>
      <t xml:space="preserve">  Taxas de imigração, países da União Europeia e EFTA, média 2015-2017</t>
    </r>
  </si>
  <si>
    <r>
      <rPr>
        <b/>
        <sz val="9"/>
        <color rgb="FFC00000"/>
        <rFont val="Arial"/>
        <family val="2"/>
      </rPr>
      <t>Gráfico 5</t>
    </r>
    <r>
      <rPr>
        <b/>
        <sz val="9"/>
        <color theme="1"/>
        <rFont val="Arial"/>
        <family val="2"/>
      </rPr>
      <t xml:space="preserve">  Taxas de emigração, países da União Europeia e EFTA, média 2015-2017</t>
    </r>
  </si>
  <si>
    <r>
      <rPr>
        <b/>
        <sz val="9"/>
        <color rgb="FFC00000"/>
        <rFont val="Arial"/>
        <family val="2"/>
      </rPr>
      <t>Gráfico 6</t>
    </r>
    <r>
      <rPr>
        <b/>
        <sz val="9"/>
        <color theme="1"/>
        <rFont val="Arial"/>
        <family val="2"/>
      </rPr>
      <t xml:space="preserve">  Taxas de imigração e de emigração, países da União Europeia e EFTA, média 2015-2017</t>
    </r>
  </si>
  <si>
    <r>
      <rPr>
        <b/>
        <sz val="9"/>
        <color rgb="FFC00000"/>
        <rFont val="Arial"/>
        <family val="2"/>
      </rPr>
      <t>Gráfico 7</t>
    </r>
    <r>
      <rPr>
        <b/>
        <sz val="9"/>
        <color theme="1"/>
        <rFont val="Arial"/>
        <family val="2"/>
      </rPr>
      <t xml:space="preserve">  Migrações internacionais de e para os países da UE e EFTA, segundo a nacionalidade, média 2015-2017</t>
    </r>
  </si>
  <si>
    <r>
      <rPr>
        <b/>
        <sz val="9"/>
        <color rgb="FFC00000"/>
        <rFont val="Arial"/>
        <family val="2"/>
      </rPr>
      <t>Gráfico 8</t>
    </r>
    <r>
      <rPr>
        <b/>
        <sz val="9"/>
        <color theme="1"/>
        <rFont val="Arial"/>
        <family val="2"/>
      </rPr>
      <t xml:space="preserve">  Saldo migratório relativo, países da União Europeia e EFTA, média 2015-2017</t>
    </r>
  </si>
  <si>
    <r>
      <rPr>
        <b/>
        <sz val="9"/>
        <color rgb="FFC00000"/>
        <rFont val="Arial"/>
        <family val="2"/>
      </rPr>
      <t>Gráfico 9</t>
    </r>
    <r>
      <rPr>
        <b/>
        <sz val="9"/>
        <color theme="1"/>
        <rFont val="Arial"/>
        <family val="2"/>
      </rPr>
      <t xml:space="preserve">  Taxas de imigração sem retornos, países da União Europeia e EFTA, média 2015-2017</t>
    </r>
  </si>
  <si>
    <r>
      <rPr>
        <b/>
        <sz val="9"/>
        <color rgb="FFC00000"/>
        <rFont val="Arial"/>
        <family val="2"/>
      </rPr>
      <t>Gráfico 10</t>
    </r>
    <r>
      <rPr>
        <b/>
        <sz val="9"/>
        <color theme="1"/>
        <rFont val="Arial"/>
        <family val="2"/>
      </rPr>
      <t xml:space="preserve">  Taxas de emigração sem retornos, países da União Europeia e EFTA, média 2015-2017</t>
    </r>
  </si>
  <si>
    <r>
      <rPr>
        <b/>
        <sz val="9"/>
        <color rgb="FFC00000"/>
        <rFont val="Arial"/>
        <family val="2"/>
      </rPr>
      <t>Gráfico 11</t>
    </r>
    <r>
      <rPr>
        <b/>
        <sz val="9"/>
        <color theme="1"/>
        <rFont val="Arial"/>
        <family val="2"/>
      </rPr>
      <t xml:space="preserve">  Taxas de imigração e de emigração sem retornos, países da União Europeia e EFTA, média 2015-2017</t>
    </r>
  </si>
  <si>
    <r>
      <rPr>
        <b/>
        <sz val="9"/>
        <color rgb="FFC00000"/>
        <rFont val="Arial"/>
        <family val="2"/>
      </rPr>
      <t>Gráfico 12</t>
    </r>
    <r>
      <rPr>
        <b/>
        <sz val="9"/>
        <color theme="1"/>
        <rFont val="Arial"/>
        <family val="2"/>
      </rPr>
      <t xml:space="preserve">  Saldo migratório relativo sem retornos, países da União Europeia e EFTA, média 2015-2017</t>
    </r>
  </si>
  <si>
    <t>Retornos na imigração</t>
  </si>
  <si>
    <t>Retornos na emigração</t>
  </si>
  <si>
    <r>
      <rPr>
        <b/>
        <sz val="9"/>
        <color rgb="FFC00000"/>
        <rFont val="Arial"/>
        <family val="2"/>
      </rPr>
      <t>Gráfico 13</t>
    </r>
    <r>
      <rPr>
        <b/>
        <sz val="9"/>
        <color theme="1"/>
        <rFont val="Arial"/>
        <family val="2"/>
      </rPr>
      <t xml:space="preserve">  Taxas de imigração e de emigração sem retornos, países da União Europeia e EFTA, média 2015-2017</t>
    </r>
  </si>
  <si>
    <t>Gráfico 5  Taxas de emigração, países da União Europeia e EFTA, média 2015-2017</t>
  </si>
  <si>
    <t>Gráfico 6  Taxas de imigração e de emigração, países da União Europeia e EFTA, média 2015-2017</t>
  </si>
  <si>
    <t>Gráfico 9  Taxas de imigração sem retornos, países da União Europeia e EFTA, média 2015-2017</t>
  </si>
  <si>
    <t>Gráfico 10  Taxas de emigração sem retornos, países da União Europeia e EFTA, média 2015-2017</t>
  </si>
  <si>
    <t>Gráfico 11  Taxas de imigração e de emigração sem retornos, países da União Europeia e EFTA, média 2015-2017</t>
  </si>
  <si>
    <t>Gráfico 12  Saldo migratório relativo sem retornos, países da União Europeia e EFTA, média 2015-2017</t>
  </si>
  <si>
    <t>Gráfico 13  Taxas de imigração e de emigração sem retornos, países da União Europeia e EFTA, média 2015-2017</t>
  </si>
  <si>
    <t>Percentagem
média
2015-17</t>
  </si>
  <si>
    <r>
      <rPr>
        <b/>
        <sz val="9"/>
        <color rgb="FFC00000"/>
        <rFont val="Arial"/>
        <family val="2"/>
      </rPr>
      <t>Gráfico 14</t>
    </r>
    <r>
      <rPr>
        <b/>
        <sz val="9"/>
        <color theme="1"/>
        <rFont val="Arial"/>
        <family val="2"/>
      </rPr>
      <t xml:space="preserve">  Percentagem de imigrantes nos países da União Europeia e EFTA, média 2015-2017</t>
    </r>
  </si>
  <si>
    <t>Gráfico 14  Percentagem de imigrantes nos países da União Europeia e EFTA, média 2015-2017</t>
  </si>
  <si>
    <r>
      <rPr>
        <b/>
        <sz val="8"/>
        <color theme="1"/>
        <rFont val="Arial"/>
        <family val="2"/>
      </rPr>
      <t>Procedimento estatístico</t>
    </r>
    <r>
      <rPr>
        <sz val="8"/>
        <color theme="1"/>
        <rFont val="Arial"/>
        <family val="2"/>
      </rPr>
      <t>: Os dados são compilados pelos institutos nacionais de estatística dos estados-membros mobilizando procedimentos muito diversos: uso de fontes administrativas (o método mais usado), inquéritos por amostragem, dados censitários, estatísticas espelho (o método usado por menos países), modelos matemáticos de estimação ou uma combinação de várias fontes.</t>
    </r>
  </si>
  <si>
    <t>6 de fevereiro de 2020.</t>
  </si>
  <si>
    <t>O Observatório da Emigração é uma estrutura técnica e de investigação independente integrada no Centro de Investigação e Estudos de Sociologia (CIES), do Iscte – Instituto Universitário de Lisboa, onde tem a sua sede. Funciona com base numa parceria entre o CIES-Iscte,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</si>
</sst>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6" x14ac:knownFonts="1">
    <font>
      <sz val="8"/>
      <color theme="1"/>
      <name val="Arial"/>
      <family val="2"/>
    </font>
    <font>
      <b/>
      <sz val="8"/>
      <color theme="1"/>
      <name val="Arial"/>
      <family val="2"/>
    </font>
    <font>
      <b/>
      <sz val="12"/>
      <color rgb="FFC00000"/>
      <name val="Arial"/>
      <family val="2"/>
    </font>
    <font>
      <b/>
      <sz val="8"/>
      <name val="Arial"/>
      <family val="2"/>
    </font>
    <font>
      <b/>
      <sz val="9"/>
      <name val="Arial"/>
      <family val="2"/>
    </font>
    <font>
      <sz val="11"/>
      <color theme="1"/>
      <name val="Arial"/>
      <family val="2"/>
    </font>
    <font>
      <b/>
      <sz val="8"/>
      <color rgb="FFC00000"/>
      <name val="Arial"/>
      <family val="2"/>
    </font>
    <font>
      <b/>
      <sz val="8"/>
      <color rgb="FFC00000"/>
      <name val="Wingdings 3"/>
      <family val="1"/>
      <charset val="2"/>
    </font>
    <font>
      <b/>
      <sz val="9"/>
      <color theme="1"/>
      <name val="Arial"/>
      <family val="2"/>
    </font>
    <font>
      <sz val="9"/>
      <color theme="1"/>
      <name val="Arial"/>
      <family val="2"/>
    </font>
    <font>
      <b/>
      <sz val="9"/>
      <color rgb="FFC00000"/>
      <name val="Arial"/>
      <family val="2"/>
    </font>
    <font>
      <sz val="11"/>
      <name val="Arial"/>
      <family val="2"/>
    </font>
    <font>
      <i/>
      <sz val="8"/>
      <color theme="1"/>
      <name val="Arial"/>
      <family val="2"/>
    </font>
    <font>
      <sz val="8"/>
      <name val="Arial"/>
      <family val="2"/>
    </font>
    <font>
      <sz val="8"/>
      <color theme="1"/>
      <name val="Arial"/>
      <family val="2"/>
    </font>
    <font>
      <sz val="8"/>
      <color theme="1"/>
      <name val="Wingdings 3"/>
      <family val="1"/>
      <charset val="2"/>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medium">
        <color auto="1"/>
      </top>
      <bottom style="thin">
        <color auto="1"/>
      </bottom>
      <diagonal/>
    </border>
  </borders>
  <cellStyleXfs count="3">
    <xf numFmtId="0" fontId="0" fillId="0" borderId="0"/>
    <xf numFmtId="0" fontId="13" fillId="0" borderId="0" applyNumberFormat="0" applyFill="0" applyBorder="0" applyAlignment="0" applyProtection="0"/>
    <xf numFmtId="0" fontId="11" fillId="0" borderId="0"/>
  </cellStyleXfs>
  <cellXfs count="206">
    <xf numFmtId="0" fontId="0" fillId="0" borderId="0" xfId="0"/>
    <xf numFmtId="0" fontId="0" fillId="0" borderId="0" xfId="0" applyAlignment="1">
      <alignment vertical="center"/>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Alignment="1">
      <alignment vertical="center"/>
    </xf>
    <xf numFmtId="0" fontId="0" fillId="0" borderId="0" xfId="0" applyAlignment="1">
      <alignment vertical="center"/>
    </xf>
    <xf numFmtId="3" fontId="2" fillId="0" borderId="0" xfId="0" applyNumberFormat="1" applyFont="1" applyAlignment="1">
      <alignment horizontal="center" vertical="center"/>
    </xf>
    <xf numFmtId="3" fontId="3" fillId="0" borderId="0" xfId="0" applyNumberFormat="1" applyFont="1" applyAlignment="1">
      <alignment horizontal="left" vertical="center"/>
    </xf>
    <xf numFmtId="3" fontId="4" fillId="0" borderId="0" xfId="0" applyNumberFormat="1" applyFont="1" applyAlignment="1">
      <alignment horizontal="left" vertical="center" indent="1"/>
    </xf>
    <xf numFmtId="0" fontId="5" fillId="0" borderId="0" xfId="0" applyFont="1" applyBorder="1" applyAlignment="1">
      <alignment horizontal="left" vertical="center" indent="1"/>
    </xf>
    <xf numFmtId="0" fontId="6" fillId="0" borderId="0" xfId="1" applyFont="1" applyBorder="1" applyAlignment="1">
      <alignment horizontal="right" vertical="center"/>
    </xf>
    <xf numFmtId="0" fontId="9" fillId="0" borderId="0" xfId="0" applyFont="1" applyAlignment="1">
      <alignment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0" xfId="0" applyAlignment="1">
      <alignment vertical="top" wrapText="1"/>
    </xf>
    <xf numFmtId="0" fontId="1" fillId="0" borderId="0" xfId="0" applyFont="1" applyAlignment="1">
      <alignment horizontal="right" vertical="top" indent="1"/>
    </xf>
    <xf numFmtId="3" fontId="0" fillId="0" borderId="5" xfId="0" applyNumberFormat="1" applyFont="1" applyBorder="1" applyAlignment="1">
      <alignment horizontal="center" vertical="center" wrapText="1"/>
    </xf>
    <xf numFmtId="3" fontId="0" fillId="0" borderId="5" xfId="0" applyNumberFormat="1" applyBorder="1" applyAlignment="1">
      <alignment horizontal="center" vertical="center"/>
    </xf>
    <xf numFmtId="0" fontId="0" fillId="0" borderId="0" xfId="0" applyFont="1" applyBorder="1" applyAlignment="1">
      <alignment horizontal="center" vertical="center" wrapText="1"/>
    </xf>
    <xf numFmtId="1" fontId="0" fillId="0" borderId="0" xfId="0" applyNumberFormat="1" applyBorder="1" applyAlignment="1">
      <alignment horizontal="center" vertical="center"/>
    </xf>
    <xf numFmtId="3" fontId="0" fillId="0" borderId="9" xfId="0" applyNumberFormat="1" applyFont="1" applyBorder="1" applyAlignment="1">
      <alignment horizontal="center" vertical="center"/>
    </xf>
    <xf numFmtId="3" fontId="0" fillId="0" borderId="9" xfId="0" applyNumberFormat="1" applyBorder="1" applyAlignment="1">
      <alignment horizontal="center" vertical="center"/>
    </xf>
    <xf numFmtId="164" fontId="0" fillId="0" borderId="10" xfId="0" applyNumberFormat="1" applyFont="1" applyBorder="1" applyAlignment="1">
      <alignment horizontal="center" vertical="center"/>
    </xf>
    <xf numFmtId="164" fontId="0" fillId="0" borderId="10" xfId="0" applyNumberFormat="1" applyBorder="1" applyAlignment="1">
      <alignment horizontal="center" vertical="center"/>
    </xf>
    <xf numFmtId="164" fontId="0" fillId="0" borderId="0" xfId="0" applyNumberFormat="1" applyBorder="1" applyAlignment="1">
      <alignment horizontal="center" vertical="center"/>
    </xf>
    <xf numFmtId="3" fontId="0" fillId="0" borderId="0" xfId="0" applyNumberFormat="1" applyFont="1" applyBorder="1" applyAlignment="1">
      <alignment horizontal="right" vertical="center" indent="2"/>
    </xf>
    <xf numFmtId="3" fontId="0" fillId="0" borderId="0" xfId="0" applyNumberFormat="1" applyBorder="1" applyAlignment="1">
      <alignment horizontal="right" vertical="center" indent="2"/>
    </xf>
    <xf numFmtId="3" fontId="12" fillId="0" borderId="0" xfId="0" applyNumberFormat="1" applyFont="1" applyAlignment="1">
      <alignment horizontal="right" vertical="center" indent="1"/>
    </xf>
    <xf numFmtId="0" fontId="13" fillId="0" borderId="0" xfId="0" applyFont="1" applyAlignment="1">
      <alignment horizontal="left" vertical="center" wrapText="1"/>
    </xf>
    <xf numFmtId="3" fontId="0" fillId="0" borderId="0" xfId="0" applyNumberFormat="1" applyFont="1" applyAlignment="1">
      <alignment horizontal="right" vertical="center" indent="1"/>
    </xf>
    <xf numFmtId="164" fontId="0" fillId="0" borderId="21" xfId="0" applyNumberFormat="1" applyFont="1" applyBorder="1" applyAlignment="1">
      <alignment horizontal="right" vertical="center" indent="3"/>
    </xf>
    <xf numFmtId="164" fontId="0" fillId="0" borderId="0" xfId="0" applyNumberFormat="1" applyFont="1" applyBorder="1" applyAlignment="1">
      <alignment horizontal="right" vertical="center" indent="3"/>
    </xf>
    <xf numFmtId="164" fontId="0" fillId="0" borderId="0" xfId="0" applyNumberFormat="1" applyBorder="1" applyAlignment="1">
      <alignment horizontal="right" vertical="center" indent="3"/>
    </xf>
    <xf numFmtId="3" fontId="0" fillId="0" borderId="0" xfId="0" applyNumberFormat="1" applyBorder="1" applyAlignment="1">
      <alignment horizontal="center" vertical="center"/>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0" xfId="0" applyAlignment="1">
      <alignment horizontal="left" vertical="center"/>
    </xf>
    <xf numFmtId="3" fontId="0" fillId="0" borderId="9" xfId="0" applyNumberFormat="1" applyBorder="1" applyAlignment="1">
      <alignment horizontal="right" vertical="center" indent="2"/>
    </xf>
    <xf numFmtId="1" fontId="0" fillId="0" borderId="0" xfId="0" applyNumberFormat="1" applyBorder="1" applyAlignment="1">
      <alignment horizontal="right" vertical="center" indent="3"/>
    </xf>
    <xf numFmtId="164" fontId="0" fillId="0" borderId="0" xfId="0" applyNumberFormat="1" applyBorder="1" applyAlignment="1">
      <alignment horizontal="right" vertical="center" indent="2"/>
    </xf>
    <xf numFmtId="0" fontId="0" fillId="0" borderId="0" xfId="0" applyAlignment="1">
      <alignment horizontal="left" vertical="top"/>
    </xf>
    <xf numFmtId="2" fontId="0" fillId="0" borderId="0" xfId="0" applyNumberFormat="1"/>
    <xf numFmtId="0" fontId="6" fillId="0" borderId="0" xfId="0" applyFont="1" applyFill="1" applyAlignment="1">
      <alignment horizontal="left" vertical="top"/>
    </xf>
    <xf numFmtId="0" fontId="6" fillId="0" borderId="0" xfId="1" applyFont="1" applyFill="1" applyAlignment="1">
      <alignment horizontal="left" vertical="top"/>
    </xf>
    <xf numFmtId="3" fontId="13" fillId="0" borderId="0" xfId="1" applyNumberFormat="1" applyFont="1" applyFill="1" applyBorder="1" applyAlignment="1">
      <alignment horizontal="left" vertical="top" wrapText="1"/>
    </xf>
    <xf numFmtId="0" fontId="13" fillId="0" borderId="0" xfId="1" applyFont="1" applyFill="1" applyBorder="1" applyAlignment="1">
      <alignment horizontal="left" vertical="top" wrapText="1"/>
    </xf>
    <xf numFmtId="0" fontId="14" fillId="0" borderId="0" xfId="0" applyFont="1" applyFill="1" applyAlignment="1">
      <alignment horizontal="left" vertical="top" indent="1"/>
    </xf>
    <xf numFmtId="0" fontId="14" fillId="0" borderId="0" xfId="0" applyFont="1" applyFill="1" applyAlignment="1">
      <alignment horizontal="left" vertical="top"/>
    </xf>
    <xf numFmtId="0" fontId="6" fillId="0" borderId="0" xfId="0" applyFont="1" applyFill="1" applyAlignment="1">
      <alignment horizontal="left" vertical="top" inden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indent="1"/>
    </xf>
    <xf numFmtId="0" fontId="14" fillId="0" borderId="0" xfId="0" applyFont="1" applyFill="1" applyAlignment="1">
      <alignment horizontal="left" vertical="center" indent="1"/>
    </xf>
    <xf numFmtId="0" fontId="13" fillId="0" borderId="0" xfId="1" quotePrefix="1"/>
    <xf numFmtId="0" fontId="13" fillId="0" borderId="0" xfId="1"/>
    <xf numFmtId="0" fontId="5" fillId="0" borderId="9" xfId="0" applyFont="1" applyBorder="1" applyAlignment="1">
      <alignment horizontal="left" vertical="center" wrapText="1" indent="1"/>
    </xf>
    <xf numFmtId="0" fontId="0" fillId="0" borderId="0" xfId="0" applyAlignment="1">
      <alignment horizontal="left"/>
    </xf>
    <xf numFmtId="0" fontId="0" fillId="2" borderId="0" xfId="0" applyFont="1" applyFill="1" applyBorder="1" applyAlignment="1">
      <alignment horizontal="center" vertical="center" wrapText="1"/>
    </xf>
    <xf numFmtId="3" fontId="0" fillId="2" borderId="5" xfId="0" applyNumberFormat="1" applyFont="1" applyFill="1" applyBorder="1" applyAlignment="1">
      <alignment horizontal="center" vertical="center" wrapText="1"/>
    </xf>
    <xf numFmtId="3" fontId="0" fillId="2" borderId="9" xfId="0" applyNumberFormat="1" applyFont="1" applyFill="1" applyBorder="1" applyAlignment="1">
      <alignment horizontal="center" vertical="center"/>
    </xf>
    <xf numFmtId="164" fontId="0" fillId="2" borderId="10" xfId="0" applyNumberFormat="1" applyFont="1" applyFill="1" applyBorder="1" applyAlignment="1">
      <alignment horizontal="center" vertical="center"/>
    </xf>
    <xf numFmtId="3" fontId="0" fillId="2" borderId="0" xfId="0" applyNumberFormat="1" applyFont="1" applyFill="1" applyBorder="1" applyAlignment="1">
      <alignment horizontal="right" vertical="center" indent="2"/>
    </xf>
    <xf numFmtId="164" fontId="0" fillId="2" borderId="0" xfId="0" applyNumberFormat="1" applyFont="1" applyFill="1" applyBorder="1" applyAlignment="1">
      <alignment horizontal="right" vertical="center" indent="3"/>
    </xf>
    <xf numFmtId="1" fontId="0" fillId="2" borderId="0" xfId="0" applyNumberFormat="1" applyFill="1" applyBorder="1" applyAlignment="1">
      <alignment horizontal="center" vertical="center"/>
    </xf>
    <xf numFmtId="3" fontId="0" fillId="2" borderId="5" xfId="0" applyNumberFormat="1" applyFill="1" applyBorder="1" applyAlignment="1">
      <alignment horizontal="center" vertical="center"/>
    </xf>
    <xf numFmtId="3" fontId="0" fillId="2" borderId="9" xfId="0" applyNumberFormat="1" applyFill="1" applyBorder="1" applyAlignment="1">
      <alignment horizontal="center" vertical="center"/>
    </xf>
    <xf numFmtId="164" fontId="0" fillId="2" borderId="10" xfId="0" applyNumberFormat="1" applyFill="1" applyBorder="1" applyAlignment="1">
      <alignment horizontal="center" vertical="center"/>
    </xf>
    <xf numFmtId="3" fontId="0" fillId="2" borderId="0" xfId="0" applyNumberFormat="1" applyFill="1" applyBorder="1" applyAlignment="1">
      <alignment horizontal="right" vertical="center" indent="2"/>
    </xf>
    <xf numFmtId="164" fontId="0" fillId="2" borderId="0" xfId="0" applyNumberFormat="1" applyFill="1" applyBorder="1" applyAlignment="1">
      <alignment horizontal="right" vertical="center" indent="3"/>
    </xf>
    <xf numFmtId="1" fontId="0" fillId="2" borderId="2" xfId="0" applyNumberFormat="1" applyFill="1" applyBorder="1" applyAlignment="1">
      <alignment horizontal="center" vertical="center"/>
    </xf>
    <xf numFmtId="3" fontId="0" fillId="2" borderId="6" xfId="0" applyNumberFormat="1" applyFill="1" applyBorder="1" applyAlignment="1">
      <alignment horizontal="center" vertical="center"/>
    </xf>
    <xf numFmtId="3" fontId="0" fillId="2" borderId="11" xfId="0" applyNumberFormat="1" applyFill="1" applyBorder="1" applyAlignment="1">
      <alignment horizontal="center" vertical="center"/>
    </xf>
    <xf numFmtId="164" fontId="0" fillId="2" borderId="12" xfId="0" applyNumberFormat="1" applyFill="1" applyBorder="1" applyAlignment="1">
      <alignment horizontal="center" vertical="center"/>
    </xf>
    <xf numFmtId="3" fontId="0" fillId="2" borderId="2" xfId="0" applyNumberFormat="1" applyFill="1" applyBorder="1" applyAlignment="1">
      <alignment horizontal="right" vertical="center" indent="2"/>
    </xf>
    <xf numFmtId="164" fontId="0" fillId="2" borderId="2" xfId="0" applyNumberFormat="1" applyFill="1" applyBorder="1" applyAlignment="1">
      <alignment horizontal="right" vertical="center" indent="3"/>
    </xf>
    <xf numFmtId="3" fontId="0" fillId="2" borderId="9" xfId="0" applyNumberFormat="1" applyFill="1" applyBorder="1" applyAlignment="1">
      <alignment horizontal="right" vertical="center" indent="2"/>
    </xf>
    <xf numFmtId="3" fontId="0" fillId="2" borderId="0" xfId="0" applyNumberFormat="1" applyFill="1" applyBorder="1" applyAlignment="1">
      <alignment horizontal="center" vertical="center"/>
    </xf>
    <xf numFmtId="1" fontId="0" fillId="2" borderId="0" xfId="0" applyNumberFormat="1" applyFill="1" applyBorder="1" applyAlignment="1">
      <alignment horizontal="right" vertical="center" indent="3"/>
    </xf>
    <xf numFmtId="3" fontId="0" fillId="2" borderId="11" xfId="0" applyNumberFormat="1" applyFill="1" applyBorder="1" applyAlignment="1">
      <alignment horizontal="right" vertical="center" indent="2"/>
    </xf>
    <xf numFmtId="3" fontId="0" fillId="2" borderId="2" xfId="0" applyNumberFormat="1" applyFill="1" applyBorder="1" applyAlignment="1">
      <alignment horizontal="center" vertical="center"/>
    </xf>
    <xf numFmtId="1" fontId="0" fillId="2" borderId="2" xfId="0" applyNumberFormat="1" applyFill="1" applyBorder="1" applyAlignment="1">
      <alignment horizontal="right" vertical="center" indent="3"/>
    </xf>
    <xf numFmtId="0" fontId="0" fillId="2" borderId="0" xfId="0" applyFill="1" applyBorder="1" applyAlignment="1">
      <alignment horizontal="left" vertical="center" indent="1"/>
    </xf>
    <xf numFmtId="164" fontId="0" fillId="2" borderId="0" xfId="0" applyNumberFormat="1" applyFill="1" applyBorder="1" applyAlignment="1">
      <alignment horizontal="right" vertical="center" indent="2"/>
    </xf>
    <xf numFmtId="0" fontId="0" fillId="2" borderId="2" xfId="0" applyFill="1" applyBorder="1" applyAlignment="1">
      <alignment horizontal="left" vertical="center" indent="1"/>
    </xf>
    <xf numFmtId="164" fontId="0" fillId="2" borderId="2" xfId="0" applyNumberFormat="1" applyFill="1" applyBorder="1" applyAlignment="1">
      <alignment horizontal="right" vertical="center" indent="2"/>
    </xf>
    <xf numFmtId="0" fontId="15" fillId="0" borderId="0" xfId="0" applyFont="1" applyAlignment="1">
      <alignment horizontal="right" vertical="center" indent="1"/>
    </xf>
    <xf numFmtId="0" fontId="1" fillId="0" borderId="3" xfId="0" applyFont="1" applyBorder="1" applyAlignment="1">
      <alignment horizontal="center" vertical="center" wrapText="1"/>
    </xf>
    <xf numFmtId="0" fontId="13" fillId="0" borderId="0" xfId="1" quotePrefix="1"/>
    <xf numFmtId="0" fontId="13" fillId="0" borderId="0" xfId="1"/>
    <xf numFmtId="0" fontId="5" fillId="0" borderId="0" xfId="0" applyFont="1" applyAlignment="1">
      <alignment horizontal="left"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3" fillId="0" borderId="0" xfId="1" applyAlignment="1">
      <alignment horizontal="left" vertical="center" wrapText="1"/>
    </xf>
    <xf numFmtId="0" fontId="6" fillId="0" borderId="0" xfId="0" applyFont="1" applyBorder="1" applyAlignment="1">
      <alignment horizontal="left" vertical="center" indent="1"/>
    </xf>
    <xf numFmtId="164" fontId="6" fillId="0" borderId="0" xfId="0" applyNumberFormat="1" applyFont="1" applyBorder="1" applyAlignment="1">
      <alignment horizontal="right" vertical="center" indent="2"/>
    </xf>
    <xf numFmtId="3" fontId="6" fillId="0" borderId="0" xfId="0" applyNumberFormat="1" applyFont="1" applyBorder="1" applyAlignment="1">
      <alignment horizontal="right" vertical="center" indent="2"/>
    </xf>
    <xf numFmtId="0" fontId="1" fillId="0" borderId="3" xfId="0" applyFont="1" applyBorder="1" applyAlignment="1">
      <alignment horizontal="left" vertical="center" wrapText="1" indent="1"/>
    </xf>
    <xf numFmtId="165" fontId="0" fillId="0" borderId="0" xfId="0" applyNumberFormat="1" applyBorder="1" applyAlignment="1">
      <alignment horizontal="right" vertical="center" indent="1"/>
    </xf>
    <xf numFmtId="165" fontId="0" fillId="0" borderId="0" xfId="0" applyNumberFormat="1" applyBorder="1" applyAlignment="1">
      <alignment horizontal="right" vertical="center" indent="2"/>
    </xf>
    <xf numFmtId="165" fontId="0" fillId="2" borderId="0" xfId="0" applyNumberFormat="1" applyFill="1" applyBorder="1" applyAlignment="1">
      <alignment horizontal="right" vertical="center" indent="1"/>
    </xf>
    <xf numFmtId="165" fontId="0" fillId="2" borderId="0" xfId="0" applyNumberFormat="1" applyFill="1" applyBorder="1" applyAlignment="1">
      <alignment horizontal="right" vertical="center" indent="2"/>
    </xf>
    <xf numFmtId="165" fontId="6" fillId="0" borderId="0" xfId="0" applyNumberFormat="1" applyFont="1" applyBorder="1" applyAlignment="1">
      <alignment horizontal="right" vertical="center" indent="1"/>
    </xf>
    <xf numFmtId="165" fontId="6" fillId="0" borderId="0" xfId="0" applyNumberFormat="1" applyFont="1" applyBorder="1" applyAlignment="1">
      <alignment horizontal="right" vertical="center" indent="2"/>
    </xf>
    <xf numFmtId="165" fontId="0" fillId="2" borderId="2" xfId="0" applyNumberFormat="1" applyFill="1" applyBorder="1" applyAlignment="1">
      <alignment horizontal="right" vertical="center" indent="1"/>
    </xf>
    <xf numFmtId="165" fontId="0" fillId="2" borderId="2" xfId="0" applyNumberFormat="1" applyFill="1" applyBorder="1" applyAlignment="1">
      <alignment horizontal="right" vertical="center" indent="2"/>
    </xf>
    <xf numFmtId="0" fontId="0" fillId="0" borderId="21" xfId="0" applyBorder="1" applyAlignment="1">
      <alignment horizontal="left" vertical="center" indent="1"/>
    </xf>
    <xf numFmtId="0" fontId="13" fillId="0" borderId="0" xfId="1" quotePrefix="1"/>
    <xf numFmtId="0" fontId="13" fillId="0" borderId="0" xfId="1"/>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 xfId="0" applyFont="1" applyBorder="1" applyAlignment="1">
      <alignment horizontal="center" vertical="center" wrapText="1"/>
    </xf>
    <xf numFmtId="3" fontId="0" fillId="0" borderId="9" xfId="0" applyNumberFormat="1" applyBorder="1" applyAlignment="1">
      <alignment horizontal="right" vertical="center" indent="1"/>
    </xf>
    <xf numFmtId="3" fontId="0" fillId="2" borderId="9" xfId="0" applyNumberFormat="1" applyFill="1" applyBorder="1" applyAlignment="1">
      <alignment horizontal="right" vertical="center" indent="1"/>
    </xf>
    <xf numFmtId="3" fontId="6" fillId="0" borderId="9" xfId="0" applyNumberFormat="1" applyFont="1" applyBorder="1" applyAlignment="1">
      <alignment horizontal="right" vertical="center" indent="1"/>
    </xf>
    <xf numFmtId="3" fontId="0" fillId="2" borderId="11" xfId="0" applyNumberFormat="1" applyFill="1" applyBorder="1" applyAlignment="1">
      <alignment horizontal="right" vertical="center" indent="1"/>
    </xf>
    <xf numFmtId="1" fontId="0" fillId="0" borderId="0" xfId="0" applyNumberFormat="1" applyBorder="1" applyAlignment="1">
      <alignment horizontal="right" vertical="center" indent="2"/>
    </xf>
    <xf numFmtId="1" fontId="0" fillId="2" borderId="0" xfId="0" applyNumberFormat="1" applyFill="1" applyBorder="1" applyAlignment="1">
      <alignment horizontal="right" vertical="center" indent="2"/>
    </xf>
    <xf numFmtId="1" fontId="6" fillId="0" borderId="0" xfId="0" applyNumberFormat="1" applyFont="1" applyBorder="1" applyAlignment="1">
      <alignment horizontal="right" vertical="center" indent="2"/>
    </xf>
    <xf numFmtId="1" fontId="0" fillId="2" borderId="2" xfId="0" applyNumberFormat="1" applyFill="1" applyBorder="1" applyAlignment="1">
      <alignment horizontal="right" vertical="center" indent="2"/>
    </xf>
    <xf numFmtId="165" fontId="0" fillId="0" borderId="9" xfId="0" applyNumberFormat="1" applyBorder="1" applyAlignment="1">
      <alignment horizontal="right" vertical="center" indent="1"/>
    </xf>
    <xf numFmtId="165" fontId="0" fillId="2" borderId="9" xfId="0" applyNumberFormat="1" applyFill="1" applyBorder="1" applyAlignment="1">
      <alignment horizontal="right" vertical="center" indent="1"/>
    </xf>
    <xf numFmtId="165" fontId="6" fillId="0" borderId="9" xfId="0" applyNumberFormat="1" applyFont="1" applyBorder="1" applyAlignment="1">
      <alignment horizontal="right" vertical="center" indent="1"/>
    </xf>
    <xf numFmtId="165" fontId="0" fillId="2" borderId="11" xfId="0" applyNumberFormat="1" applyFill="1" applyBorder="1" applyAlignment="1">
      <alignment horizontal="right" vertical="center" indent="1"/>
    </xf>
    <xf numFmtId="165" fontId="0" fillId="0" borderId="5" xfId="0" applyNumberFormat="1" applyBorder="1" applyAlignment="1">
      <alignment horizontal="right" vertical="center" indent="3"/>
    </xf>
    <xf numFmtId="165" fontId="0" fillId="0" borderId="0" xfId="0" applyNumberFormat="1" applyBorder="1" applyAlignment="1">
      <alignment horizontal="right" vertical="center" indent="3"/>
    </xf>
    <xf numFmtId="165" fontId="0" fillId="2" borderId="5" xfId="0" applyNumberFormat="1" applyFill="1" applyBorder="1" applyAlignment="1">
      <alignment horizontal="right" vertical="center" indent="3"/>
    </xf>
    <xf numFmtId="165" fontId="0" fillId="2" borderId="0" xfId="0" applyNumberFormat="1" applyFill="1" applyBorder="1" applyAlignment="1">
      <alignment horizontal="right" vertical="center" indent="3"/>
    </xf>
    <xf numFmtId="165" fontId="6" fillId="0" borderId="5" xfId="0" applyNumberFormat="1" applyFont="1" applyBorder="1" applyAlignment="1">
      <alignment horizontal="right" vertical="center" indent="3"/>
    </xf>
    <xf numFmtId="165" fontId="6" fillId="0" borderId="0" xfId="0" applyNumberFormat="1" applyFont="1" applyBorder="1" applyAlignment="1">
      <alignment horizontal="right" vertical="center" indent="3"/>
    </xf>
    <xf numFmtId="165" fontId="0" fillId="2" borderId="6" xfId="0" applyNumberFormat="1" applyFill="1" applyBorder="1" applyAlignment="1">
      <alignment horizontal="right" vertical="center" indent="3"/>
    </xf>
    <xf numFmtId="165" fontId="0" fillId="2" borderId="2" xfId="0" applyNumberFormat="1" applyFill="1" applyBorder="1" applyAlignment="1">
      <alignment horizontal="right" vertical="center" indent="3"/>
    </xf>
    <xf numFmtId="3" fontId="0" fillId="0" borderId="0" xfId="0" applyNumberFormat="1" applyBorder="1" applyAlignment="1">
      <alignment horizontal="right" vertical="center" indent="1"/>
    </xf>
    <xf numFmtId="3" fontId="0" fillId="2" borderId="0" xfId="0" applyNumberFormat="1" applyFill="1" applyBorder="1" applyAlignment="1">
      <alignment horizontal="right" vertical="center" indent="1"/>
    </xf>
    <xf numFmtId="3" fontId="6" fillId="0" borderId="0" xfId="0" applyNumberFormat="1" applyFont="1" applyBorder="1" applyAlignment="1">
      <alignment horizontal="right" vertical="center" indent="1"/>
    </xf>
    <xf numFmtId="3" fontId="0" fillId="2" borderId="2" xfId="0" applyNumberFormat="1" applyFill="1" applyBorder="1" applyAlignment="1">
      <alignment horizontal="right" vertical="center" indent="1"/>
    </xf>
    <xf numFmtId="0" fontId="8" fillId="0" borderId="0" xfId="0" applyFont="1" applyAlignment="1">
      <alignment vertical="center"/>
    </xf>
    <xf numFmtId="1" fontId="0" fillId="0" borderId="10" xfId="0" applyNumberFormat="1" applyBorder="1" applyAlignment="1">
      <alignment horizontal="center" vertical="center"/>
    </xf>
    <xf numFmtId="1" fontId="0" fillId="2" borderId="10" xfId="0" applyNumberFormat="1" applyFill="1" applyBorder="1" applyAlignment="1">
      <alignment horizontal="center" vertical="center"/>
    </xf>
    <xf numFmtId="1" fontId="0" fillId="2" borderId="12" xfId="0" applyNumberFormat="1" applyFill="1" applyBorder="1" applyAlignment="1">
      <alignment horizontal="center" vertical="center"/>
    </xf>
    <xf numFmtId="0" fontId="13" fillId="0" borderId="2" xfId="0" applyFont="1" applyBorder="1" applyAlignment="1">
      <alignment horizontal="left" vertical="center" indent="1"/>
    </xf>
    <xf numFmtId="0" fontId="6" fillId="2" borderId="0" xfId="0" applyFont="1" applyFill="1" applyBorder="1" applyAlignment="1">
      <alignment horizontal="left" vertical="center" indent="1"/>
    </xf>
    <xf numFmtId="4" fontId="0" fillId="0" borderId="0" xfId="0" applyNumberFormat="1" applyBorder="1" applyAlignment="1">
      <alignment horizontal="center" vertical="center"/>
    </xf>
    <xf numFmtId="4" fontId="0" fillId="2" borderId="0" xfId="0" applyNumberFormat="1" applyFill="1" applyBorder="1" applyAlignment="1">
      <alignment horizontal="center" vertical="center"/>
    </xf>
    <xf numFmtId="4" fontId="6" fillId="2" borderId="0" xfId="0" applyNumberFormat="1" applyFont="1" applyFill="1" applyBorder="1" applyAlignment="1">
      <alignment horizontal="center" vertical="center"/>
    </xf>
    <xf numFmtId="4" fontId="13" fillId="0" borderId="2" xfId="0" applyNumberFormat="1" applyFont="1" applyBorder="1" applyAlignment="1">
      <alignment horizontal="center" vertical="center"/>
    </xf>
    <xf numFmtId="164" fontId="0" fillId="0" borderId="0" xfId="0" applyNumberFormat="1"/>
    <xf numFmtId="164" fontId="0" fillId="0" borderId="0" xfId="0" applyNumberFormat="1" applyAlignment="1">
      <alignment vertical="center"/>
    </xf>
    <xf numFmtId="1" fontId="0" fillId="0" borderId="0" xfId="0" applyNumberFormat="1"/>
    <xf numFmtId="49" fontId="1" fillId="0" borderId="23" xfId="0" applyNumberFormat="1" applyFont="1" applyBorder="1" applyAlignment="1">
      <alignment horizontal="center" vertical="center" wrapText="1"/>
    </xf>
    <xf numFmtId="3" fontId="0" fillId="0" borderId="0" xfId="0" applyNumberFormat="1"/>
    <xf numFmtId="0" fontId="0" fillId="0" borderId="0" xfId="0" quotePrefix="1" applyFont="1" applyFill="1" applyAlignment="1">
      <alignment horizontal="left" vertical="center" wrapText="1"/>
    </xf>
    <xf numFmtId="0" fontId="13" fillId="0" borderId="0" xfId="1" quotePrefix="1"/>
    <xf numFmtId="0" fontId="13" fillId="0" borderId="0" xfId="1"/>
    <xf numFmtId="0" fontId="0" fillId="0" borderId="18" xfId="0" applyFont="1" applyFill="1" applyBorder="1" applyAlignment="1">
      <alignment horizontal="left" vertical="center" wrapText="1" indent="1"/>
    </xf>
    <xf numFmtId="0" fontId="0" fillId="0" borderId="19" xfId="0" applyBorder="1" applyAlignment="1">
      <alignment horizontal="left" vertical="center" wrapText="1" indent="1"/>
    </xf>
    <xf numFmtId="3" fontId="8" fillId="0" borderId="0" xfId="0" applyNumberFormat="1" applyFont="1" applyFill="1" applyAlignment="1">
      <alignment horizontal="left" wrapText="1"/>
    </xf>
    <xf numFmtId="0" fontId="9" fillId="0" borderId="0" xfId="0" applyFont="1" applyFill="1" applyAlignment="1">
      <alignment horizontal="left" wrapText="1"/>
    </xf>
    <xf numFmtId="0" fontId="9" fillId="0" borderId="0" xfId="0" applyFont="1" applyAlignment="1">
      <alignment horizontal="left" wrapText="1"/>
    </xf>
    <xf numFmtId="0" fontId="5" fillId="0" borderId="0" xfId="0" applyFont="1" applyAlignment="1">
      <alignment horizontal="left" wrapText="1"/>
    </xf>
    <xf numFmtId="0" fontId="3"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8" fillId="0" borderId="2" xfId="0" applyFont="1" applyBorder="1" applyAlignment="1">
      <alignment horizontal="left" vertical="center" wrapText="1"/>
    </xf>
    <xf numFmtId="0" fontId="0" fillId="0" borderId="2" xfId="0" applyBorder="1" applyAlignment="1">
      <alignment vertical="center" wrapText="1"/>
    </xf>
    <xf numFmtId="3" fontId="0" fillId="0" borderId="0" xfId="0" quotePrefix="1" applyNumberFormat="1" applyFont="1" applyAlignment="1">
      <alignment horizontal="left" vertical="center" wrapText="1"/>
    </xf>
    <xf numFmtId="0" fontId="0" fillId="0" borderId="0" xfId="0" applyAlignment="1">
      <alignment horizontal="left" vertical="center" wrapText="1"/>
    </xf>
    <xf numFmtId="3" fontId="13" fillId="0" borderId="0" xfId="1" applyNumberFormat="1" applyAlignment="1">
      <alignment horizontal="left" vertical="center" wrapText="1"/>
    </xf>
    <xf numFmtId="0" fontId="13" fillId="0" borderId="0" xfId="0" applyFont="1" applyAlignment="1">
      <alignment horizontal="left" vertical="center" wrapText="1"/>
    </xf>
    <xf numFmtId="0" fontId="1" fillId="0" borderId="4" xfId="0" applyFont="1" applyBorder="1" applyAlignment="1">
      <alignment horizontal="center" vertical="center" wrapText="1"/>
    </xf>
    <xf numFmtId="0" fontId="0" fillId="0" borderId="17" xfId="0" applyBorder="1" applyAlignment="1">
      <alignment horizontal="center" vertical="center" wrapText="1"/>
    </xf>
    <xf numFmtId="0" fontId="1" fillId="0" borderId="8" xfId="0" applyFont="1" applyBorder="1" applyAlignment="1">
      <alignment horizontal="center" vertical="center" wrapText="1"/>
    </xf>
    <xf numFmtId="0" fontId="0" fillId="0" borderId="16"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13" xfId="0" applyFont="1" applyBorder="1" applyAlignment="1">
      <alignment horizontal="center" vertical="center" wrapText="1"/>
    </xf>
    <xf numFmtId="0" fontId="0" fillId="0" borderId="3" xfId="0" applyBorder="1" applyAlignment="1">
      <alignment horizontal="center" vertical="center" wrapText="1"/>
    </xf>
    <xf numFmtId="0" fontId="1" fillId="0" borderId="10" xfId="0" applyFont="1" applyBorder="1" applyAlignment="1">
      <alignment horizontal="center" vertical="center" wrapText="1"/>
    </xf>
    <xf numFmtId="0" fontId="0" fillId="0" borderId="0" xfId="0" applyAlignment="1">
      <alignment horizontal="left" vertical="top"/>
    </xf>
    <xf numFmtId="0" fontId="1" fillId="0" borderId="21" xfId="0" applyFont="1" applyBorder="1" applyAlignment="1">
      <alignment horizontal="center" vertical="center" wrapText="1"/>
    </xf>
    <xf numFmtId="0" fontId="0" fillId="0" borderId="14" xfId="0" applyBorder="1" applyAlignment="1">
      <alignment horizontal="center" vertical="center" wrapText="1"/>
    </xf>
    <xf numFmtId="0" fontId="1" fillId="0" borderId="22" xfId="0" applyFont="1" applyBorder="1" applyAlignment="1">
      <alignment horizontal="center" vertical="center" wrapText="1"/>
    </xf>
    <xf numFmtId="0" fontId="0" fillId="0" borderId="15" xfId="0" applyBorder="1" applyAlignment="1">
      <alignment horizontal="center" vertical="center" wrapText="1"/>
    </xf>
    <xf numFmtId="0" fontId="1" fillId="0" borderId="18" xfId="0" applyFont="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vertical="center" wrapText="1"/>
    </xf>
    <xf numFmtId="0" fontId="8" fillId="0" borderId="0" xfId="0" applyFont="1" applyAlignment="1">
      <alignment horizontal="left" vertical="center"/>
    </xf>
    <xf numFmtId="0" fontId="9" fillId="0" borderId="0" xfId="0" applyFont="1" applyAlignment="1">
      <alignment vertical="center"/>
    </xf>
    <xf numFmtId="0" fontId="1" fillId="0" borderId="8" xfId="0" applyFont="1" applyBorder="1" applyAlignment="1">
      <alignment horizontal="left" vertical="center" wrapText="1" indent="1"/>
    </xf>
    <xf numFmtId="0" fontId="1" fillId="0" borderId="16" xfId="0" applyFont="1" applyBorder="1" applyAlignment="1">
      <alignment horizontal="left" vertical="center" wrapText="1" indent="1"/>
    </xf>
    <xf numFmtId="0" fontId="1" fillId="0" borderId="3"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Border="1" applyAlignment="1">
      <alignment horizontal="left" vertical="center" wrapText="1"/>
    </xf>
    <xf numFmtId="0" fontId="0" fillId="0" borderId="0" xfId="0" applyBorder="1" applyAlignment="1">
      <alignment vertical="center" wrapText="1"/>
    </xf>
    <xf numFmtId="0" fontId="13" fillId="0" borderId="0" xfId="1" applyAlignment="1">
      <alignment horizontal="left" vertical="center" wrapText="1"/>
    </xf>
    <xf numFmtId="0" fontId="0" fillId="0" borderId="0" xfId="0" quotePrefix="1" applyFont="1" applyFill="1" applyAlignment="1">
      <alignment horizontal="left" vertical="center" wrapText="1"/>
    </xf>
    <xf numFmtId="0" fontId="5" fillId="0" borderId="0" xfId="0" applyFont="1" applyAlignment="1">
      <alignment horizontal="left" vertical="center" wrapText="1"/>
    </xf>
    <xf numFmtId="0" fontId="13" fillId="0" borderId="0" xfId="1" applyAlignment="1">
      <alignment vertical="top" wrapText="1"/>
    </xf>
    <xf numFmtId="0" fontId="8" fillId="0" borderId="0" xfId="0" applyFont="1" applyAlignment="1"/>
    <xf numFmtId="0" fontId="0" fillId="0" borderId="0" xfId="0" applyAlignment="1"/>
    <xf numFmtId="0" fontId="0" fillId="0" borderId="0" xfId="0" applyAlignment="1">
      <alignment wrapText="1"/>
    </xf>
  </cellXfs>
  <cellStyles count="3">
    <cellStyle name="Hyperlink" xfId="1" builtinId="8" customBuiltin="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'Quadro 1'!$D$3:$E$3</c:f>
              <c:strCache>
                <c:ptCount val="1"/>
                <c:pt idx="0">
                  <c:v>Imigração</c:v>
                </c:pt>
              </c:strCache>
            </c:strRef>
          </c:tx>
          <c:spPr>
            <a:ln w="19050">
              <a:solidFill>
                <a:schemeClr val="accent1">
                  <a:lumMod val="75000"/>
                </a:schemeClr>
              </a:solidFill>
            </a:ln>
          </c:spPr>
          <c:marker>
            <c:symbol val="none"/>
          </c:marker>
          <c:cat>
            <c:numRef>
              <c:f>'Quadro 1'!$B$5:$B$22</c:f>
              <c:numCache>
                <c:formatCode>General</c:formatCode>
                <c:ptCount val="18"/>
                <c:pt idx="0">
                  <c:v>2000</c:v>
                </c:pt>
                <c:pt idx="1">
                  <c:v>2001</c:v>
                </c:pt>
                <c:pt idx="2">
                  <c:v>2002</c:v>
                </c:pt>
                <c:pt idx="3">
                  <c:v>2003</c:v>
                </c:pt>
                <c:pt idx="4" formatCode="0">
                  <c:v>2004</c:v>
                </c:pt>
                <c:pt idx="5" formatCode="0">
                  <c:v>2005</c:v>
                </c:pt>
                <c:pt idx="6" formatCode="0">
                  <c:v>2006</c:v>
                </c:pt>
                <c:pt idx="7" formatCode="0">
                  <c:v>2007</c:v>
                </c:pt>
                <c:pt idx="8" formatCode="0">
                  <c:v>2008</c:v>
                </c:pt>
                <c:pt idx="9" formatCode="0">
                  <c:v>2009</c:v>
                </c:pt>
                <c:pt idx="10" formatCode="0">
                  <c:v>2010</c:v>
                </c:pt>
                <c:pt idx="11" formatCode="0">
                  <c:v>2011</c:v>
                </c:pt>
                <c:pt idx="12" formatCode="0">
                  <c:v>2012</c:v>
                </c:pt>
                <c:pt idx="13" formatCode="0">
                  <c:v>2013</c:v>
                </c:pt>
                <c:pt idx="14" formatCode="0">
                  <c:v>2014</c:v>
                </c:pt>
                <c:pt idx="15" formatCode="0">
                  <c:v>2015</c:v>
                </c:pt>
                <c:pt idx="16" formatCode="0">
                  <c:v>2016</c:v>
                </c:pt>
                <c:pt idx="17" formatCode="0">
                  <c:v>2017</c:v>
                </c:pt>
              </c:numCache>
            </c:numRef>
          </c:cat>
          <c:val>
            <c:numRef>
              <c:f>'Quadro 1'!$D$5:$D$22</c:f>
              <c:numCache>
                <c:formatCode>#,##0</c:formatCode>
                <c:ptCount val="18"/>
                <c:pt idx="0">
                  <c:v>77775</c:v>
                </c:pt>
                <c:pt idx="1">
                  <c:v>61609</c:v>
                </c:pt>
                <c:pt idx="2">
                  <c:v>50611</c:v>
                </c:pt>
                <c:pt idx="3">
                  <c:v>31425</c:v>
                </c:pt>
                <c:pt idx="4">
                  <c:v>21093</c:v>
                </c:pt>
                <c:pt idx="5">
                  <c:v>21741</c:v>
                </c:pt>
                <c:pt idx="6">
                  <c:v>22741</c:v>
                </c:pt>
                <c:pt idx="7">
                  <c:v>29661</c:v>
                </c:pt>
                <c:pt idx="8">
                  <c:v>29718</c:v>
                </c:pt>
                <c:pt idx="9">
                  <c:v>32307</c:v>
                </c:pt>
                <c:pt idx="10">
                  <c:v>27575</c:v>
                </c:pt>
                <c:pt idx="11">
                  <c:v>19667</c:v>
                </c:pt>
                <c:pt idx="12">
                  <c:v>14606</c:v>
                </c:pt>
                <c:pt idx="13">
                  <c:v>17554</c:v>
                </c:pt>
                <c:pt idx="14">
                  <c:v>19516</c:v>
                </c:pt>
                <c:pt idx="15">
                  <c:v>29896</c:v>
                </c:pt>
                <c:pt idx="16">
                  <c:v>29925</c:v>
                </c:pt>
                <c:pt idx="17">
                  <c:v>36639</c:v>
                </c:pt>
              </c:numCache>
            </c:numRef>
          </c:val>
          <c:smooth val="0"/>
          <c:extLst xmlns:c16r2="http://schemas.microsoft.com/office/drawing/2015/06/chart">
            <c:ext xmlns:c16="http://schemas.microsoft.com/office/drawing/2014/chart" uri="{C3380CC4-5D6E-409C-BE32-E72D297353CC}">
              <c16:uniqueId val="{00000000-9E5D-41E8-80C1-99C7F4FA1543}"/>
            </c:ext>
          </c:extLst>
        </c:ser>
        <c:ser>
          <c:idx val="1"/>
          <c:order val="1"/>
          <c:tx>
            <c:strRef>
              <c:f>'Quadro 1'!$F$3:$G$3</c:f>
              <c:strCache>
                <c:ptCount val="1"/>
                <c:pt idx="0">
                  <c:v>Emigração</c:v>
                </c:pt>
              </c:strCache>
            </c:strRef>
          </c:tx>
          <c:spPr>
            <a:ln w="19050">
              <a:solidFill>
                <a:srgbClr val="C00000"/>
              </a:solidFill>
            </a:ln>
          </c:spPr>
          <c:marker>
            <c:symbol val="none"/>
          </c:marker>
          <c:cat>
            <c:numRef>
              <c:f>'Quadro 1'!$B$5:$B$22</c:f>
              <c:numCache>
                <c:formatCode>General</c:formatCode>
                <c:ptCount val="18"/>
                <c:pt idx="0">
                  <c:v>2000</c:v>
                </c:pt>
                <c:pt idx="1">
                  <c:v>2001</c:v>
                </c:pt>
                <c:pt idx="2">
                  <c:v>2002</c:v>
                </c:pt>
                <c:pt idx="3">
                  <c:v>2003</c:v>
                </c:pt>
                <c:pt idx="4" formatCode="0">
                  <c:v>2004</c:v>
                </c:pt>
                <c:pt idx="5" formatCode="0">
                  <c:v>2005</c:v>
                </c:pt>
                <c:pt idx="6" formatCode="0">
                  <c:v>2006</c:v>
                </c:pt>
                <c:pt idx="7" formatCode="0">
                  <c:v>2007</c:v>
                </c:pt>
                <c:pt idx="8" formatCode="0">
                  <c:v>2008</c:v>
                </c:pt>
                <c:pt idx="9" formatCode="0">
                  <c:v>2009</c:v>
                </c:pt>
                <c:pt idx="10" formatCode="0">
                  <c:v>2010</c:v>
                </c:pt>
                <c:pt idx="11" formatCode="0">
                  <c:v>2011</c:v>
                </c:pt>
                <c:pt idx="12" formatCode="0">
                  <c:v>2012</c:v>
                </c:pt>
                <c:pt idx="13" formatCode="0">
                  <c:v>2013</c:v>
                </c:pt>
                <c:pt idx="14" formatCode="0">
                  <c:v>2014</c:v>
                </c:pt>
                <c:pt idx="15" formatCode="0">
                  <c:v>2015</c:v>
                </c:pt>
                <c:pt idx="16" formatCode="0">
                  <c:v>2016</c:v>
                </c:pt>
                <c:pt idx="17" formatCode="0">
                  <c:v>2017</c:v>
                </c:pt>
              </c:numCache>
            </c:numRef>
          </c:cat>
          <c:val>
            <c:numRef>
              <c:f>'Quadro 1'!$F$5:$F$22</c:f>
              <c:numCache>
                <c:formatCode>#,##0</c:formatCode>
                <c:ptCount val="18"/>
                <c:pt idx="0">
                  <c:v>10667</c:v>
                </c:pt>
                <c:pt idx="1">
                  <c:v>5396</c:v>
                </c:pt>
                <c:pt idx="2">
                  <c:v>8813</c:v>
                </c:pt>
                <c:pt idx="3">
                  <c:v>6687</c:v>
                </c:pt>
                <c:pt idx="4">
                  <c:v>6757</c:v>
                </c:pt>
                <c:pt idx="5">
                  <c:v>6360</c:v>
                </c:pt>
                <c:pt idx="6">
                  <c:v>5600</c:v>
                </c:pt>
                <c:pt idx="7">
                  <c:v>7890</c:v>
                </c:pt>
                <c:pt idx="8">
                  <c:v>20357</c:v>
                </c:pt>
                <c:pt idx="9">
                  <c:v>16899</c:v>
                </c:pt>
                <c:pt idx="10">
                  <c:v>23760</c:v>
                </c:pt>
                <c:pt idx="11">
                  <c:v>43998</c:v>
                </c:pt>
                <c:pt idx="12">
                  <c:v>51958</c:v>
                </c:pt>
                <c:pt idx="13">
                  <c:v>53786</c:v>
                </c:pt>
                <c:pt idx="14">
                  <c:v>49572</c:v>
                </c:pt>
                <c:pt idx="15">
                  <c:v>40377</c:v>
                </c:pt>
                <c:pt idx="16">
                  <c:v>38273</c:v>
                </c:pt>
                <c:pt idx="17">
                  <c:v>31753</c:v>
                </c:pt>
              </c:numCache>
            </c:numRef>
          </c:val>
          <c:smooth val="0"/>
          <c:extLst xmlns:c16r2="http://schemas.microsoft.com/office/drawing/2015/06/chart">
            <c:ext xmlns:c16="http://schemas.microsoft.com/office/drawing/2014/chart" uri="{C3380CC4-5D6E-409C-BE32-E72D297353CC}">
              <c16:uniqueId val="{00000001-9E5D-41E8-80C1-99C7F4FA1543}"/>
            </c:ext>
          </c:extLst>
        </c:ser>
        <c:dLbls>
          <c:showLegendKey val="0"/>
          <c:showVal val="0"/>
          <c:showCatName val="0"/>
          <c:showSerName val="0"/>
          <c:showPercent val="0"/>
          <c:showBubbleSize val="0"/>
        </c:dLbls>
        <c:marker val="1"/>
        <c:smooth val="0"/>
        <c:axId val="224940544"/>
        <c:axId val="223260608"/>
      </c:lineChart>
      <c:catAx>
        <c:axId val="224940544"/>
        <c:scaling>
          <c:orientation val="minMax"/>
        </c:scaling>
        <c:delete val="0"/>
        <c:axPos val="b"/>
        <c:numFmt formatCode="General" sourceLinked="1"/>
        <c:majorTickMark val="none"/>
        <c:minorTickMark val="none"/>
        <c:tickLblPos val="nextTo"/>
        <c:txPr>
          <a:bodyPr rot="-5400000" vert="horz"/>
          <a:lstStyle/>
          <a:p>
            <a:pPr>
              <a:defRPr/>
            </a:pPr>
            <a:endParaRPr lang="pt-PT"/>
          </a:p>
        </c:txPr>
        <c:crossAx val="223260608"/>
        <c:crosses val="autoZero"/>
        <c:auto val="1"/>
        <c:lblAlgn val="ctr"/>
        <c:lblOffset val="100"/>
        <c:noMultiLvlLbl val="0"/>
      </c:catAx>
      <c:valAx>
        <c:axId val="223260608"/>
        <c:scaling>
          <c:orientation val="minMax"/>
          <c:max val="80000"/>
        </c:scaling>
        <c:delete val="0"/>
        <c:axPos val="l"/>
        <c:majorGridlines>
          <c:spPr>
            <a:ln w="15875">
              <a:solidFill>
                <a:schemeClr val="bg1"/>
              </a:solidFill>
            </a:ln>
          </c:spPr>
        </c:majorGridlines>
        <c:numFmt formatCode="#,##0" sourceLinked="1"/>
        <c:majorTickMark val="out"/>
        <c:minorTickMark val="none"/>
        <c:tickLblPos val="nextTo"/>
        <c:spPr>
          <a:ln>
            <a:noFill/>
          </a:ln>
        </c:spPr>
        <c:crossAx val="224940544"/>
        <c:crosses val="autoZero"/>
        <c:crossBetween val="between"/>
        <c:majorUnit val="20000"/>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6"/>
            <c:invertIfNegative val="0"/>
            <c:bubble3D val="0"/>
            <c:extLst xmlns:c16r2="http://schemas.microsoft.com/office/drawing/2015/06/chart">
              <c:ext xmlns:c16="http://schemas.microsoft.com/office/drawing/2014/chart" uri="{C3380CC4-5D6E-409C-BE32-E72D297353CC}">
                <c16:uniqueId val="{00000000-F5C6-4B45-9F6E-8A7EC43AAD0B}"/>
              </c:ext>
            </c:extLst>
          </c:dPt>
          <c:dPt>
            <c:idx val="17"/>
            <c:invertIfNegative val="0"/>
            <c:bubble3D val="0"/>
            <c:extLst xmlns:c16r2="http://schemas.microsoft.com/office/drawing/2015/06/chart">
              <c:ext xmlns:c16="http://schemas.microsoft.com/office/drawing/2014/chart" uri="{C3380CC4-5D6E-409C-BE32-E72D297353CC}">
                <c16:uniqueId val="{00000001-F5C6-4B45-9F6E-8A7EC43AAD0B}"/>
              </c:ext>
            </c:extLst>
          </c:dPt>
          <c:dPt>
            <c:idx val="18"/>
            <c:invertIfNegative val="0"/>
            <c:bubble3D val="0"/>
            <c:extLst xmlns:c16r2="http://schemas.microsoft.com/office/drawing/2015/06/chart">
              <c:ext xmlns:c16="http://schemas.microsoft.com/office/drawing/2014/chart" uri="{C3380CC4-5D6E-409C-BE32-E72D297353CC}">
                <c16:uniqueId val="{00000002-F5C6-4B45-9F6E-8A7EC43AAD0B}"/>
              </c:ext>
            </c:extLst>
          </c:dPt>
          <c:dPt>
            <c:idx val="19"/>
            <c:invertIfNegative val="0"/>
            <c:bubble3D val="0"/>
            <c:extLst xmlns:c16r2="http://schemas.microsoft.com/office/drawing/2015/06/chart">
              <c:ext xmlns:c16="http://schemas.microsoft.com/office/drawing/2014/chart" uri="{C3380CC4-5D6E-409C-BE32-E72D297353CC}">
                <c16:uniqueId val="{00000003-F5C6-4B45-9F6E-8A7EC43AAD0B}"/>
              </c:ext>
            </c:extLst>
          </c:dPt>
          <c:dPt>
            <c:idx val="20"/>
            <c:invertIfNegative val="0"/>
            <c:bubble3D val="0"/>
            <c:extLst xmlns:c16r2="http://schemas.microsoft.com/office/drawing/2015/06/chart">
              <c:ext xmlns:c16="http://schemas.microsoft.com/office/drawing/2014/chart" uri="{C3380CC4-5D6E-409C-BE32-E72D297353CC}">
                <c16:uniqueId val="{00000004-F5C6-4B45-9F6E-8A7EC43AAD0B}"/>
              </c:ext>
            </c:extLst>
          </c:dPt>
          <c:dPt>
            <c:idx val="21"/>
            <c:invertIfNegative val="0"/>
            <c:bubble3D val="0"/>
            <c:extLst xmlns:c16r2="http://schemas.microsoft.com/office/drawing/2015/06/chart">
              <c:ext xmlns:c16="http://schemas.microsoft.com/office/drawing/2014/chart" uri="{C3380CC4-5D6E-409C-BE32-E72D297353CC}">
                <c16:uniqueId val="{00000005-F5C6-4B45-9F6E-8A7EC43AAD0B}"/>
              </c:ext>
            </c:extLst>
          </c:dPt>
          <c:dPt>
            <c:idx val="22"/>
            <c:invertIfNegative val="0"/>
            <c:bubble3D val="0"/>
            <c:extLst xmlns:c16r2="http://schemas.microsoft.com/office/drawing/2015/06/chart">
              <c:ext xmlns:c16="http://schemas.microsoft.com/office/drawing/2014/chart" uri="{C3380CC4-5D6E-409C-BE32-E72D297353CC}">
                <c16:uniqueId val="{00000006-F5C6-4B45-9F6E-8A7EC43AAD0B}"/>
              </c:ext>
            </c:extLst>
          </c:dPt>
          <c:dPt>
            <c:idx val="23"/>
            <c:invertIfNegative val="0"/>
            <c:bubble3D val="0"/>
            <c:extLst xmlns:c16r2="http://schemas.microsoft.com/office/drawing/2015/06/chart">
              <c:ext xmlns:c16="http://schemas.microsoft.com/office/drawing/2014/chart" uri="{C3380CC4-5D6E-409C-BE32-E72D297353CC}">
                <c16:uniqueId val="{00000007-F5C6-4B45-9F6E-8A7EC43AAD0B}"/>
              </c:ext>
            </c:extLst>
          </c:dPt>
          <c:dPt>
            <c:idx val="24"/>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8-F5C6-4B45-9F6E-8A7EC43AAD0B}"/>
              </c:ext>
            </c:extLst>
          </c:dPt>
          <c:dPt>
            <c:idx val="25"/>
            <c:invertIfNegative val="0"/>
            <c:bubble3D val="0"/>
            <c:extLst xmlns:c16r2="http://schemas.microsoft.com/office/drawing/2015/06/chart">
              <c:ext xmlns:c16="http://schemas.microsoft.com/office/drawing/2014/chart" uri="{C3380CC4-5D6E-409C-BE32-E72D297353CC}">
                <c16:uniqueId val="{0000000A-F5C6-4B45-9F6E-8A7EC43AAD0B}"/>
              </c:ext>
            </c:extLst>
          </c:dPt>
          <c:dPt>
            <c:idx val="26"/>
            <c:invertIfNegative val="0"/>
            <c:bubble3D val="0"/>
            <c:extLst xmlns:c16r2="http://schemas.microsoft.com/office/drawing/2015/06/chart">
              <c:ext xmlns:c16="http://schemas.microsoft.com/office/drawing/2014/chart" uri="{C3380CC4-5D6E-409C-BE32-E72D297353CC}">
                <c16:uniqueId val="{0000000B-F5C6-4B45-9F6E-8A7EC43AAD0B}"/>
              </c:ext>
            </c:extLst>
          </c:dPt>
          <c:cat>
            <c:strRef>
              <c:f>'Gráfico 9'!$B$51:$B$77</c:f>
              <c:strCache>
                <c:ptCount val="27"/>
                <c:pt idx="0">
                  <c:v>Suíça</c:v>
                </c:pt>
                <c:pt idx="1">
                  <c:v>Áustria</c:v>
                </c:pt>
                <c:pt idx="2">
                  <c:v>Suécia</c:v>
                </c:pt>
                <c:pt idx="3">
                  <c:v>Alemanha</c:v>
                </c:pt>
                <c:pt idx="4">
                  <c:v>Irlanda</c:v>
                </c:pt>
                <c:pt idx="5">
                  <c:v>Bélgica</c:v>
                </c:pt>
                <c:pt idx="6">
                  <c:v>Noruega</c:v>
                </c:pt>
                <c:pt idx="7">
                  <c:v>Dinamarca</c:v>
                </c:pt>
                <c:pt idx="8">
                  <c:v>Reino Unido</c:v>
                </c:pt>
                <c:pt idx="9">
                  <c:v>Holanda</c:v>
                </c:pt>
                <c:pt idx="10">
                  <c:v>Espanha</c:v>
                </c:pt>
                <c:pt idx="11">
                  <c:v>Eslovénia</c:v>
                </c:pt>
                <c:pt idx="12">
                  <c:v>Grécia</c:v>
                </c:pt>
                <c:pt idx="13">
                  <c:v>Estónia</c:v>
                </c:pt>
                <c:pt idx="14">
                  <c:v>Itália</c:v>
                </c:pt>
                <c:pt idx="15">
                  <c:v>Finlândia</c:v>
                </c:pt>
                <c:pt idx="16">
                  <c:v>Rep. Checa</c:v>
                </c:pt>
                <c:pt idx="17">
                  <c:v>França</c:v>
                </c:pt>
                <c:pt idx="18">
                  <c:v>Hungria</c:v>
                </c:pt>
                <c:pt idx="19">
                  <c:v>Polónia</c:v>
                </c:pt>
                <c:pt idx="20">
                  <c:v>Lituânia</c:v>
                </c:pt>
                <c:pt idx="21">
                  <c:v>Letónia</c:v>
                </c:pt>
                <c:pt idx="22">
                  <c:v>Bulgária</c:v>
                </c:pt>
                <c:pt idx="23">
                  <c:v>Croácia</c:v>
                </c:pt>
                <c:pt idx="24">
                  <c:v>Portugal</c:v>
                </c:pt>
                <c:pt idx="25">
                  <c:v>Roménia</c:v>
                </c:pt>
                <c:pt idx="26">
                  <c:v>Eslováquia</c:v>
                </c:pt>
              </c:strCache>
            </c:strRef>
          </c:cat>
          <c:val>
            <c:numRef>
              <c:f>'Gráfico 9'!$C$51:$C$77</c:f>
              <c:numCache>
                <c:formatCode>0.00</c:formatCode>
                <c:ptCount val="27"/>
                <c:pt idx="0">
                  <c:v>1.4900452451379349</c:v>
                </c:pt>
                <c:pt idx="1">
                  <c:v>1.4534277074963786</c:v>
                </c:pt>
                <c:pt idx="2">
                  <c:v>1.2902484580664182</c:v>
                </c:pt>
                <c:pt idx="3">
                  <c:v>1.2885632581344497</c:v>
                </c:pt>
                <c:pt idx="4">
                  <c:v>1.142399340977944</c:v>
                </c:pt>
                <c:pt idx="5">
                  <c:v>1.0147929278594252</c:v>
                </c:pt>
                <c:pt idx="6">
                  <c:v>0.99339766586756784</c:v>
                </c:pt>
                <c:pt idx="7">
                  <c:v>0.94872934174313872</c:v>
                </c:pt>
                <c:pt idx="8">
                  <c:v>0.82925100401716001</c:v>
                </c:pt>
                <c:pt idx="9">
                  <c:v>0.82293929676474642</c:v>
                </c:pt>
                <c:pt idx="10">
                  <c:v>0.7862187472223755</c:v>
                </c:pt>
                <c:pt idx="11">
                  <c:v>0.67730165089148853</c:v>
                </c:pt>
                <c:pt idx="12">
                  <c:v>0.61897640783809693</c:v>
                </c:pt>
                <c:pt idx="13">
                  <c:v>0.61143574894797825</c:v>
                </c:pt>
                <c:pt idx="14">
                  <c:v>0.44714269781510424</c:v>
                </c:pt>
                <c:pt idx="15">
                  <c:v>0.43993090175781624</c:v>
                </c:pt>
                <c:pt idx="16">
                  <c:v>0.41673852539511147</c:v>
                </c:pt>
                <c:pt idx="17">
                  <c:v>0.35809785825374818</c:v>
                </c:pt>
                <c:pt idx="18">
                  <c:v>0.29183325777159569</c:v>
                </c:pt>
                <c:pt idx="19">
                  <c:v>0.27452353284461495</c:v>
                </c:pt>
                <c:pt idx="20">
                  <c:v>0.23002581278867285</c:v>
                </c:pt>
                <c:pt idx="21">
                  <c:v>0.22165326682437031</c:v>
                </c:pt>
                <c:pt idx="22">
                  <c:v>0.1818682503985373</c:v>
                </c:pt>
                <c:pt idx="23">
                  <c:v>0.1520819322018635</c:v>
                </c:pt>
                <c:pt idx="24">
                  <c:v>0.14955331422553383</c:v>
                </c:pt>
                <c:pt idx="25">
                  <c:v>0.1118926170982176</c:v>
                </c:pt>
                <c:pt idx="26">
                  <c:v>6.3225667299476054E-2</c:v>
                </c:pt>
              </c:numCache>
            </c:numRef>
          </c:val>
          <c:extLst xmlns:c16r2="http://schemas.microsoft.com/office/drawing/2015/06/chart">
            <c:ext xmlns:c16="http://schemas.microsoft.com/office/drawing/2014/chart" uri="{C3380CC4-5D6E-409C-BE32-E72D297353CC}">
              <c16:uniqueId val="{0000000C-F5C6-4B45-9F6E-8A7EC43AAD0B}"/>
            </c:ext>
          </c:extLst>
        </c:ser>
        <c:dLbls>
          <c:showLegendKey val="0"/>
          <c:showVal val="0"/>
          <c:showCatName val="0"/>
          <c:showSerName val="0"/>
          <c:showPercent val="0"/>
          <c:showBubbleSize val="0"/>
        </c:dLbls>
        <c:gapWidth val="50"/>
        <c:axId val="230313472"/>
        <c:axId val="230519872"/>
      </c:barChart>
      <c:catAx>
        <c:axId val="230313472"/>
        <c:scaling>
          <c:orientation val="maxMin"/>
        </c:scaling>
        <c:delete val="0"/>
        <c:axPos val="l"/>
        <c:numFmt formatCode="General" sourceLinked="1"/>
        <c:majorTickMark val="none"/>
        <c:minorTickMark val="none"/>
        <c:tickLblPos val="low"/>
        <c:crossAx val="230519872"/>
        <c:crosses val="autoZero"/>
        <c:auto val="1"/>
        <c:lblAlgn val="ctr"/>
        <c:lblOffset val="100"/>
        <c:noMultiLvlLbl val="0"/>
      </c:catAx>
      <c:valAx>
        <c:axId val="230519872"/>
        <c:scaling>
          <c:orientation val="minMax"/>
        </c:scaling>
        <c:delete val="0"/>
        <c:axPos val="t"/>
        <c:majorGridlines>
          <c:spPr>
            <a:ln w="15875">
              <a:solidFill>
                <a:schemeClr val="bg1"/>
              </a:solidFill>
            </a:ln>
          </c:spPr>
        </c:majorGridlines>
        <c:numFmt formatCode="0.0" sourceLinked="0"/>
        <c:majorTickMark val="none"/>
        <c:minorTickMark val="none"/>
        <c:tickLblPos val="high"/>
        <c:spPr>
          <a:ln>
            <a:noFill/>
          </a:ln>
        </c:spPr>
        <c:crossAx val="2303134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2"/>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11-DDD8-4A55-A4EF-B8137E9DF9A3}"/>
              </c:ext>
            </c:extLst>
          </c:dPt>
          <c:dPt>
            <c:idx val="16"/>
            <c:invertIfNegative val="0"/>
            <c:bubble3D val="0"/>
            <c:extLst xmlns:c16r2="http://schemas.microsoft.com/office/drawing/2015/06/chart">
              <c:ext xmlns:c16="http://schemas.microsoft.com/office/drawing/2014/chart" uri="{C3380CC4-5D6E-409C-BE32-E72D297353CC}">
                <c16:uniqueId val="{00000000-DDD8-4A55-A4EF-B8137E9DF9A3}"/>
              </c:ext>
            </c:extLst>
          </c:dPt>
          <c:dPt>
            <c:idx val="17"/>
            <c:invertIfNegative val="0"/>
            <c:bubble3D val="0"/>
            <c:extLst xmlns:c16r2="http://schemas.microsoft.com/office/drawing/2015/06/chart">
              <c:ext xmlns:c16="http://schemas.microsoft.com/office/drawing/2014/chart" uri="{C3380CC4-5D6E-409C-BE32-E72D297353CC}">
                <c16:uniqueId val="{00000001-DDD8-4A55-A4EF-B8137E9DF9A3}"/>
              </c:ext>
            </c:extLst>
          </c:dPt>
          <c:dPt>
            <c:idx val="18"/>
            <c:invertIfNegative val="0"/>
            <c:bubble3D val="0"/>
            <c:extLst xmlns:c16r2="http://schemas.microsoft.com/office/drawing/2015/06/chart">
              <c:ext xmlns:c16="http://schemas.microsoft.com/office/drawing/2014/chart" uri="{C3380CC4-5D6E-409C-BE32-E72D297353CC}">
                <c16:uniqueId val="{00000002-DDD8-4A55-A4EF-B8137E9DF9A3}"/>
              </c:ext>
            </c:extLst>
          </c:dPt>
          <c:dPt>
            <c:idx val="19"/>
            <c:invertIfNegative val="0"/>
            <c:bubble3D val="0"/>
            <c:extLst xmlns:c16r2="http://schemas.microsoft.com/office/drawing/2015/06/chart">
              <c:ext xmlns:c16="http://schemas.microsoft.com/office/drawing/2014/chart" uri="{C3380CC4-5D6E-409C-BE32-E72D297353CC}">
                <c16:uniqueId val="{00000003-DDD8-4A55-A4EF-B8137E9DF9A3}"/>
              </c:ext>
            </c:extLst>
          </c:dPt>
          <c:dPt>
            <c:idx val="20"/>
            <c:invertIfNegative val="0"/>
            <c:bubble3D val="0"/>
            <c:extLst xmlns:c16r2="http://schemas.microsoft.com/office/drawing/2015/06/chart">
              <c:ext xmlns:c16="http://schemas.microsoft.com/office/drawing/2014/chart" uri="{C3380CC4-5D6E-409C-BE32-E72D297353CC}">
                <c16:uniqueId val="{00000004-DDD8-4A55-A4EF-B8137E9DF9A3}"/>
              </c:ext>
            </c:extLst>
          </c:dPt>
          <c:dPt>
            <c:idx val="21"/>
            <c:invertIfNegative val="0"/>
            <c:bubble3D val="0"/>
            <c:extLst xmlns:c16r2="http://schemas.microsoft.com/office/drawing/2015/06/chart">
              <c:ext xmlns:c16="http://schemas.microsoft.com/office/drawing/2014/chart" uri="{C3380CC4-5D6E-409C-BE32-E72D297353CC}">
                <c16:uniqueId val="{00000005-DDD8-4A55-A4EF-B8137E9DF9A3}"/>
              </c:ext>
            </c:extLst>
          </c:dPt>
          <c:dPt>
            <c:idx val="22"/>
            <c:invertIfNegative val="0"/>
            <c:bubble3D val="0"/>
            <c:extLst xmlns:c16r2="http://schemas.microsoft.com/office/drawing/2015/06/chart">
              <c:ext xmlns:c16="http://schemas.microsoft.com/office/drawing/2014/chart" uri="{C3380CC4-5D6E-409C-BE32-E72D297353CC}">
                <c16:uniqueId val="{00000007-DDD8-4A55-A4EF-B8137E9DF9A3}"/>
              </c:ext>
            </c:extLst>
          </c:dPt>
          <c:dPt>
            <c:idx val="23"/>
            <c:invertIfNegative val="0"/>
            <c:bubble3D val="0"/>
            <c:extLst xmlns:c16r2="http://schemas.microsoft.com/office/drawing/2015/06/chart">
              <c:ext xmlns:c16="http://schemas.microsoft.com/office/drawing/2014/chart" uri="{C3380CC4-5D6E-409C-BE32-E72D297353CC}">
                <c16:uniqueId val="{00000008-DDD8-4A55-A4EF-B8137E9DF9A3}"/>
              </c:ext>
            </c:extLst>
          </c:dPt>
          <c:dPt>
            <c:idx val="24"/>
            <c:invertIfNegative val="0"/>
            <c:bubble3D val="0"/>
            <c:extLst xmlns:c16r2="http://schemas.microsoft.com/office/drawing/2015/06/chart">
              <c:ext xmlns:c16="http://schemas.microsoft.com/office/drawing/2014/chart" uri="{C3380CC4-5D6E-409C-BE32-E72D297353CC}">
                <c16:uniqueId val="{00000009-DDD8-4A55-A4EF-B8137E9DF9A3}"/>
              </c:ext>
            </c:extLst>
          </c:dPt>
          <c:dPt>
            <c:idx val="25"/>
            <c:invertIfNegative val="0"/>
            <c:bubble3D val="0"/>
            <c:extLst xmlns:c16r2="http://schemas.microsoft.com/office/drawing/2015/06/chart">
              <c:ext xmlns:c16="http://schemas.microsoft.com/office/drawing/2014/chart" uri="{C3380CC4-5D6E-409C-BE32-E72D297353CC}">
                <c16:uniqueId val="{0000000A-DDD8-4A55-A4EF-B8137E9DF9A3}"/>
              </c:ext>
            </c:extLst>
          </c:dPt>
          <c:dPt>
            <c:idx val="26"/>
            <c:invertIfNegative val="0"/>
            <c:bubble3D val="0"/>
            <c:extLst xmlns:c16r2="http://schemas.microsoft.com/office/drawing/2015/06/chart">
              <c:ext xmlns:c16="http://schemas.microsoft.com/office/drawing/2014/chart" uri="{C3380CC4-5D6E-409C-BE32-E72D297353CC}">
                <c16:uniqueId val="{0000000B-DDD8-4A55-A4EF-B8137E9DF9A3}"/>
              </c:ext>
            </c:extLst>
          </c:dPt>
          <c:cat>
            <c:strRef>
              <c:f>'Gráfico 10'!$B$51:$B$77</c:f>
              <c:strCache>
                <c:ptCount val="27"/>
                <c:pt idx="0">
                  <c:v>Lituânia</c:v>
                </c:pt>
                <c:pt idx="1">
                  <c:v>Roménia</c:v>
                </c:pt>
                <c:pt idx="2">
                  <c:v>Croácia</c:v>
                </c:pt>
                <c:pt idx="3">
                  <c:v>Letónia</c:v>
                </c:pt>
                <c:pt idx="4">
                  <c:v>Irlanda</c:v>
                </c:pt>
                <c:pt idx="5">
                  <c:v>Estónia</c:v>
                </c:pt>
                <c:pt idx="6">
                  <c:v>Grécia</c:v>
                </c:pt>
                <c:pt idx="7">
                  <c:v>Polónia</c:v>
                </c:pt>
                <c:pt idx="8">
                  <c:v>Eslovénia</c:v>
                </c:pt>
                <c:pt idx="9">
                  <c:v>França</c:v>
                </c:pt>
                <c:pt idx="10">
                  <c:v>Suíça</c:v>
                </c:pt>
                <c:pt idx="11">
                  <c:v>Bulgária</c:v>
                </c:pt>
                <c:pt idx="12">
                  <c:v>Portugal</c:v>
                </c:pt>
                <c:pt idx="13">
                  <c:v>Holanda</c:v>
                </c:pt>
                <c:pt idx="14">
                  <c:v>Hungria</c:v>
                </c:pt>
                <c:pt idx="15">
                  <c:v>Bélgica</c:v>
                </c:pt>
                <c:pt idx="16">
                  <c:v>Dinamarca</c:v>
                </c:pt>
                <c:pt idx="17">
                  <c:v>Suécia</c:v>
                </c:pt>
                <c:pt idx="18">
                  <c:v>Alemanha</c:v>
                </c:pt>
                <c:pt idx="19">
                  <c:v>Reino Unido</c:v>
                </c:pt>
                <c:pt idx="20">
                  <c:v>Espanha</c:v>
                </c:pt>
                <c:pt idx="21">
                  <c:v>Finlândia</c:v>
                </c:pt>
                <c:pt idx="22">
                  <c:v>Itália</c:v>
                </c:pt>
                <c:pt idx="23">
                  <c:v>Áustria</c:v>
                </c:pt>
                <c:pt idx="24">
                  <c:v>Noruega</c:v>
                </c:pt>
                <c:pt idx="25">
                  <c:v>Eslováquia</c:v>
                </c:pt>
                <c:pt idx="26">
                  <c:v>Rep. Checa</c:v>
                </c:pt>
              </c:strCache>
            </c:strRef>
          </c:cat>
          <c:val>
            <c:numRef>
              <c:f>'Gráfico 10'!$C$51:$C$77</c:f>
              <c:numCache>
                <c:formatCode>0.00</c:formatCode>
                <c:ptCount val="27"/>
                <c:pt idx="0">
                  <c:v>1.4823179856507323</c:v>
                </c:pt>
                <c:pt idx="1">
                  <c:v>1.0370627824455609</c:v>
                </c:pt>
                <c:pt idx="2">
                  <c:v>0.86275490648595987</c:v>
                </c:pt>
                <c:pt idx="3">
                  <c:v>0.81003608872159283</c:v>
                </c:pt>
                <c:pt idx="4">
                  <c:v>0.72097452717366484</c:v>
                </c:pt>
                <c:pt idx="5">
                  <c:v>0.66165811340777492</c:v>
                </c:pt>
                <c:pt idx="6">
                  <c:v>0.50719286624213256</c:v>
                </c:pt>
                <c:pt idx="7">
                  <c:v>0.47252207753850517</c:v>
                </c:pt>
                <c:pt idx="8">
                  <c:v>0.44151767887295201</c:v>
                </c:pt>
                <c:pt idx="9">
                  <c:v>0.40218375461632411</c:v>
                </c:pt>
                <c:pt idx="10">
                  <c:v>0.37026390368815798</c:v>
                </c:pt>
                <c:pt idx="11">
                  <c:v>0.36012010714405052</c:v>
                </c:pt>
                <c:pt idx="12">
                  <c:v>0.3487654196638435</c:v>
                </c:pt>
                <c:pt idx="13">
                  <c:v>0.31759753317381506</c:v>
                </c:pt>
                <c:pt idx="14">
                  <c:v>0.30265621751903776</c:v>
                </c:pt>
                <c:pt idx="15">
                  <c:v>0.27064212578847069</c:v>
                </c:pt>
                <c:pt idx="16">
                  <c:v>0.25803157153344569</c:v>
                </c:pt>
                <c:pt idx="17">
                  <c:v>0.23373356164904316</c:v>
                </c:pt>
                <c:pt idx="18">
                  <c:v>0.22020792511518564</c:v>
                </c:pt>
                <c:pt idx="19">
                  <c:v>0.19722396319450269</c:v>
                </c:pt>
                <c:pt idx="20">
                  <c:v>0.19459295580916533</c:v>
                </c:pt>
                <c:pt idx="21">
                  <c:v>0.18465155477726825</c:v>
                </c:pt>
                <c:pt idx="22">
                  <c:v>0.18199884287120865</c:v>
                </c:pt>
                <c:pt idx="23">
                  <c:v>0.17437847543324264</c:v>
                </c:pt>
                <c:pt idx="24">
                  <c:v>0.15968757313071108</c:v>
                </c:pt>
                <c:pt idx="25">
                  <c:v>6.7205291622939936E-2</c:v>
                </c:pt>
                <c:pt idx="26">
                  <c:v>5.9862451816236076E-2</c:v>
                </c:pt>
              </c:numCache>
            </c:numRef>
          </c:val>
          <c:extLst xmlns:c16r2="http://schemas.microsoft.com/office/drawing/2015/06/chart">
            <c:ext xmlns:c16="http://schemas.microsoft.com/office/drawing/2014/chart" uri="{C3380CC4-5D6E-409C-BE32-E72D297353CC}">
              <c16:uniqueId val="{0000000C-DDD8-4A55-A4EF-B8137E9DF9A3}"/>
            </c:ext>
          </c:extLst>
        </c:ser>
        <c:dLbls>
          <c:showLegendKey val="0"/>
          <c:showVal val="0"/>
          <c:showCatName val="0"/>
          <c:showSerName val="0"/>
          <c:showPercent val="0"/>
          <c:showBubbleSize val="0"/>
        </c:dLbls>
        <c:gapWidth val="50"/>
        <c:axId val="230309888"/>
        <c:axId val="230521600"/>
      </c:barChart>
      <c:catAx>
        <c:axId val="230309888"/>
        <c:scaling>
          <c:orientation val="maxMin"/>
        </c:scaling>
        <c:delete val="0"/>
        <c:axPos val="l"/>
        <c:numFmt formatCode="General" sourceLinked="1"/>
        <c:majorTickMark val="none"/>
        <c:minorTickMark val="none"/>
        <c:tickLblPos val="low"/>
        <c:crossAx val="230521600"/>
        <c:crosses val="autoZero"/>
        <c:auto val="1"/>
        <c:lblAlgn val="ctr"/>
        <c:lblOffset val="100"/>
        <c:noMultiLvlLbl val="0"/>
      </c:catAx>
      <c:valAx>
        <c:axId val="230521600"/>
        <c:scaling>
          <c:orientation val="minMax"/>
        </c:scaling>
        <c:delete val="0"/>
        <c:axPos val="t"/>
        <c:majorGridlines>
          <c:spPr>
            <a:ln w="15875">
              <a:solidFill>
                <a:schemeClr val="bg1"/>
              </a:solidFill>
            </a:ln>
          </c:spPr>
        </c:majorGridlines>
        <c:numFmt formatCode="0.0" sourceLinked="0"/>
        <c:majorTickMark val="none"/>
        <c:minorTickMark val="none"/>
        <c:tickLblPos val="high"/>
        <c:spPr>
          <a:ln>
            <a:noFill/>
          </a:ln>
        </c:spPr>
        <c:crossAx val="2303098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dPt>
            <c:idx val="7"/>
            <c:marker>
              <c:spPr>
                <a:solidFill>
                  <a:schemeClr val="accent1"/>
                </a:solidFill>
                <a:ln>
                  <a:solidFill>
                    <a:schemeClr val="accent1"/>
                  </a:solidFill>
                </a:ln>
              </c:spPr>
            </c:marker>
            <c:bubble3D val="0"/>
            <c:extLst xmlns:c16r2="http://schemas.microsoft.com/office/drawing/2015/06/chart">
              <c:ext xmlns:c16="http://schemas.microsoft.com/office/drawing/2014/chart" uri="{C3380CC4-5D6E-409C-BE32-E72D297353CC}">
                <c16:uniqueId val="{00000000-E06E-4471-8495-04BDFDBBDAF8}"/>
              </c:ext>
            </c:extLst>
          </c:dPt>
          <c:dPt>
            <c:idx val="19"/>
            <c:marker>
              <c:spPr>
                <a:solidFill>
                  <a:srgbClr val="C00000"/>
                </a:solidFill>
                <a:ln>
                  <a:solidFill>
                    <a:srgbClr val="C00000"/>
                  </a:solidFill>
                </a:ln>
              </c:spPr>
            </c:marker>
            <c:bubble3D val="0"/>
            <c:extLst xmlns:c16r2="http://schemas.microsoft.com/office/drawing/2015/06/chart">
              <c:ext xmlns:c16="http://schemas.microsoft.com/office/drawing/2014/chart" uri="{C3380CC4-5D6E-409C-BE32-E72D297353CC}">
                <c16:uniqueId val="{00000001-E06E-4471-8495-04BDFDBBDAF8}"/>
              </c:ext>
            </c:extLst>
          </c:dPt>
          <c:dLbls>
            <c:dLbl>
              <c:idx val="0"/>
              <c:layout>
                <c:manualLayout>
                  <c:x val="1.175925925925926E-4"/>
                  <c:y val="-1.4051851851851851E-3"/>
                </c:manualLayout>
              </c:layout>
              <c:tx>
                <c:rich>
                  <a:bodyPr/>
                  <a:lstStyle/>
                  <a:p>
                    <a:r>
                      <a:rPr lang="en-US"/>
                      <a:t>Áustria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06E-4471-8495-04BDFDBBDAF8}"/>
                </c:ext>
              </c:extLst>
            </c:dLbl>
            <c:dLbl>
              <c:idx val="1"/>
              <c:layout/>
              <c:tx>
                <c:rich>
                  <a:bodyPr/>
                  <a:lstStyle/>
                  <a:p>
                    <a:r>
                      <a:rPr lang="en-US"/>
                      <a:t>Bélgica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06E-4471-8495-04BDFDBBDAF8}"/>
                </c:ext>
              </c:extLst>
            </c:dLbl>
            <c:dLbl>
              <c:idx val="2"/>
              <c:layout/>
              <c:tx>
                <c:rich>
                  <a:bodyPr/>
                  <a:lstStyle/>
                  <a:p>
                    <a:r>
                      <a:rPr lang="en-US"/>
                      <a:t>Bulgária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06E-4471-8495-04BDFDBBDAF8}"/>
                </c:ext>
              </c:extLst>
            </c:dLbl>
            <c:dLbl>
              <c:idx val="3"/>
              <c:layout>
                <c:manualLayout>
                  <c:x val="-7.7200000000000003E-3"/>
                  <c:y val="-6.1088888888888885E-3"/>
                </c:manualLayout>
              </c:layout>
              <c:tx>
                <c:rich>
                  <a:bodyPr/>
                  <a:lstStyle/>
                  <a:p>
                    <a:r>
                      <a:rPr lang="en-US"/>
                      <a:t>Croácia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06E-4471-8495-04BDFDBBDAF8}"/>
                </c:ext>
              </c:extLst>
            </c:dLbl>
            <c:dLbl>
              <c:idx val="4"/>
              <c:layout>
                <c:manualLayout>
                  <c:x val="-8.5255555555555553E-3"/>
                  <c:y val="-1.4051851851851851E-3"/>
                </c:manualLayout>
              </c:layout>
              <c:tx>
                <c:rich>
                  <a:bodyPr/>
                  <a:lstStyle/>
                  <a:p>
                    <a:r>
                      <a:rPr lang="en-US"/>
                      <a:t>Rep. Checa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E06E-4471-8495-04BDFDBBDAF8}"/>
                </c:ext>
              </c:extLst>
            </c:dLbl>
            <c:dLbl>
              <c:idx val="5"/>
              <c:layout>
                <c:manualLayout>
                  <c:x val="-1.6462962962962964E-2"/>
                  <c:y val="1.4111111111111111E-2"/>
                </c:manualLayout>
              </c:layout>
              <c:tx>
                <c:rich>
                  <a:bodyPr/>
                  <a:lstStyle/>
                  <a:p>
                    <a:r>
                      <a:rPr lang="en-US"/>
                      <a:t>Dinamarca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E06E-4471-8495-04BDFDBBDAF8}"/>
                </c:ext>
              </c:extLst>
            </c:dLbl>
            <c:dLbl>
              <c:idx val="6"/>
              <c:layout/>
              <c:tx>
                <c:rich>
                  <a:bodyPr/>
                  <a:lstStyle/>
                  <a:p>
                    <a:r>
                      <a:rPr lang="en-US"/>
                      <a:t>Estónia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E06E-4471-8495-04BDFDBBDAF8}"/>
                </c:ext>
              </c:extLst>
            </c:dLbl>
            <c:dLbl>
              <c:idx val="7"/>
              <c:layout/>
              <c:tx>
                <c:rich>
                  <a:bodyPr/>
                  <a:lstStyle/>
                  <a:p>
                    <a:pPr>
                      <a:defRPr b="0"/>
                    </a:pPr>
                    <a:r>
                      <a:rPr lang="en-US"/>
                      <a:t>Finlândia</a:t>
                    </a:r>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E06E-4471-8495-04BDFDBBDAF8}"/>
                </c:ext>
              </c:extLst>
            </c:dLbl>
            <c:dLbl>
              <c:idx val="8"/>
              <c:layout/>
              <c:tx>
                <c:rich>
                  <a:bodyPr/>
                  <a:lstStyle/>
                  <a:p>
                    <a:r>
                      <a:rPr lang="en-US"/>
                      <a:t>França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E06E-4471-8495-04BDFDBBDAF8}"/>
                </c:ext>
              </c:extLst>
            </c:dLbl>
            <c:dLbl>
              <c:idx val="9"/>
              <c:layout>
                <c:manualLayout>
                  <c:x val="-5.8796296296296298E-2"/>
                  <c:y val="1.4111111111111111E-2"/>
                </c:manualLayout>
              </c:layout>
              <c:tx>
                <c:rich>
                  <a:bodyPr/>
                  <a:lstStyle/>
                  <a:p>
                    <a:r>
                      <a:rPr lang="en-US"/>
                      <a:t>Alemanha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E06E-4471-8495-04BDFDBBDAF8}"/>
                </c:ext>
              </c:extLst>
            </c:dLbl>
            <c:dLbl>
              <c:idx val="10"/>
              <c:layout>
                <c:manualLayout>
                  <c:x val="-9.8777777777777867E-2"/>
                  <c:y val="0"/>
                </c:manualLayout>
              </c:layout>
              <c:tx>
                <c:rich>
                  <a:bodyPr/>
                  <a:lstStyle/>
                  <a:p>
                    <a:r>
                      <a:rPr lang="en-US"/>
                      <a:t>Grécia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E06E-4471-8495-04BDFDBBDAF8}"/>
                </c:ext>
              </c:extLst>
            </c:dLbl>
            <c:dLbl>
              <c:idx val="11"/>
              <c:layout/>
              <c:tx>
                <c:rich>
                  <a:bodyPr/>
                  <a:lstStyle/>
                  <a:p>
                    <a:r>
                      <a:rPr lang="en-US"/>
                      <a:t>Hungria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E06E-4471-8495-04BDFDBBDAF8}"/>
                </c:ext>
              </c:extLst>
            </c:dLbl>
            <c:dLbl>
              <c:idx val="12"/>
              <c:layout/>
              <c:tx>
                <c:rich>
                  <a:bodyPr/>
                  <a:lstStyle/>
                  <a:p>
                    <a:r>
                      <a:rPr lang="en-US"/>
                      <a:t>Irlanda</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E06E-4471-8495-04BDFDBBDAF8}"/>
                </c:ext>
              </c:extLst>
            </c:dLbl>
            <c:dLbl>
              <c:idx val="13"/>
              <c:layout>
                <c:manualLayout>
                  <c:x val="-8.2197222222222227E-2"/>
                  <c:y val="-8.0020370370372101E-3"/>
                </c:manualLayout>
              </c:layout>
              <c:tx>
                <c:rich>
                  <a:bodyPr/>
                  <a:lstStyle/>
                  <a:p>
                    <a:r>
                      <a:rPr lang="en-US"/>
                      <a:t>Itália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E06E-4471-8495-04BDFDBBDAF8}"/>
                </c:ext>
              </c:extLst>
            </c:dLbl>
            <c:dLbl>
              <c:idx val="14"/>
              <c:layout>
                <c:manualLayout>
                  <c:x val="-8.5255555555555553E-3"/>
                  <c:y val="9.4666666666666662E-4"/>
                </c:manualLayout>
              </c:layout>
              <c:tx>
                <c:rich>
                  <a:bodyPr/>
                  <a:lstStyle/>
                  <a:p>
                    <a:r>
                      <a:rPr lang="en-US"/>
                      <a:t>Letónia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E06E-4471-8495-04BDFDBBDAF8}"/>
                </c:ext>
              </c:extLst>
            </c:dLbl>
            <c:dLbl>
              <c:idx val="15"/>
              <c:layout/>
              <c:tx>
                <c:rich>
                  <a:bodyPr/>
                  <a:lstStyle/>
                  <a:p>
                    <a:r>
                      <a:rPr lang="en-US"/>
                      <a:t>Lituânia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E06E-4471-8495-04BDFDBBDAF8}"/>
                </c:ext>
              </c:extLst>
            </c:dLbl>
            <c:dLbl>
              <c:idx val="16"/>
              <c:layout>
                <c:manualLayout>
                  <c:x val="-6.302962962962963E-2"/>
                  <c:y val="-2.3518518518518605E-2"/>
                </c:manualLayout>
              </c:layout>
              <c:tx>
                <c:rich>
                  <a:bodyPr/>
                  <a:lstStyle/>
                  <a:p>
                    <a:r>
                      <a:rPr lang="en-US"/>
                      <a:t>Holanda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E06E-4471-8495-04BDFDBBDAF8}"/>
                </c:ext>
              </c:extLst>
            </c:dLbl>
            <c:dLbl>
              <c:idx val="17"/>
              <c:layout>
                <c:manualLayout>
                  <c:x val="-1.1759259259259259E-2"/>
                  <c:y val="2.3518518518518519E-3"/>
                </c:manualLayout>
              </c:layout>
              <c:tx>
                <c:rich>
                  <a:bodyPr/>
                  <a:lstStyle/>
                  <a:p>
                    <a:r>
                      <a:rPr lang="en-US"/>
                      <a:t>Noruega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E06E-4471-8495-04BDFDBBDAF8}"/>
                </c:ext>
              </c:extLst>
            </c:dLbl>
            <c:dLbl>
              <c:idx val="18"/>
              <c:layout/>
              <c:tx>
                <c:rich>
                  <a:bodyPr/>
                  <a:lstStyle/>
                  <a:p>
                    <a:r>
                      <a:rPr lang="en-US"/>
                      <a:t>Polónia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E06E-4471-8495-04BDFDBBDAF8}"/>
                </c:ext>
              </c:extLst>
            </c:dLbl>
            <c:dLbl>
              <c:idx val="19"/>
              <c:layout>
                <c:manualLayout>
                  <c:x val="-9.27687037037037E-2"/>
                  <c:y val="2.587037037037037E-2"/>
                </c:manualLayout>
              </c:layout>
              <c:tx>
                <c:rich>
                  <a:bodyPr/>
                  <a:lstStyle/>
                  <a:p>
                    <a:pPr>
                      <a:defRPr b="1"/>
                    </a:pPr>
                    <a:r>
                      <a:rPr lang="pt-PT">
                        <a:solidFill>
                          <a:srgbClr val="C00000"/>
                        </a:solidFill>
                      </a:rPr>
                      <a:t>Portugal</a:t>
                    </a:r>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{BDFF36EA-3CC9-4A70-8EDC-43F6EA3BB4ED}</c15:txfldGUID>
                      <c15:f>[1]GraficoTaxasCombinadas!$B$25</c15:f>
                      <c15:dlblFieldTableCache>
                        <c:ptCount val="1"/>
                        <c:pt idx="0">
                          <c:v>Portugal</c:v>
                        </c:pt>
                      </c15:dlblFieldTableCache>
                    </c15:dlblFTEntry>
                  </c15:dlblFieldTable>
                  <c15:showDataLabelsRange val="0"/>
                </c:ext>
                <c:ext xmlns:c16="http://schemas.microsoft.com/office/drawing/2014/chart" uri="{C3380CC4-5D6E-409C-BE32-E72D297353CC}">
                  <c16:uniqueId val="{00000001-E06E-4471-8495-04BDFDBBDAF8}"/>
                </c:ext>
              </c:extLst>
            </c:dLbl>
            <c:dLbl>
              <c:idx val="20"/>
              <c:layout/>
              <c:tx>
                <c:rich>
                  <a:bodyPr/>
                  <a:lstStyle/>
                  <a:p>
                    <a:r>
                      <a:rPr lang="en-US"/>
                      <a:t>Roménia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E06E-4471-8495-04BDFDBBDAF8}"/>
                </c:ext>
              </c:extLst>
            </c:dLbl>
            <c:dLbl>
              <c:idx val="21"/>
              <c:layout>
                <c:manualLayout>
                  <c:x val="-3.3084814814814817E-2"/>
                  <c:y val="-2.7275555555555726E-2"/>
                </c:manualLayout>
              </c:layout>
              <c:tx>
                <c:rich>
                  <a:bodyPr/>
                  <a:lstStyle/>
                  <a:p>
                    <a:r>
                      <a:rPr lang="en-US"/>
                      <a:t>Eslováquia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E06E-4471-8495-04BDFDBBDAF8}"/>
                </c:ext>
              </c:extLst>
            </c:dLbl>
            <c:dLbl>
              <c:idx val="22"/>
              <c:layout>
                <c:manualLayout>
                  <c:x val="-0.11685166666666662"/>
                  <c:y val="-8.6233571723655416E-17"/>
                </c:manualLayout>
              </c:layout>
              <c:tx>
                <c:rich>
                  <a:bodyPr/>
                  <a:lstStyle/>
                  <a:p>
                    <a:r>
                      <a:rPr lang="en-US"/>
                      <a:t>Eslovénia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E06E-4471-8495-04BDFDBBDAF8}"/>
                </c:ext>
              </c:extLst>
            </c:dLbl>
            <c:dLbl>
              <c:idx val="23"/>
              <c:layout>
                <c:manualLayout>
                  <c:x val="-7.5259259259259262E-2"/>
                  <c:y val="-2.1166666666666667E-2"/>
                </c:manualLayout>
              </c:layout>
              <c:tx>
                <c:rich>
                  <a:bodyPr/>
                  <a:lstStyle/>
                  <a:p>
                    <a:r>
                      <a:rPr lang="en-US"/>
                      <a:t>Espanha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E06E-4471-8495-04BDFDBBDAF8}"/>
                </c:ext>
              </c:extLst>
            </c:dLbl>
            <c:dLbl>
              <c:idx val="24"/>
              <c:layout>
                <c:manualLayout>
                  <c:x val="-4.9388888888888892E-2"/>
                  <c:y val="-2.3518518518518518E-2"/>
                </c:manualLayout>
              </c:layout>
              <c:tx>
                <c:rich>
                  <a:bodyPr/>
                  <a:lstStyle/>
                  <a:p>
                    <a:r>
                      <a:rPr lang="en-US"/>
                      <a:t>Suécia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E06E-4471-8495-04BDFDBBDAF8}"/>
                </c:ext>
              </c:extLst>
            </c:dLbl>
            <c:dLbl>
              <c:idx val="25"/>
              <c:layout/>
              <c:tx>
                <c:rich>
                  <a:bodyPr/>
                  <a:lstStyle/>
                  <a:p>
                    <a:r>
                      <a:rPr lang="en-US"/>
                      <a:t>Suíça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E06E-4471-8495-04BDFDBBDAF8}"/>
                </c:ext>
              </c:extLst>
            </c:dLbl>
            <c:dLbl>
              <c:idx val="26"/>
              <c:layout>
                <c:manualLayout>
                  <c:x val="-5.4092592592592595E-2"/>
                  <c:y val="2.3518518518518518E-2"/>
                </c:manualLayout>
              </c:layout>
              <c:tx>
                <c:rich>
                  <a:bodyPr/>
                  <a:lstStyle/>
                  <a:p>
                    <a:r>
                      <a:rPr lang="en-US"/>
                      <a:t>Reino Unido</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E06E-4471-8495-04BDFDBBDAF8}"/>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'Gráfico 11'!$C$52:$C$78</c:f>
              <c:numCache>
                <c:formatCode>0.00</c:formatCode>
                <c:ptCount val="27"/>
                <c:pt idx="0">
                  <c:v>1.4534277074963786</c:v>
                </c:pt>
                <c:pt idx="1">
                  <c:v>1.0147929278594252</c:v>
                </c:pt>
                <c:pt idx="2">
                  <c:v>0.1818682503985373</c:v>
                </c:pt>
                <c:pt idx="3">
                  <c:v>0.1520819322018635</c:v>
                </c:pt>
                <c:pt idx="4">
                  <c:v>0.41673852539511147</c:v>
                </c:pt>
                <c:pt idx="5">
                  <c:v>0.94872934174313872</c:v>
                </c:pt>
                <c:pt idx="6">
                  <c:v>0.61143574894797825</c:v>
                </c:pt>
                <c:pt idx="7">
                  <c:v>0.43993090175781624</c:v>
                </c:pt>
                <c:pt idx="8">
                  <c:v>0.35809785825374818</c:v>
                </c:pt>
                <c:pt idx="9">
                  <c:v>1.2885632581344497</c:v>
                </c:pt>
                <c:pt idx="10">
                  <c:v>0.61897640783809693</c:v>
                </c:pt>
                <c:pt idx="11">
                  <c:v>0.29183325777159569</c:v>
                </c:pt>
                <c:pt idx="12">
                  <c:v>1.142399340977944</c:v>
                </c:pt>
                <c:pt idx="13">
                  <c:v>0.44714269781510424</c:v>
                </c:pt>
                <c:pt idx="14">
                  <c:v>0.22165326682437031</c:v>
                </c:pt>
                <c:pt idx="15">
                  <c:v>0.23002581278867285</c:v>
                </c:pt>
                <c:pt idx="16">
                  <c:v>0.82293929676474642</c:v>
                </c:pt>
                <c:pt idx="17">
                  <c:v>0.99339766586756784</c:v>
                </c:pt>
                <c:pt idx="18">
                  <c:v>0.27452353284461495</c:v>
                </c:pt>
                <c:pt idx="19">
                  <c:v>0.14955331422553383</c:v>
                </c:pt>
                <c:pt idx="20">
                  <c:v>0.1118926170982176</c:v>
                </c:pt>
                <c:pt idx="21">
                  <c:v>6.3225667299476054E-2</c:v>
                </c:pt>
                <c:pt idx="22">
                  <c:v>0.67730165089148853</c:v>
                </c:pt>
                <c:pt idx="23">
                  <c:v>0.7862187472223755</c:v>
                </c:pt>
                <c:pt idx="24">
                  <c:v>1.2902484580664182</c:v>
                </c:pt>
                <c:pt idx="25">
                  <c:v>1.4900452451379349</c:v>
                </c:pt>
                <c:pt idx="26">
                  <c:v>0.82925100401716001</c:v>
                </c:pt>
              </c:numCache>
            </c:numRef>
          </c:xVal>
          <c:yVal>
            <c:numRef>
              <c:f>'Gráfico 11'!$D$52:$D$78</c:f>
              <c:numCache>
                <c:formatCode>0.00</c:formatCode>
                <c:ptCount val="27"/>
                <c:pt idx="0">
                  <c:v>0.17437847543324264</c:v>
                </c:pt>
                <c:pt idx="1">
                  <c:v>0.27064212578847069</c:v>
                </c:pt>
                <c:pt idx="2">
                  <c:v>0.36012010714405052</c:v>
                </c:pt>
                <c:pt idx="3">
                  <c:v>0.86275490648595987</c:v>
                </c:pt>
                <c:pt idx="4">
                  <c:v>5.9862451816236076E-2</c:v>
                </c:pt>
                <c:pt idx="5">
                  <c:v>0.25803157153344569</c:v>
                </c:pt>
                <c:pt idx="6">
                  <c:v>0.66165811340777492</c:v>
                </c:pt>
                <c:pt idx="7">
                  <c:v>0.18465155477726825</c:v>
                </c:pt>
                <c:pt idx="8">
                  <c:v>0.40218375461632411</c:v>
                </c:pt>
                <c:pt idx="9">
                  <c:v>0.22020792511518564</c:v>
                </c:pt>
                <c:pt idx="10">
                  <c:v>0.50719286624213256</c:v>
                </c:pt>
                <c:pt idx="11">
                  <c:v>0.30265621751903776</c:v>
                </c:pt>
                <c:pt idx="12">
                  <c:v>0.72097452717366484</c:v>
                </c:pt>
                <c:pt idx="13">
                  <c:v>0.18199884287120865</c:v>
                </c:pt>
                <c:pt idx="14">
                  <c:v>0.81003608872159283</c:v>
                </c:pt>
                <c:pt idx="15">
                  <c:v>1.4823179856507323</c:v>
                </c:pt>
                <c:pt idx="16">
                  <c:v>0.31759753317381506</c:v>
                </c:pt>
                <c:pt idx="17">
                  <c:v>0.15968757313071108</c:v>
                </c:pt>
                <c:pt idx="18">
                  <c:v>0.47252207753850517</c:v>
                </c:pt>
                <c:pt idx="19">
                  <c:v>0.3487654196638435</c:v>
                </c:pt>
                <c:pt idx="20">
                  <c:v>1.0370627824455609</c:v>
                </c:pt>
                <c:pt idx="21">
                  <c:v>6.7205291622939936E-2</c:v>
                </c:pt>
                <c:pt idx="22">
                  <c:v>0.44151767887295201</c:v>
                </c:pt>
                <c:pt idx="23">
                  <c:v>0.19459295580916533</c:v>
                </c:pt>
                <c:pt idx="24">
                  <c:v>0.23373356164904316</c:v>
                </c:pt>
                <c:pt idx="25">
                  <c:v>0.37026390368815798</c:v>
                </c:pt>
                <c:pt idx="26">
                  <c:v>0.19722396319450269</c:v>
                </c:pt>
              </c:numCache>
            </c:numRef>
          </c:yVal>
          <c:smooth val="0"/>
          <c:extLst xmlns:c16r2="http://schemas.microsoft.com/office/drawing/2015/06/chart">
            <c:ext xmlns:c16="http://schemas.microsoft.com/office/drawing/2014/chart" uri="{C3380CC4-5D6E-409C-BE32-E72D297353CC}">
              <c16:uniqueId val="{0000001B-E06E-4471-8495-04BDFDBBDAF8}"/>
            </c:ext>
          </c:extLst>
        </c:ser>
        <c:dLbls>
          <c:showLegendKey val="0"/>
          <c:showVal val="0"/>
          <c:showCatName val="0"/>
          <c:showSerName val="0"/>
          <c:showPercent val="0"/>
          <c:showBubbleSize val="0"/>
        </c:dLbls>
        <c:axId val="230695488"/>
        <c:axId val="230696064"/>
      </c:scatterChart>
      <c:valAx>
        <c:axId val="230695488"/>
        <c:scaling>
          <c:orientation val="minMax"/>
        </c:scaling>
        <c:delete val="0"/>
        <c:axPos val="b"/>
        <c:title>
          <c:tx>
            <c:rich>
              <a:bodyPr/>
              <a:lstStyle/>
              <a:p>
                <a:pPr>
                  <a:defRPr/>
                </a:pPr>
                <a:r>
                  <a:rPr lang="pt-PT"/>
                  <a:t>Taxa de imigração</a:t>
                </a:r>
              </a:p>
            </c:rich>
          </c:tx>
          <c:layout/>
          <c:overlay val="0"/>
        </c:title>
        <c:numFmt formatCode="0.00" sourceLinked="1"/>
        <c:majorTickMark val="out"/>
        <c:minorTickMark val="none"/>
        <c:tickLblPos val="nextTo"/>
        <c:crossAx val="230696064"/>
        <c:crosses val="autoZero"/>
        <c:crossBetween val="midCat"/>
        <c:minorUnit val="1.0000000000000002E-2"/>
      </c:valAx>
      <c:valAx>
        <c:axId val="230696064"/>
        <c:scaling>
          <c:orientation val="minMax"/>
          <c:max val="1.6"/>
        </c:scaling>
        <c:delete val="0"/>
        <c:axPos val="l"/>
        <c:majorGridlines>
          <c:spPr>
            <a:ln>
              <a:noFill/>
            </a:ln>
          </c:spPr>
        </c:majorGridlines>
        <c:title>
          <c:tx>
            <c:rich>
              <a:bodyPr rot="-5400000" vert="horz"/>
              <a:lstStyle/>
              <a:p>
                <a:pPr>
                  <a:defRPr/>
                </a:pPr>
                <a:r>
                  <a:rPr lang="pt-PT"/>
                  <a:t>Taxa de emigração</a:t>
                </a:r>
              </a:p>
            </c:rich>
          </c:tx>
          <c:layout/>
          <c:overlay val="0"/>
        </c:title>
        <c:numFmt formatCode="0.00" sourceLinked="1"/>
        <c:majorTickMark val="out"/>
        <c:minorTickMark val="none"/>
        <c:tickLblPos val="nextTo"/>
        <c:crossAx val="230695488"/>
        <c:crosses val="autoZero"/>
        <c:crossBetween val="midCat"/>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5"/>
            <c:invertIfNegative val="0"/>
            <c:bubble3D val="0"/>
            <c:extLst xmlns:c16r2="http://schemas.microsoft.com/office/drawing/2015/06/chart">
              <c:ext xmlns:c16="http://schemas.microsoft.com/office/drawing/2014/chart" uri="{C3380CC4-5D6E-409C-BE32-E72D297353CC}">
                <c16:uniqueId val="{00000000-7669-47AC-B85C-9253FB4C3C7E}"/>
              </c:ext>
            </c:extLst>
          </c:dPt>
          <c:dPt>
            <c:idx val="16"/>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1-7669-47AC-B85C-9253FB4C3C7E}"/>
              </c:ext>
            </c:extLst>
          </c:dPt>
          <c:dPt>
            <c:idx val="17"/>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2-7669-47AC-B85C-9253FB4C3C7E}"/>
              </c:ext>
            </c:extLst>
          </c:dPt>
          <c:dPt>
            <c:idx val="18"/>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3-7669-47AC-B85C-9253FB4C3C7E}"/>
              </c:ext>
            </c:extLst>
          </c:dPt>
          <c:dPt>
            <c:idx val="19"/>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5-7669-47AC-B85C-9253FB4C3C7E}"/>
              </c:ext>
            </c:extLst>
          </c:dPt>
          <c:dPt>
            <c:idx val="20"/>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6-7669-47AC-B85C-9253FB4C3C7E}"/>
              </c:ext>
            </c:extLst>
          </c:dPt>
          <c:dPt>
            <c:idx val="21"/>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7-7669-47AC-B85C-9253FB4C3C7E}"/>
              </c:ext>
            </c:extLst>
          </c:dPt>
          <c:dPt>
            <c:idx val="22"/>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8-7669-47AC-B85C-9253FB4C3C7E}"/>
              </c:ext>
            </c:extLst>
          </c:dPt>
          <c:dPt>
            <c:idx val="23"/>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9-7669-47AC-B85C-9253FB4C3C7E}"/>
              </c:ext>
            </c:extLst>
          </c:dPt>
          <c:dPt>
            <c:idx val="24"/>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A-7669-47AC-B85C-9253FB4C3C7E}"/>
              </c:ext>
            </c:extLst>
          </c:dPt>
          <c:dPt>
            <c:idx val="25"/>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B-7669-47AC-B85C-9253FB4C3C7E}"/>
              </c:ext>
            </c:extLst>
          </c:dPt>
          <c:dPt>
            <c:idx val="26"/>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C-7669-47AC-B85C-9253FB4C3C7E}"/>
              </c:ext>
            </c:extLst>
          </c:dPt>
          <c:cat>
            <c:strRef>
              <c:f>'Gráfico 12'!$B$51:$B$77</c:f>
              <c:strCache>
                <c:ptCount val="27"/>
                <c:pt idx="0">
                  <c:v>Áustria</c:v>
                </c:pt>
                <c:pt idx="1">
                  <c:v>Suíça</c:v>
                </c:pt>
                <c:pt idx="2">
                  <c:v>Alemanha</c:v>
                </c:pt>
                <c:pt idx="3">
                  <c:v>Suécia</c:v>
                </c:pt>
                <c:pt idx="4">
                  <c:v>Noruega</c:v>
                </c:pt>
                <c:pt idx="5">
                  <c:v>Bélgica</c:v>
                </c:pt>
                <c:pt idx="6">
                  <c:v>Dinamarca</c:v>
                </c:pt>
                <c:pt idx="7">
                  <c:v>Reino Unido</c:v>
                </c:pt>
                <c:pt idx="8">
                  <c:v>Espanha</c:v>
                </c:pt>
                <c:pt idx="9">
                  <c:v>Holanda</c:v>
                </c:pt>
                <c:pt idx="10">
                  <c:v>Irlanda</c:v>
                </c:pt>
                <c:pt idx="11">
                  <c:v>Rep. Checa</c:v>
                </c:pt>
                <c:pt idx="12">
                  <c:v>Itália</c:v>
                </c:pt>
                <c:pt idx="13">
                  <c:v>Finlândia</c:v>
                </c:pt>
                <c:pt idx="14">
                  <c:v>Eslovénia</c:v>
                </c:pt>
                <c:pt idx="15">
                  <c:v>Grécia</c:v>
                </c:pt>
                <c:pt idx="16">
                  <c:v>Eslováquia</c:v>
                </c:pt>
                <c:pt idx="17">
                  <c:v>Hungria</c:v>
                </c:pt>
                <c:pt idx="18">
                  <c:v>França</c:v>
                </c:pt>
                <c:pt idx="19">
                  <c:v>Estónia</c:v>
                </c:pt>
                <c:pt idx="20">
                  <c:v>Bulgária</c:v>
                </c:pt>
                <c:pt idx="21">
                  <c:v>Polónia</c:v>
                </c:pt>
                <c:pt idx="22">
                  <c:v>Portugal</c:v>
                </c:pt>
                <c:pt idx="23">
                  <c:v>Letónia</c:v>
                </c:pt>
                <c:pt idx="24">
                  <c:v>Croácia</c:v>
                </c:pt>
                <c:pt idx="25">
                  <c:v>Roménia</c:v>
                </c:pt>
                <c:pt idx="26">
                  <c:v>Lituânia</c:v>
                </c:pt>
              </c:strCache>
            </c:strRef>
          </c:cat>
          <c:val>
            <c:numRef>
              <c:f>'Gráfico 12'!$C$51:$C$77</c:f>
              <c:numCache>
                <c:formatCode>0.00</c:formatCode>
                <c:ptCount val="27"/>
                <c:pt idx="0">
                  <c:v>1.2790492320631359</c:v>
                </c:pt>
                <c:pt idx="1">
                  <c:v>1.119781341449777</c:v>
                </c:pt>
                <c:pt idx="2">
                  <c:v>1.0683553330192641</c:v>
                </c:pt>
                <c:pt idx="3">
                  <c:v>1.0565148964173749</c:v>
                </c:pt>
                <c:pt idx="4">
                  <c:v>0.83371009273685681</c:v>
                </c:pt>
                <c:pt idx="5">
                  <c:v>0.74415080207095452</c:v>
                </c:pt>
                <c:pt idx="6">
                  <c:v>0.69069777020969303</c:v>
                </c:pt>
                <c:pt idx="7">
                  <c:v>0.63202704082265737</c:v>
                </c:pt>
                <c:pt idx="8">
                  <c:v>0.59162579141321014</c:v>
                </c:pt>
                <c:pt idx="9">
                  <c:v>0.50534176359093141</c:v>
                </c:pt>
                <c:pt idx="10">
                  <c:v>0.42142481380427921</c:v>
                </c:pt>
                <c:pt idx="11">
                  <c:v>0.35687607357887541</c:v>
                </c:pt>
                <c:pt idx="12">
                  <c:v>0.26514385494389558</c:v>
                </c:pt>
                <c:pt idx="13">
                  <c:v>0.25527934698054799</c:v>
                </c:pt>
                <c:pt idx="14">
                  <c:v>0.23578397201853651</c:v>
                </c:pt>
                <c:pt idx="15">
                  <c:v>0.11178354159596438</c:v>
                </c:pt>
                <c:pt idx="16">
                  <c:v>-3.9796243234638817E-3</c:v>
                </c:pt>
                <c:pt idx="17">
                  <c:v>-1.0822959747442074E-2</c:v>
                </c:pt>
                <c:pt idx="18">
                  <c:v>-4.4085896362575927E-2</c:v>
                </c:pt>
                <c:pt idx="19">
                  <c:v>-5.0222364459796665E-2</c:v>
                </c:pt>
                <c:pt idx="20">
                  <c:v>-0.17825185674551322</c:v>
                </c:pt>
                <c:pt idx="21">
                  <c:v>-0.19799854469389022</c:v>
                </c:pt>
                <c:pt idx="22">
                  <c:v>-0.19921210543830967</c:v>
                </c:pt>
                <c:pt idx="23">
                  <c:v>-0.58838282189722246</c:v>
                </c:pt>
                <c:pt idx="24">
                  <c:v>-0.71067297428409637</c:v>
                </c:pt>
                <c:pt idx="25">
                  <c:v>-0.92517016534734331</c:v>
                </c:pt>
                <c:pt idx="26">
                  <c:v>-1.2522921728620595</c:v>
                </c:pt>
              </c:numCache>
            </c:numRef>
          </c:val>
          <c:extLst xmlns:c16r2="http://schemas.microsoft.com/office/drawing/2015/06/chart">
            <c:ext xmlns:c16="http://schemas.microsoft.com/office/drawing/2014/chart" uri="{C3380CC4-5D6E-409C-BE32-E72D297353CC}">
              <c16:uniqueId val="{0000000D-7669-47AC-B85C-9253FB4C3C7E}"/>
            </c:ext>
          </c:extLst>
        </c:ser>
        <c:dLbls>
          <c:showLegendKey val="0"/>
          <c:showVal val="0"/>
          <c:showCatName val="0"/>
          <c:showSerName val="0"/>
          <c:showPercent val="0"/>
          <c:showBubbleSize val="0"/>
        </c:dLbls>
        <c:gapWidth val="25"/>
        <c:axId val="230784512"/>
        <c:axId val="230697792"/>
      </c:barChart>
      <c:catAx>
        <c:axId val="230784512"/>
        <c:scaling>
          <c:orientation val="maxMin"/>
        </c:scaling>
        <c:delete val="0"/>
        <c:axPos val="l"/>
        <c:numFmt formatCode="General" sourceLinked="1"/>
        <c:majorTickMark val="none"/>
        <c:minorTickMark val="none"/>
        <c:tickLblPos val="low"/>
        <c:crossAx val="230697792"/>
        <c:crosses val="autoZero"/>
        <c:auto val="1"/>
        <c:lblAlgn val="ctr"/>
        <c:lblOffset val="100"/>
        <c:noMultiLvlLbl val="0"/>
      </c:catAx>
      <c:valAx>
        <c:axId val="230697792"/>
        <c:scaling>
          <c:orientation val="minMax"/>
          <c:max val="1.5"/>
          <c:min val="-1.5"/>
        </c:scaling>
        <c:delete val="0"/>
        <c:axPos val="t"/>
        <c:majorGridlines>
          <c:spPr>
            <a:ln w="15875">
              <a:solidFill>
                <a:schemeClr val="bg1"/>
              </a:solidFill>
            </a:ln>
          </c:spPr>
        </c:majorGridlines>
        <c:numFmt formatCode="0.0" sourceLinked="0"/>
        <c:majorTickMark val="none"/>
        <c:minorTickMark val="none"/>
        <c:tickLblPos val="high"/>
        <c:spPr>
          <a:ln>
            <a:noFill/>
          </a:ln>
        </c:spPr>
        <c:crossAx val="23078451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'Gráfico 13'!$D$51</c:f>
              <c:strCache>
                <c:ptCount val="1"/>
                <c:pt idx="0">
                  <c:v>Retornos na emigração</c:v>
                </c:pt>
              </c:strCache>
            </c:strRef>
          </c:tx>
          <c:spPr>
            <a:ln w="28575">
              <a:noFill/>
            </a:ln>
          </c:spPr>
          <c:dPt>
            <c:idx val="7"/>
            <c:marker>
              <c:spPr>
                <a:solidFill>
                  <a:schemeClr val="accent1"/>
                </a:solidFill>
                <a:ln>
                  <a:solidFill>
                    <a:schemeClr val="accent1"/>
                  </a:solidFill>
                </a:ln>
              </c:spPr>
            </c:marker>
            <c:bubble3D val="0"/>
            <c:extLst xmlns:c16r2="http://schemas.microsoft.com/office/drawing/2015/06/chart">
              <c:ext xmlns:c16="http://schemas.microsoft.com/office/drawing/2014/chart" uri="{C3380CC4-5D6E-409C-BE32-E72D297353CC}">
                <c16:uniqueId val="{00000000-8B21-477C-B23C-AA4E506076F8}"/>
              </c:ext>
            </c:extLst>
          </c:dPt>
          <c:dPt>
            <c:idx val="19"/>
            <c:marker>
              <c:spPr>
                <a:solidFill>
                  <a:srgbClr val="C00000"/>
                </a:solidFill>
                <a:ln>
                  <a:solidFill>
                    <a:srgbClr val="C00000"/>
                  </a:solidFill>
                </a:ln>
              </c:spPr>
            </c:marker>
            <c:bubble3D val="0"/>
            <c:extLst xmlns:c16r2="http://schemas.microsoft.com/office/drawing/2015/06/chart">
              <c:ext xmlns:c16="http://schemas.microsoft.com/office/drawing/2014/chart" uri="{C3380CC4-5D6E-409C-BE32-E72D297353CC}">
                <c16:uniqueId val="{00000001-8B21-477C-B23C-AA4E506076F8}"/>
              </c:ext>
            </c:extLst>
          </c:dPt>
          <c:dLbls>
            <c:dLbl>
              <c:idx val="0"/>
              <c:layout>
                <c:manualLayout>
                  <c:x val="-6.5734259259259284E-2"/>
                  <c:y val="-2.2571851851851853E-2"/>
                </c:manualLayout>
              </c:layout>
              <c:tx>
                <c:rich>
                  <a:bodyPr/>
                  <a:lstStyle/>
                  <a:p>
                    <a:r>
                      <a:rPr lang="en-US"/>
                      <a:t>Áustria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B21-477C-B23C-AA4E506076F8}"/>
                </c:ext>
              </c:extLst>
            </c:dLbl>
            <c:dLbl>
              <c:idx val="1"/>
              <c:layout/>
              <c:tx>
                <c:rich>
                  <a:bodyPr/>
                  <a:lstStyle/>
                  <a:p>
                    <a:r>
                      <a:rPr lang="en-US"/>
                      <a:t>Bélgica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B21-477C-B23C-AA4E506076F8}"/>
                </c:ext>
              </c:extLst>
            </c:dLbl>
            <c:dLbl>
              <c:idx val="2"/>
              <c:layout/>
              <c:tx>
                <c:rich>
                  <a:bodyPr/>
                  <a:lstStyle/>
                  <a:p>
                    <a:r>
                      <a:rPr lang="en-US"/>
                      <a:t>Bulgária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B21-477C-B23C-AA4E506076F8}"/>
                </c:ext>
              </c:extLst>
            </c:dLbl>
            <c:dLbl>
              <c:idx val="3"/>
              <c:layout/>
              <c:tx>
                <c:rich>
                  <a:bodyPr/>
                  <a:lstStyle/>
                  <a:p>
                    <a:r>
                      <a:rPr lang="en-US"/>
                      <a:t>Croácia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B21-477C-B23C-AA4E506076F8}"/>
                </c:ext>
              </c:extLst>
            </c:dLbl>
            <c:dLbl>
              <c:idx val="4"/>
              <c:layout/>
              <c:tx>
                <c:rich>
                  <a:bodyPr/>
                  <a:lstStyle/>
                  <a:p>
                    <a:r>
                      <a:rPr lang="en-US"/>
                      <a:t>Rep. Checa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B21-477C-B23C-AA4E506076F8}"/>
                </c:ext>
              </c:extLst>
            </c:dLbl>
            <c:dLbl>
              <c:idx val="5"/>
              <c:layout/>
              <c:tx>
                <c:rich>
                  <a:bodyPr/>
                  <a:lstStyle/>
                  <a:p>
                    <a:r>
                      <a:rPr lang="en-US"/>
                      <a:t>Dinamarca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B21-477C-B23C-AA4E506076F8}"/>
                </c:ext>
              </c:extLst>
            </c:dLbl>
            <c:dLbl>
              <c:idx val="6"/>
              <c:layout/>
              <c:tx>
                <c:rich>
                  <a:bodyPr/>
                  <a:lstStyle/>
                  <a:p>
                    <a:r>
                      <a:rPr lang="en-US"/>
                      <a:t>Estónia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8B21-477C-B23C-AA4E506076F8}"/>
                </c:ext>
              </c:extLst>
            </c:dLbl>
            <c:dLbl>
              <c:idx val="7"/>
              <c:layout/>
              <c:tx>
                <c:rich>
                  <a:bodyPr/>
                  <a:lstStyle/>
                  <a:p>
                    <a:pPr>
                      <a:defRPr b="0"/>
                    </a:pPr>
                    <a:r>
                      <a:rPr lang="en-US"/>
                      <a:t>Finlândia</a:t>
                    </a:r>
                  </a:p>
                </c:rich>
              </c:tx>
              <c:spPr/>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B21-477C-B23C-AA4E506076F8}"/>
                </c:ext>
              </c:extLst>
            </c:dLbl>
            <c:dLbl>
              <c:idx val="8"/>
              <c:layout/>
              <c:tx>
                <c:rich>
                  <a:bodyPr/>
                  <a:lstStyle/>
                  <a:p>
                    <a:r>
                      <a:rPr lang="en-US"/>
                      <a:t>França</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B21-477C-B23C-AA4E506076F8}"/>
                </c:ext>
              </c:extLst>
            </c:dLbl>
            <c:dLbl>
              <c:idx val="9"/>
              <c:layout>
                <c:manualLayout>
                  <c:x val="-9.6202407407407403E-2"/>
                  <c:y val="-2.587037037037037E-2"/>
                </c:manualLayout>
              </c:layout>
              <c:tx>
                <c:rich>
                  <a:bodyPr/>
                  <a:lstStyle/>
                  <a:p>
                    <a:r>
                      <a:rPr lang="en-US"/>
                      <a:t>Alemanha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8B21-477C-B23C-AA4E506076F8}"/>
                </c:ext>
              </c:extLst>
            </c:dLbl>
            <c:dLbl>
              <c:idx val="10"/>
              <c:layout/>
              <c:tx>
                <c:rich>
                  <a:bodyPr/>
                  <a:lstStyle/>
                  <a:p>
                    <a:r>
                      <a:rPr lang="en-US"/>
                      <a:t>Grécia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8B21-477C-B23C-AA4E506076F8}"/>
                </c:ext>
              </c:extLst>
            </c:dLbl>
            <c:dLbl>
              <c:idx val="11"/>
              <c:layout/>
              <c:tx>
                <c:rich>
                  <a:bodyPr/>
                  <a:lstStyle/>
                  <a:p>
                    <a:r>
                      <a:rPr lang="en-US"/>
                      <a:t>Hungria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8B21-477C-B23C-AA4E506076F8}"/>
                </c:ext>
              </c:extLst>
            </c:dLbl>
            <c:dLbl>
              <c:idx val="12"/>
              <c:layout/>
              <c:tx>
                <c:rich>
                  <a:bodyPr/>
                  <a:lstStyle/>
                  <a:p>
                    <a:r>
                      <a:rPr lang="en-US"/>
                      <a:t>Irlanda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8B21-477C-B23C-AA4E506076F8}"/>
                </c:ext>
              </c:extLst>
            </c:dLbl>
            <c:dLbl>
              <c:idx val="13"/>
              <c:layout/>
              <c:tx>
                <c:rich>
                  <a:bodyPr/>
                  <a:lstStyle/>
                  <a:p>
                    <a:r>
                      <a:rPr lang="en-US"/>
                      <a:t>Itália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8B21-477C-B23C-AA4E506076F8}"/>
                </c:ext>
              </c:extLst>
            </c:dLbl>
            <c:dLbl>
              <c:idx val="14"/>
              <c:layout/>
              <c:tx>
                <c:rich>
                  <a:bodyPr/>
                  <a:lstStyle/>
                  <a:p>
                    <a:r>
                      <a:rPr lang="en-US"/>
                      <a:t>Letónia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8B21-477C-B23C-AA4E506076F8}"/>
                </c:ext>
              </c:extLst>
            </c:dLbl>
            <c:dLbl>
              <c:idx val="15"/>
              <c:layout/>
              <c:tx>
                <c:rich>
                  <a:bodyPr/>
                  <a:lstStyle/>
                  <a:p>
                    <a:r>
                      <a:rPr lang="en-US"/>
                      <a:t>Lituânia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8B21-477C-B23C-AA4E506076F8}"/>
                </c:ext>
              </c:extLst>
            </c:dLbl>
            <c:dLbl>
              <c:idx val="16"/>
              <c:layout/>
              <c:tx>
                <c:rich>
                  <a:bodyPr/>
                  <a:lstStyle/>
                  <a:p>
                    <a:r>
                      <a:rPr lang="en-US"/>
                      <a:t>Holanda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8B21-477C-B23C-AA4E506076F8}"/>
                </c:ext>
              </c:extLst>
            </c:dLbl>
            <c:dLbl>
              <c:idx val="17"/>
              <c:layout/>
              <c:tx>
                <c:rich>
                  <a:bodyPr/>
                  <a:lstStyle/>
                  <a:p>
                    <a:r>
                      <a:rPr lang="en-US"/>
                      <a:t>Noruega</a:t>
                    </a:r>
                  </a:p>
                </c:rich>
              </c:tx>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8B21-477C-B23C-AA4E506076F8}"/>
                </c:ext>
              </c:extLst>
            </c:dLbl>
            <c:dLbl>
              <c:idx val="18"/>
              <c:layout/>
              <c:tx>
                <c:rich>
                  <a:bodyPr/>
                  <a:lstStyle/>
                  <a:p>
                    <a:r>
                      <a:rPr lang="en-US"/>
                      <a:t>Polónia</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8B21-477C-B23C-AA4E506076F8}"/>
                </c:ext>
              </c:extLst>
            </c:dLbl>
            <c:dLbl>
              <c:idx val="19"/>
              <c:layout/>
              <c:tx>
                <c:rich>
                  <a:bodyPr/>
                  <a:lstStyle/>
                  <a:p>
                    <a:pPr>
                      <a:defRPr b="1"/>
                    </a:pPr>
                    <a:r>
                      <a:rPr lang="pt-PT">
                        <a:solidFill>
                          <a:srgbClr val="C00000"/>
                        </a:solidFill>
                      </a:rPr>
                      <a:t>Portugal</a:t>
                    </a:r>
                  </a:p>
                </c:rich>
              </c:tx>
              <c:spPr/>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{9614B671-9905-4654-82BF-C051DADCCE93}</c15:txfldGUID>
                      <c15:f>[2]GraficoRetornosCombinados!$B$25</c15:f>
                      <c15:dlblFieldTableCache>
                        <c:ptCount val="1"/>
                        <c:pt idx="0">
                          <c:v>Portugal</c:v>
                        </c:pt>
                      </c15:dlblFieldTableCache>
                    </c15:dlblFTEntry>
                  </c15:dlblFieldTable>
                  <c15:showDataLabelsRange val="0"/>
                </c:ext>
                <c:ext xmlns:c16="http://schemas.microsoft.com/office/drawing/2014/chart" uri="{C3380CC4-5D6E-409C-BE32-E72D297353CC}">
                  <c16:uniqueId val="{00000001-8B21-477C-B23C-AA4E506076F8}"/>
                </c:ext>
              </c:extLst>
            </c:dLbl>
            <c:dLbl>
              <c:idx val="20"/>
              <c:layout/>
              <c:tx>
                <c:rich>
                  <a:bodyPr/>
                  <a:lstStyle/>
                  <a:p>
                    <a:r>
                      <a:rPr lang="en-US"/>
                      <a:t>Roménia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8B21-477C-B23C-AA4E506076F8}"/>
                </c:ext>
              </c:extLst>
            </c:dLbl>
            <c:dLbl>
              <c:idx val="21"/>
              <c:layout/>
              <c:tx>
                <c:rich>
                  <a:bodyPr/>
                  <a:lstStyle/>
                  <a:p>
                    <a:r>
                      <a:rPr lang="en-US"/>
                      <a:t>Eslováquia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8B21-477C-B23C-AA4E506076F8}"/>
                </c:ext>
              </c:extLst>
            </c:dLbl>
            <c:dLbl>
              <c:idx val="22"/>
              <c:layout/>
              <c:tx>
                <c:rich>
                  <a:bodyPr/>
                  <a:lstStyle/>
                  <a:p>
                    <a:r>
                      <a:rPr lang="en-US"/>
                      <a:t>Eslovénia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8B21-477C-B23C-AA4E506076F8}"/>
                </c:ext>
              </c:extLst>
            </c:dLbl>
            <c:dLbl>
              <c:idx val="23"/>
              <c:layout/>
              <c:tx>
                <c:rich>
                  <a:bodyPr/>
                  <a:lstStyle/>
                  <a:p>
                    <a:r>
                      <a:rPr lang="en-US"/>
                      <a:t>Espanha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8B21-477C-B23C-AA4E506076F8}"/>
                </c:ext>
              </c:extLst>
            </c:dLbl>
            <c:dLbl>
              <c:idx val="24"/>
              <c:layout/>
              <c:tx>
                <c:rich>
                  <a:bodyPr/>
                  <a:lstStyle/>
                  <a:p>
                    <a:r>
                      <a:rPr lang="en-US"/>
                      <a:t>Suécia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8B21-477C-B23C-AA4E506076F8}"/>
                </c:ext>
              </c:extLst>
            </c:dLbl>
            <c:dLbl>
              <c:idx val="25"/>
              <c:layout/>
              <c:tx>
                <c:rich>
                  <a:bodyPr/>
                  <a:lstStyle/>
                  <a:p>
                    <a:r>
                      <a:rPr lang="en-US"/>
                      <a:t>Suíça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8B21-477C-B23C-AA4E506076F8}"/>
                </c:ext>
              </c:extLst>
            </c:dLbl>
            <c:dLbl>
              <c:idx val="26"/>
              <c:layout/>
              <c:tx>
                <c:rich>
                  <a:bodyPr/>
                  <a:lstStyle/>
                  <a:p>
                    <a:r>
                      <a:rPr lang="en-US"/>
                      <a:t>Reino Unido</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8B21-477C-B23C-AA4E506076F8}"/>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'Gráfico 13'!$C$52:$C$78</c:f>
              <c:numCache>
                <c:formatCode>0.00</c:formatCode>
                <c:ptCount val="27"/>
                <c:pt idx="0">
                  <c:v>7.0884840039937895</c:v>
                </c:pt>
                <c:pt idx="1">
                  <c:v>13.352861615339858</c:v>
                </c:pt>
                <c:pt idx="2">
                  <c:v>45.844492860215652</c:v>
                </c:pt>
                <c:pt idx="3">
                  <c:v>53.64901561439239</c:v>
                </c:pt>
                <c:pt idx="4">
                  <c:v>9.3086056674820661</c:v>
                </c:pt>
                <c:pt idx="5">
                  <c:v>26.674614141085733</c:v>
                </c:pt>
                <c:pt idx="6">
                  <c:v>49.572631710936029</c:v>
                </c:pt>
                <c:pt idx="7">
                  <c:v>24.123082725672617</c:v>
                </c:pt>
                <c:pt idx="8">
                  <c:v>35.643261709970332</c:v>
                </c:pt>
                <c:pt idx="9">
                  <c:v>9.2327595121933062</c:v>
                </c:pt>
                <c:pt idx="10">
                  <c:v>31.663033110778034</c:v>
                </c:pt>
                <c:pt idx="11">
                  <c:v>52.206829896907216</c:v>
                </c:pt>
                <c:pt idx="12">
                  <c:v>33.700240514406318</c:v>
                </c:pt>
                <c:pt idx="13">
                  <c:v>11.934448434073571</c:v>
                </c:pt>
                <c:pt idx="14">
                  <c:v>52.815428983417448</c:v>
                </c:pt>
                <c:pt idx="15">
                  <c:v>68.21736354931376</c:v>
                </c:pt>
                <c:pt idx="16">
                  <c:v>23.155107650022906</c:v>
                </c:pt>
                <c:pt idx="17">
                  <c:v>11.560864787304913</c:v>
                </c:pt>
                <c:pt idx="18">
                  <c:v>50.801035542511663</c:v>
                </c:pt>
                <c:pt idx="19">
                  <c:v>51.897159444329255</c:v>
                </c:pt>
                <c:pt idx="20">
                  <c:v>85.184895629739671</c:v>
                </c:pt>
                <c:pt idx="21">
                  <c:v>52.928535503634954</c:v>
                </c:pt>
                <c:pt idx="22">
                  <c:v>17.513913197380582</c:v>
                </c:pt>
                <c:pt idx="23">
                  <c:v>14.962389215759291</c:v>
                </c:pt>
                <c:pt idx="24">
                  <c:v>13.561102382882007</c:v>
                </c:pt>
                <c:pt idx="25">
                  <c:v>16.587386765671315</c:v>
                </c:pt>
                <c:pt idx="26">
                  <c:v>12.800605367001063</c:v>
                </c:pt>
              </c:numCache>
            </c:numRef>
          </c:xVal>
          <c:yVal>
            <c:numRef>
              <c:f>'Gráfico 13'!$D$52:$D$78</c:f>
              <c:numCache>
                <c:formatCode>0.00</c:formatCode>
                <c:ptCount val="27"/>
                <c:pt idx="0">
                  <c:v>75.734402785417146</c:v>
                </c:pt>
                <c:pt idx="1">
                  <c:v>66.263536246805529</c:v>
                </c:pt>
                <c:pt idx="2">
                  <c:v>15.6636762490996</c:v>
                </c:pt>
                <c:pt idx="3">
                  <c:v>4.3979583741041441</c:v>
                </c:pt>
                <c:pt idx="4">
                  <c:v>79.361882783244795</c:v>
                </c:pt>
                <c:pt idx="5">
                  <c:v>71.262737340742575</c:v>
                </c:pt>
                <c:pt idx="6">
                  <c:v>33.307792506321356</c:v>
                </c:pt>
                <c:pt idx="7">
                  <c:v>40.813862928348911</c:v>
                </c:pt>
                <c:pt idx="8">
                  <c:v>16.000108660900676</c:v>
                </c:pt>
                <c:pt idx="9">
                  <c:v>62.439582026936293</c:v>
                </c:pt>
                <c:pt idx="10">
                  <c:v>48.504290238806064</c:v>
                </c:pt>
                <c:pt idx="11">
                  <c:v>27.418397143391655</c:v>
                </c:pt>
                <c:pt idx="12">
                  <c:v>47.075805550381823</c:v>
                </c:pt>
                <c:pt idx="13">
                  <c:v>27.835253631868966</c:v>
                </c:pt>
                <c:pt idx="14">
                  <c:v>18.116301761473544</c:v>
                </c:pt>
                <c:pt idx="15">
                  <c:v>10.123887359847609</c:v>
                </c:pt>
                <c:pt idx="16">
                  <c:v>51.254976840000246</c:v>
                </c:pt>
                <c:pt idx="17">
                  <c:v>73.945528540123135</c:v>
                </c:pt>
                <c:pt idx="18">
                  <c:v>24.566877285400061</c:v>
                </c:pt>
                <c:pt idx="19">
                  <c:v>1.9890763837939185</c:v>
                </c:pt>
                <c:pt idx="20">
                  <c:v>4.6182324291027461</c:v>
                </c:pt>
                <c:pt idx="21">
                  <c:v>1.7419412768249976</c:v>
                </c:pt>
                <c:pt idx="22">
                  <c:v>43.082847626977518</c:v>
                </c:pt>
                <c:pt idx="23">
                  <c:v>73.915254889141011</c:v>
                </c:pt>
                <c:pt idx="24">
                  <c:v>53.050336663770636</c:v>
                </c:pt>
                <c:pt idx="25">
                  <c:v>74.465125137669375</c:v>
                </c:pt>
                <c:pt idx="26">
                  <c:v>61.301446630000555</c:v>
                </c:pt>
              </c:numCache>
            </c:numRef>
          </c:yVal>
          <c:smooth val="0"/>
          <c:extLst xmlns:c16r2="http://schemas.microsoft.com/office/drawing/2015/06/chart">
            <c:ext xmlns:c16="http://schemas.microsoft.com/office/drawing/2014/chart" uri="{C3380CC4-5D6E-409C-BE32-E72D297353CC}">
              <c16:uniqueId val="{0000001B-8B21-477C-B23C-AA4E506076F8}"/>
            </c:ext>
          </c:extLst>
        </c:ser>
        <c:dLbls>
          <c:showLegendKey val="0"/>
          <c:showVal val="0"/>
          <c:showCatName val="0"/>
          <c:showSerName val="0"/>
          <c:showPercent val="0"/>
          <c:showBubbleSize val="0"/>
        </c:dLbls>
        <c:axId val="230699520"/>
        <c:axId val="230700096"/>
      </c:scatterChart>
      <c:valAx>
        <c:axId val="230699520"/>
        <c:scaling>
          <c:orientation val="minMax"/>
        </c:scaling>
        <c:delete val="0"/>
        <c:axPos val="b"/>
        <c:title>
          <c:tx>
            <c:rich>
              <a:bodyPr/>
              <a:lstStyle/>
              <a:p>
                <a:pPr>
                  <a:defRPr/>
                </a:pPr>
                <a:r>
                  <a:rPr lang="pt-PT"/>
                  <a:t>Percentagem  de retornos na imigração</a:t>
                </a:r>
              </a:p>
            </c:rich>
          </c:tx>
          <c:layout/>
          <c:overlay val="0"/>
        </c:title>
        <c:numFmt formatCode="0.00" sourceLinked="1"/>
        <c:majorTickMark val="out"/>
        <c:minorTickMark val="none"/>
        <c:tickLblPos val="nextTo"/>
        <c:crossAx val="230700096"/>
        <c:crosses val="autoZero"/>
        <c:crossBetween val="midCat"/>
        <c:minorUnit val="1"/>
      </c:valAx>
      <c:valAx>
        <c:axId val="230700096"/>
        <c:scaling>
          <c:orientation val="minMax"/>
        </c:scaling>
        <c:delete val="0"/>
        <c:axPos val="l"/>
        <c:majorGridlines>
          <c:spPr>
            <a:ln>
              <a:noFill/>
            </a:ln>
          </c:spPr>
        </c:majorGridlines>
        <c:title>
          <c:tx>
            <c:rich>
              <a:bodyPr rot="-5400000" vert="horz"/>
              <a:lstStyle/>
              <a:p>
                <a:pPr>
                  <a:defRPr/>
                </a:pPr>
                <a:r>
                  <a:rPr lang="pt-PT"/>
                  <a:t>Percentagem</a:t>
                </a:r>
                <a:r>
                  <a:rPr lang="pt-PT" baseline="0"/>
                  <a:t>  de retornos na</a:t>
                </a:r>
                <a:r>
                  <a:rPr lang="pt-PT"/>
                  <a:t> emigração</a:t>
                </a:r>
              </a:p>
            </c:rich>
          </c:tx>
          <c:layout/>
          <c:overlay val="0"/>
        </c:title>
        <c:numFmt formatCode="0.00" sourceLinked="1"/>
        <c:majorTickMark val="out"/>
        <c:minorTickMark val="none"/>
        <c:tickLblPos val="nextTo"/>
        <c:crossAx val="230699520"/>
        <c:crosses val="autoZero"/>
        <c:crossBetween val="midCat"/>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5"/>
            <c:invertIfNegative val="0"/>
            <c:bubble3D val="0"/>
            <c:extLst xmlns:c16r2="http://schemas.microsoft.com/office/drawing/2015/06/chart">
              <c:ext xmlns:c16="http://schemas.microsoft.com/office/drawing/2014/chart" uri="{C3380CC4-5D6E-409C-BE32-E72D297353CC}">
                <c16:uniqueId val="{00000001-3FA5-494C-BB21-BE34360883DD}"/>
              </c:ext>
            </c:extLst>
          </c:dPt>
          <c:dPt>
            <c:idx val="16"/>
            <c:invertIfNegative val="0"/>
            <c:bubble3D val="0"/>
            <c:extLst xmlns:c16r2="http://schemas.microsoft.com/office/drawing/2015/06/chart">
              <c:ext xmlns:c16="http://schemas.microsoft.com/office/drawing/2014/chart" uri="{C3380CC4-5D6E-409C-BE32-E72D297353CC}">
                <c16:uniqueId val="{00000003-3FA5-494C-BB21-BE34360883DD}"/>
              </c:ext>
            </c:extLst>
          </c:dPt>
          <c:dPt>
            <c:idx val="17"/>
            <c:invertIfNegative val="0"/>
            <c:bubble3D val="0"/>
            <c:extLst xmlns:c16r2="http://schemas.microsoft.com/office/drawing/2015/06/chart">
              <c:ext xmlns:c16="http://schemas.microsoft.com/office/drawing/2014/chart" uri="{C3380CC4-5D6E-409C-BE32-E72D297353CC}">
                <c16:uniqueId val="{00000005-3FA5-494C-BB21-BE34360883DD}"/>
              </c:ext>
            </c:extLst>
          </c:dPt>
          <c:dPt>
            <c:idx val="18"/>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7-3FA5-494C-BB21-BE34360883DD}"/>
              </c:ext>
            </c:extLst>
          </c:dPt>
          <c:dPt>
            <c:idx val="19"/>
            <c:invertIfNegative val="0"/>
            <c:bubble3D val="0"/>
            <c:extLst xmlns:c16r2="http://schemas.microsoft.com/office/drawing/2015/06/chart">
              <c:ext xmlns:c16="http://schemas.microsoft.com/office/drawing/2014/chart" uri="{C3380CC4-5D6E-409C-BE32-E72D297353CC}">
                <c16:uniqueId val="{00000009-3FA5-494C-BB21-BE34360883DD}"/>
              </c:ext>
            </c:extLst>
          </c:dPt>
          <c:dPt>
            <c:idx val="20"/>
            <c:invertIfNegative val="0"/>
            <c:bubble3D val="0"/>
            <c:extLst xmlns:c16r2="http://schemas.microsoft.com/office/drawing/2015/06/chart">
              <c:ext xmlns:c16="http://schemas.microsoft.com/office/drawing/2014/chart" uri="{C3380CC4-5D6E-409C-BE32-E72D297353CC}">
                <c16:uniqueId val="{0000000B-3FA5-494C-BB21-BE34360883DD}"/>
              </c:ext>
            </c:extLst>
          </c:dPt>
          <c:dPt>
            <c:idx val="21"/>
            <c:invertIfNegative val="0"/>
            <c:bubble3D val="0"/>
            <c:extLst xmlns:c16r2="http://schemas.microsoft.com/office/drawing/2015/06/chart">
              <c:ext xmlns:c16="http://schemas.microsoft.com/office/drawing/2014/chart" uri="{C3380CC4-5D6E-409C-BE32-E72D297353CC}">
                <c16:uniqueId val="{0000000D-3FA5-494C-BB21-BE34360883DD}"/>
              </c:ext>
            </c:extLst>
          </c:dPt>
          <c:dPt>
            <c:idx val="22"/>
            <c:invertIfNegative val="0"/>
            <c:bubble3D val="0"/>
            <c:extLst xmlns:c16r2="http://schemas.microsoft.com/office/drawing/2015/06/chart">
              <c:ext xmlns:c16="http://schemas.microsoft.com/office/drawing/2014/chart" uri="{C3380CC4-5D6E-409C-BE32-E72D297353CC}">
                <c16:uniqueId val="{0000000F-3FA5-494C-BB21-BE34360883DD}"/>
              </c:ext>
            </c:extLst>
          </c:dPt>
          <c:dPt>
            <c:idx val="23"/>
            <c:invertIfNegative val="0"/>
            <c:bubble3D val="0"/>
            <c:extLst xmlns:c16r2="http://schemas.microsoft.com/office/drawing/2015/06/chart">
              <c:ext xmlns:c16="http://schemas.microsoft.com/office/drawing/2014/chart" uri="{C3380CC4-5D6E-409C-BE32-E72D297353CC}">
                <c16:uniqueId val="{00000011-3FA5-494C-BB21-BE34360883DD}"/>
              </c:ext>
            </c:extLst>
          </c:dPt>
          <c:dPt>
            <c:idx val="24"/>
            <c:invertIfNegative val="0"/>
            <c:bubble3D val="0"/>
            <c:extLst xmlns:c16r2="http://schemas.microsoft.com/office/drawing/2015/06/chart">
              <c:ext xmlns:c16="http://schemas.microsoft.com/office/drawing/2014/chart" uri="{C3380CC4-5D6E-409C-BE32-E72D297353CC}">
                <c16:uniqueId val="{00000013-3FA5-494C-BB21-BE34360883DD}"/>
              </c:ext>
            </c:extLst>
          </c:dPt>
          <c:dPt>
            <c:idx val="25"/>
            <c:invertIfNegative val="0"/>
            <c:bubble3D val="0"/>
            <c:extLst xmlns:c16r2="http://schemas.microsoft.com/office/drawing/2015/06/chart">
              <c:ext xmlns:c16="http://schemas.microsoft.com/office/drawing/2014/chart" uri="{C3380CC4-5D6E-409C-BE32-E72D297353CC}">
                <c16:uniqueId val="{00000015-3FA5-494C-BB21-BE34360883DD}"/>
              </c:ext>
            </c:extLst>
          </c:dPt>
          <c:dPt>
            <c:idx val="26"/>
            <c:invertIfNegative val="0"/>
            <c:bubble3D val="0"/>
            <c:extLst xmlns:c16r2="http://schemas.microsoft.com/office/drawing/2015/06/chart">
              <c:ext xmlns:c16="http://schemas.microsoft.com/office/drawing/2014/chart" uri="{C3380CC4-5D6E-409C-BE32-E72D297353CC}">
                <c16:uniqueId val="{00000017-3FA5-494C-BB21-BE34360883DD}"/>
              </c:ext>
            </c:extLst>
          </c:dPt>
          <c:cat>
            <c:strRef>
              <c:f>'Gráfico 14'!$B$51:$B$77</c:f>
              <c:strCache>
                <c:ptCount val="27"/>
                <c:pt idx="0">
                  <c:v>Suíça</c:v>
                </c:pt>
                <c:pt idx="1">
                  <c:v>Áustria</c:v>
                </c:pt>
                <c:pt idx="2">
                  <c:v>Suécia</c:v>
                </c:pt>
                <c:pt idx="3">
                  <c:v>Irlanda</c:v>
                </c:pt>
                <c:pt idx="4">
                  <c:v>Bélgica</c:v>
                </c:pt>
                <c:pt idx="5">
                  <c:v>Noruega</c:v>
                </c:pt>
                <c:pt idx="6">
                  <c:v>Estónia</c:v>
                </c:pt>
                <c:pt idx="7">
                  <c:v>Alemanha</c:v>
                </c:pt>
                <c:pt idx="8">
                  <c:v>Reino Unido</c:v>
                </c:pt>
                <c:pt idx="9">
                  <c:v>Croácia</c:v>
                </c:pt>
                <c:pt idx="10">
                  <c:v>Letónia</c:v>
                </c:pt>
                <c:pt idx="11">
                  <c:v>Espanha</c:v>
                </c:pt>
                <c:pt idx="12">
                  <c:v>Holanda</c:v>
                </c:pt>
                <c:pt idx="13">
                  <c:v>França</c:v>
                </c:pt>
                <c:pt idx="14">
                  <c:v>Eslovénia</c:v>
                </c:pt>
                <c:pt idx="15">
                  <c:v>Grécia</c:v>
                </c:pt>
                <c:pt idx="16">
                  <c:v>Dinamarca</c:v>
                </c:pt>
                <c:pt idx="17">
                  <c:v>Itália</c:v>
                </c:pt>
                <c:pt idx="18">
                  <c:v>Portugal</c:v>
                </c:pt>
                <c:pt idx="19">
                  <c:v>Finlândia</c:v>
                </c:pt>
                <c:pt idx="20">
                  <c:v>Hungria</c:v>
                </c:pt>
                <c:pt idx="21">
                  <c:v>Lituânia</c:v>
                </c:pt>
                <c:pt idx="22">
                  <c:v>República Checa</c:v>
                </c:pt>
                <c:pt idx="23">
                  <c:v>Eslováquia</c:v>
                </c:pt>
                <c:pt idx="24">
                  <c:v>Bulgária</c:v>
                </c:pt>
                <c:pt idx="25">
                  <c:v>Roménia</c:v>
                </c:pt>
                <c:pt idx="26">
                  <c:v>Polónia</c:v>
                </c:pt>
              </c:strCache>
            </c:strRef>
          </c:cat>
          <c:val>
            <c:numRef>
              <c:f>'Gráfico 14'!$C$51:$C$77</c:f>
              <c:numCache>
                <c:formatCode>0.00</c:formatCode>
                <c:ptCount val="27"/>
                <c:pt idx="0">
                  <c:v>29.020065073545226</c:v>
                </c:pt>
                <c:pt idx="1">
                  <c:v>18.167206810628716</c:v>
                </c:pt>
                <c:pt idx="2">
                  <c:v>17.106971735595618</c:v>
                </c:pt>
                <c:pt idx="3">
                  <c:v>16.463628252489755</c:v>
                </c:pt>
                <c:pt idx="4">
                  <c:v>16.270675193782878</c:v>
                </c:pt>
                <c:pt idx="5">
                  <c:v>14.837133943393367</c:v>
                </c:pt>
                <c:pt idx="6">
                  <c:v>14.725912447627911</c:v>
                </c:pt>
                <c:pt idx="7">
                  <c:v>14.297206150401728</c:v>
                </c:pt>
                <c:pt idx="8">
                  <c:v>13.517498897312478</c:v>
                </c:pt>
                <c:pt idx="9">
                  <c:v>13.225532856500585</c:v>
                </c:pt>
                <c:pt idx="10">
                  <c:v>13.135738035102861</c:v>
                </c:pt>
                <c:pt idx="11">
                  <c:v>12.791862929242429</c:v>
                </c:pt>
                <c:pt idx="12">
                  <c:v>12.145363000930027</c:v>
                </c:pt>
                <c:pt idx="13">
                  <c:v>12.002215388337897</c:v>
                </c:pt>
                <c:pt idx="14">
                  <c:v>11.693647622653785</c:v>
                </c:pt>
                <c:pt idx="15">
                  <c:v>11.460107002733665</c:v>
                </c:pt>
                <c:pt idx="16">
                  <c:v>11.117444803364705</c:v>
                </c:pt>
                <c:pt idx="17">
                  <c:v>9.7411335496761762</c:v>
                </c:pt>
                <c:pt idx="18">
                  <c:v>8.430480862023364</c:v>
                </c:pt>
                <c:pt idx="19">
                  <c:v>6.1751987730987237</c:v>
                </c:pt>
                <c:pt idx="20">
                  <c:v>5.0693392318295505</c:v>
                </c:pt>
                <c:pt idx="21">
                  <c:v>4.5394410876359546</c:v>
                </c:pt>
                <c:pt idx="22">
                  <c:v>4.1511488746418159</c:v>
                </c:pt>
                <c:pt idx="23">
                  <c:v>3.3499622431986809</c:v>
                </c:pt>
                <c:pt idx="24">
                  <c:v>1.9101471889818764</c:v>
                </c:pt>
                <c:pt idx="25">
                  <c:v>1.8246606295266687</c:v>
                </c:pt>
                <c:pt idx="26">
                  <c:v>1.6756143438861695</c:v>
                </c:pt>
              </c:numCache>
            </c:numRef>
          </c:val>
          <c:extLst xmlns:c16r2="http://schemas.microsoft.com/office/drawing/2015/06/chart">
            <c:ext xmlns:c16="http://schemas.microsoft.com/office/drawing/2014/chart" uri="{C3380CC4-5D6E-409C-BE32-E72D297353CC}">
              <c16:uniqueId val="{00000018-3FA5-494C-BB21-BE34360883DD}"/>
            </c:ext>
          </c:extLst>
        </c:ser>
        <c:dLbls>
          <c:showLegendKey val="0"/>
          <c:showVal val="0"/>
          <c:showCatName val="0"/>
          <c:showSerName val="0"/>
          <c:showPercent val="0"/>
          <c:showBubbleSize val="0"/>
        </c:dLbls>
        <c:gapWidth val="25"/>
        <c:axId val="232257536"/>
        <c:axId val="230702400"/>
      </c:barChart>
      <c:catAx>
        <c:axId val="232257536"/>
        <c:scaling>
          <c:orientation val="maxMin"/>
        </c:scaling>
        <c:delete val="0"/>
        <c:axPos val="l"/>
        <c:numFmt formatCode="General" sourceLinked="1"/>
        <c:majorTickMark val="none"/>
        <c:minorTickMark val="none"/>
        <c:tickLblPos val="low"/>
        <c:crossAx val="230702400"/>
        <c:crosses val="autoZero"/>
        <c:auto val="1"/>
        <c:lblAlgn val="ctr"/>
        <c:lblOffset val="100"/>
        <c:noMultiLvlLbl val="0"/>
      </c:catAx>
      <c:valAx>
        <c:axId val="230702400"/>
        <c:scaling>
          <c:orientation val="minMax"/>
          <c:max val="30"/>
        </c:scaling>
        <c:delete val="0"/>
        <c:axPos val="t"/>
        <c:majorGridlines>
          <c:spPr>
            <a:ln w="15875">
              <a:solidFill>
                <a:schemeClr val="bg1"/>
              </a:solidFill>
            </a:ln>
          </c:spPr>
        </c:majorGridlines>
        <c:numFmt formatCode="0" sourceLinked="0"/>
        <c:majorTickMark val="none"/>
        <c:minorTickMark val="none"/>
        <c:tickLblPos val="high"/>
        <c:spPr>
          <a:ln>
            <a:noFill/>
          </a:ln>
        </c:spPr>
        <c:crossAx val="232257536"/>
        <c:crosses val="autoZero"/>
        <c:crossBetween val="between"/>
        <c:majorUnit val="5"/>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'Quadro 2'!$D$4:$E$4</c:f>
              <c:strCache>
                <c:ptCount val="1"/>
                <c:pt idx="0">
                  <c:v>Nacionais</c:v>
                </c:pt>
              </c:strCache>
            </c:strRef>
          </c:tx>
          <c:spPr>
            <a:ln w="19050">
              <a:solidFill>
                <a:schemeClr val="accent1">
                  <a:lumMod val="75000"/>
                </a:schemeClr>
              </a:solidFill>
            </a:ln>
          </c:spPr>
          <c:marker>
            <c:symbol val="none"/>
          </c:marker>
          <c:cat>
            <c:numRef>
              <c:f>'Quadro 2'!$B$6:$B$15</c:f>
              <c:numCache>
                <c:formatCode>0</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'Quadro 2'!$D$6:$D$15</c:f>
              <c:numCache>
                <c:formatCode>#,##0</c:formatCode>
                <c:ptCount val="10"/>
                <c:pt idx="0">
                  <c:v>9586</c:v>
                </c:pt>
                <c:pt idx="1">
                  <c:v>17883</c:v>
                </c:pt>
                <c:pt idx="2">
                  <c:v>19222</c:v>
                </c:pt>
                <c:pt idx="3">
                  <c:v>11872</c:v>
                </c:pt>
                <c:pt idx="4">
                  <c:v>9334</c:v>
                </c:pt>
                <c:pt idx="5">
                  <c:v>12156</c:v>
                </c:pt>
                <c:pt idx="6">
                  <c:v>10218</c:v>
                </c:pt>
                <c:pt idx="7">
                  <c:v>14949</c:v>
                </c:pt>
                <c:pt idx="8">
                  <c:v>14862</c:v>
                </c:pt>
                <c:pt idx="9">
                  <c:v>20249</c:v>
                </c:pt>
              </c:numCache>
            </c:numRef>
          </c:val>
          <c:smooth val="0"/>
          <c:extLst xmlns:c16r2="http://schemas.microsoft.com/office/drawing/2015/06/chart">
            <c:ext xmlns:c16="http://schemas.microsoft.com/office/drawing/2014/chart" uri="{C3380CC4-5D6E-409C-BE32-E72D297353CC}">
              <c16:uniqueId val="{00000000-D7A2-4FA3-B152-62913CBCA818}"/>
            </c:ext>
          </c:extLst>
        </c:ser>
        <c:ser>
          <c:idx val="1"/>
          <c:order val="1"/>
          <c:tx>
            <c:strRef>
              <c:f>'Quadro 2'!$F$4:$G$4</c:f>
              <c:strCache>
                <c:ptCount val="1"/>
                <c:pt idx="0">
                  <c:v>Estrangeiros (*)</c:v>
                </c:pt>
              </c:strCache>
            </c:strRef>
          </c:tx>
          <c:spPr>
            <a:ln w="19050">
              <a:solidFill>
                <a:srgbClr val="C00000"/>
              </a:solidFill>
            </a:ln>
          </c:spPr>
          <c:marker>
            <c:symbol val="none"/>
          </c:marker>
          <c:cat>
            <c:numRef>
              <c:f>'Quadro 2'!$B$6:$B$15</c:f>
              <c:numCache>
                <c:formatCode>0</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'Quadro 2'!$F$6:$F$15</c:f>
              <c:numCache>
                <c:formatCode>#,##0</c:formatCode>
                <c:ptCount val="10"/>
                <c:pt idx="0">
                  <c:v>20132</c:v>
                </c:pt>
                <c:pt idx="1">
                  <c:v>14424</c:v>
                </c:pt>
                <c:pt idx="2">
                  <c:v>8353</c:v>
                </c:pt>
                <c:pt idx="3">
                  <c:v>7795</c:v>
                </c:pt>
                <c:pt idx="4">
                  <c:v>5272</c:v>
                </c:pt>
                <c:pt idx="5">
                  <c:v>5398</c:v>
                </c:pt>
                <c:pt idx="6">
                  <c:v>9298</c:v>
                </c:pt>
                <c:pt idx="7">
                  <c:v>14947</c:v>
                </c:pt>
                <c:pt idx="8">
                  <c:v>15063</c:v>
                </c:pt>
                <c:pt idx="9">
                  <c:v>16390</c:v>
                </c:pt>
              </c:numCache>
            </c:numRef>
          </c:val>
          <c:smooth val="0"/>
          <c:extLst xmlns:c16r2="http://schemas.microsoft.com/office/drawing/2015/06/chart">
            <c:ext xmlns:c16="http://schemas.microsoft.com/office/drawing/2014/chart" uri="{C3380CC4-5D6E-409C-BE32-E72D297353CC}">
              <c16:uniqueId val="{00000001-D7A2-4FA3-B152-62913CBCA818}"/>
            </c:ext>
          </c:extLst>
        </c:ser>
        <c:dLbls>
          <c:showLegendKey val="0"/>
          <c:showVal val="0"/>
          <c:showCatName val="0"/>
          <c:showSerName val="0"/>
          <c:showPercent val="0"/>
          <c:showBubbleSize val="0"/>
        </c:dLbls>
        <c:marker val="1"/>
        <c:smooth val="0"/>
        <c:axId val="224943616"/>
        <c:axId val="223262912"/>
      </c:lineChart>
      <c:catAx>
        <c:axId val="224943616"/>
        <c:scaling>
          <c:orientation val="minMax"/>
        </c:scaling>
        <c:delete val="0"/>
        <c:axPos val="b"/>
        <c:numFmt formatCode="0" sourceLinked="1"/>
        <c:majorTickMark val="none"/>
        <c:minorTickMark val="none"/>
        <c:tickLblPos val="nextTo"/>
        <c:crossAx val="223262912"/>
        <c:crosses val="autoZero"/>
        <c:auto val="1"/>
        <c:lblAlgn val="ctr"/>
        <c:lblOffset val="100"/>
        <c:noMultiLvlLbl val="0"/>
      </c:catAx>
      <c:valAx>
        <c:axId val="2232629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4943616"/>
        <c:crosses val="autoZero"/>
        <c:crossBetween val="between"/>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Saldo total</c:v>
          </c:tx>
          <c:spPr>
            <a:ln w="19050">
              <a:solidFill>
                <a:schemeClr val="accent1">
                  <a:lumMod val="75000"/>
                </a:schemeClr>
              </a:solidFill>
            </a:ln>
          </c:spPr>
          <c:marker>
            <c:symbol val="none"/>
          </c:marker>
          <c:cat>
            <c:numRef>
              <c:f>'Quadro 3'!$B$5:$B$14</c:f>
              <c:numCache>
                <c:formatCode>0</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'Quadro 1'!$H$13:$H$22</c:f>
              <c:numCache>
                <c:formatCode>#,##0</c:formatCode>
                <c:ptCount val="10"/>
                <c:pt idx="0">
                  <c:v>9361</c:v>
                </c:pt>
                <c:pt idx="1">
                  <c:v>15408</c:v>
                </c:pt>
                <c:pt idx="2">
                  <c:v>3815</c:v>
                </c:pt>
                <c:pt idx="3">
                  <c:v>-24331</c:v>
                </c:pt>
                <c:pt idx="4">
                  <c:v>-37352</c:v>
                </c:pt>
                <c:pt idx="5">
                  <c:v>-36232</c:v>
                </c:pt>
                <c:pt idx="6">
                  <c:v>-30056</c:v>
                </c:pt>
                <c:pt idx="7">
                  <c:v>-10481</c:v>
                </c:pt>
                <c:pt idx="8">
                  <c:v>-8348</c:v>
                </c:pt>
                <c:pt idx="9">
                  <c:v>4886</c:v>
                </c:pt>
              </c:numCache>
            </c:numRef>
          </c:val>
          <c:smooth val="0"/>
          <c:extLst xmlns:c16r2="http://schemas.microsoft.com/office/drawing/2015/06/chart">
            <c:ext xmlns:c16="http://schemas.microsoft.com/office/drawing/2014/chart" uri="{C3380CC4-5D6E-409C-BE32-E72D297353CC}">
              <c16:uniqueId val="{00000000-E64F-44AF-8803-A901A6F0E13F}"/>
            </c:ext>
          </c:extLst>
        </c:ser>
        <c:ser>
          <c:idx val="1"/>
          <c:order val="1"/>
          <c:tx>
            <c:v>Saldo sem retornos</c:v>
          </c:tx>
          <c:spPr>
            <a:ln w="19050">
              <a:solidFill>
                <a:srgbClr val="C00000"/>
              </a:solidFill>
            </a:ln>
          </c:spPr>
          <c:marker>
            <c:symbol val="none"/>
          </c:marker>
          <c:cat>
            <c:numRef>
              <c:f>'Quadro 3'!$B$5:$B$14</c:f>
              <c:numCache>
                <c:formatCode>0</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'Quadro 3'!$H$5:$H$14</c:f>
              <c:numCache>
                <c:formatCode>#,##0</c:formatCode>
                <c:ptCount val="10"/>
                <c:pt idx="0">
                  <c:v>1760</c:v>
                </c:pt>
                <c:pt idx="1">
                  <c:v>286</c:v>
                </c:pt>
                <c:pt idx="2">
                  <c:v>-13443</c:v>
                </c:pt>
                <c:pt idx="3">
                  <c:v>-33648</c:v>
                </c:pt>
                <c:pt idx="4">
                  <c:v>-44186</c:v>
                </c:pt>
                <c:pt idx="5">
                  <c:v>-45437</c:v>
                </c:pt>
                <c:pt idx="6">
                  <c:v>-38367</c:v>
                </c:pt>
                <c:pt idx="7">
                  <c:v>-24900</c:v>
                </c:pt>
                <c:pt idx="8">
                  <c:v>-22125</c:v>
                </c:pt>
                <c:pt idx="9">
                  <c:v>-14782</c:v>
                </c:pt>
              </c:numCache>
            </c:numRef>
          </c:val>
          <c:smooth val="0"/>
          <c:extLst xmlns:c16r2="http://schemas.microsoft.com/office/drawing/2015/06/chart">
            <c:ext xmlns:c16="http://schemas.microsoft.com/office/drawing/2014/chart" uri="{C3380CC4-5D6E-409C-BE32-E72D297353CC}">
              <c16:uniqueId val="{00000001-E64F-44AF-8803-A901A6F0E13F}"/>
            </c:ext>
          </c:extLst>
        </c:ser>
        <c:dLbls>
          <c:showLegendKey val="0"/>
          <c:showVal val="0"/>
          <c:showCatName val="0"/>
          <c:showSerName val="0"/>
          <c:showPercent val="0"/>
          <c:showBubbleSize val="0"/>
        </c:dLbls>
        <c:marker val="1"/>
        <c:smooth val="0"/>
        <c:axId val="227492864"/>
        <c:axId val="226247232"/>
      </c:lineChart>
      <c:catAx>
        <c:axId val="227492864"/>
        <c:scaling>
          <c:orientation val="minMax"/>
        </c:scaling>
        <c:delete val="0"/>
        <c:axPos val="b"/>
        <c:numFmt formatCode="0" sourceLinked="1"/>
        <c:majorTickMark val="none"/>
        <c:minorTickMark val="none"/>
        <c:tickLblPos val="low"/>
        <c:crossAx val="226247232"/>
        <c:crosses val="autoZero"/>
        <c:auto val="1"/>
        <c:lblAlgn val="ctr"/>
        <c:lblOffset val="100"/>
        <c:noMultiLvlLbl val="0"/>
      </c:catAx>
      <c:valAx>
        <c:axId val="226247232"/>
        <c:scaling>
          <c:orientation val="minMax"/>
          <c:max val="80000"/>
        </c:scaling>
        <c:delete val="0"/>
        <c:axPos val="l"/>
        <c:majorGridlines>
          <c:spPr>
            <a:ln w="15875">
              <a:solidFill>
                <a:schemeClr val="bg1"/>
              </a:solidFill>
            </a:ln>
          </c:spPr>
        </c:majorGridlines>
        <c:numFmt formatCode="#,##0" sourceLinked="1"/>
        <c:majorTickMark val="out"/>
        <c:minorTickMark val="none"/>
        <c:tickLblPos val="nextTo"/>
        <c:spPr>
          <a:ln>
            <a:noFill/>
          </a:ln>
        </c:spPr>
        <c:crossAx val="227492864"/>
        <c:crosses val="autoZero"/>
        <c:crossBetween val="between"/>
        <c:majorUnit val="20000"/>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6"/>
            <c:invertIfNegative val="0"/>
            <c:bubble3D val="0"/>
            <c:extLst xmlns:c16r2="http://schemas.microsoft.com/office/drawing/2015/06/chart">
              <c:ext xmlns:c16="http://schemas.microsoft.com/office/drawing/2014/chart" uri="{C3380CC4-5D6E-409C-BE32-E72D297353CC}">
                <c16:uniqueId val="{00000001-2885-482A-ADA4-73EC43181434}"/>
              </c:ext>
            </c:extLst>
          </c:dPt>
          <c:dPt>
            <c:idx val="17"/>
            <c:invertIfNegative val="0"/>
            <c:bubble3D val="0"/>
            <c:extLst xmlns:c16r2="http://schemas.microsoft.com/office/drawing/2015/06/chart">
              <c:ext xmlns:c16="http://schemas.microsoft.com/office/drawing/2014/chart" uri="{C3380CC4-5D6E-409C-BE32-E72D297353CC}">
                <c16:uniqueId val="{00000003-2885-482A-ADA4-73EC43181434}"/>
              </c:ext>
            </c:extLst>
          </c:dPt>
          <c:dPt>
            <c:idx val="18"/>
            <c:invertIfNegative val="0"/>
            <c:bubble3D val="0"/>
            <c:extLst xmlns:c16r2="http://schemas.microsoft.com/office/drawing/2015/06/chart">
              <c:ext xmlns:c16="http://schemas.microsoft.com/office/drawing/2014/chart" uri="{C3380CC4-5D6E-409C-BE32-E72D297353CC}">
                <c16:uniqueId val="{00000005-2885-482A-ADA4-73EC43181434}"/>
              </c:ext>
            </c:extLst>
          </c:dPt>
          <c:dPt>
            <c:idx val="19"/>
            <c:invertIfNegative val="0"/>
            <c:bubble3D val="0"/>
            <c:extLst xmlns:c16r2="http://schemas.microsoft.com/office/drawing/2015/06/chart">
              <c:ext xmlns:c16="http://schemas.microsoft.com/office/drawing/2014/chart" uri="{C3380CC4-5D6E-409C-BE32-E72D297353CC}">
                <c16:uniqueId val="{00000007-2885-482A-ADA4-73EC43181434}"/>
              </c:ext>
            </c:extLst>
          </c:dPt>
          <c:dPt>
            <c:idx val="20"/>
            <c:invertIfNegative val="0"/>
            <c:bubble3D val="0"/>
            <c:extLst xmlns:c16r2="http://schemas.microsoft.com/office/drawing/2015/06/chart">
              <c:ext xmlns:c16="http://schemas.microsoft.com/office/drawing/2014/chart" uri="{C3380CC4-5D6E-409C-BE32-E72D297353CC}">
                <c16:uniqueId val="{00000009-2885-482A-ADA4-73EC43181434}"/>
              </c:ext>
            </c:extLst>
          </c:dPt>
          <c:dPt>
            <c:idx val="21"/>
            <c:invertIfNegative val="0"/>
            <c:bubble3D val="0"/>
            <c:extLst xmlns:c16r2="http://schemas.microsoft.com/office/drawing/2015/06/chart">
              <c:ext xmlns:c16="http://schemas.microsoft.com/office/drawing/2014/chart" uri="{C3380CC4-5D6E-409C-BE32-E72D297353CC}">
                <c16:uniqueId val="{0000000B-2885-482A-ADA4-73EC43181434}"/>
              </c:ext>
            </c:extLst>
          </c:dPt>
          <c:dPt>
            <c:idx val="22"/>
            <c:invertIfNegative val="0"/>
            <c:bubble3D val="0"/>
            <c:extLst xmlns:c16r2="http://schemas.microsoft.com/office/drawing/2015/06/chart">
              <c:ext xmlns:c16="http://schemas.microsoft.com/office/drawing/2014/chart" uri="{C3380CC4-5D6E-409C-BE32-E72D297353CC}">
                <c16:uniqueId val="{0000000D-2885-482A-ADA4-73EC43181434}"/>
              </c:ext>
            </c:extLst>
          </c:dPt>
          <c:dPt>
            <c:idx val="23"/>
            <c:invertIfNegative val="0"/>
            <c:bubble3D val="0"/>
            <c:extLst xmlns:c16r2="http://schemas.microsoft.com/office/drawing/2015/06/chart">
              <c:ext xmlns:c16="http://schemas.microsoft.com/office/drawing/2014/chart" uri="{C3380CC4-5D6E-409C-BE32-E72D297353CC}">
                <c16:uniqueId val="{0000000F-2885-482A-ADA4-73EC43181434}"/>
              </c:ext>
            </c:extLst>
          </c:dPt>
          <c:dPt>
            <c:idx val="24"/>
            <c:invertIfNegative val="0"/>
            <c:bubble3D val="0"/>
            <c:extLst xmlns:c16r2="http://schemas.microsoft.com/office/drawing/2015/06/chart">
              <c:ext xmlns:c16="http://schemas.microsoft.com/office/drawing/2014/chart" uri="{C3380CC4-5D6E-409C-BE32-E72D297353CC}">
                <c16:uniqueId val="{00000011-2885-482A-ADA4-73EC43181434}"/>
              </c:ext>
            </c:extLst>
          </c:dPt>
          <c:dPt>
            <c:idx val="25"/>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13-2885-482A-ADA4-73EC43181434}"/>
              </c:ext>
            </c:extLst>
          </c:dPt>
          <c:dPt>
            <c:idx val="26"/>
            <c:invertIfNegative val="0"/>
            <c:bubble3D val="0"/>
            <c:extLst xmlns:c16r2="http://schemas.microsoft.com/office/drawing/2015/06/chart">
              <c:ext xmlns:c16="http://schemas.microsoft.com/office/drawing/2014/chart" uri="{C3380CC4-5D6E-409C-BE32-E72D297353CC}">
                <c16:uniqueId val="{00000015-2885-482A-ADA4-73EC43181434}"/>
              </c:ext>
            </c:extLst>
          </c:dPt>
          <c:cat>
            <c:strRef>
              <c:f>'Grafico 4'!$B$51:$B$77</c:f>
              <c:strCache>
                <c:ptCount val="27"/>
                <c:pt idx="0">
                  <c:v>Suíça</c:v>
                </c:pt>
                <c:pt idx="1">
                  <c:v>Irlanda</c:v>
                </c:pt>
                <c:pt idx="2">
                  <c:v>Áustria</c:v>
                </c:pt>
                <c:pt idx="3">
                  <c:v>Suécia</c:v>
                </c:pt>
                <c:pt idx="4">
                  <c:v>Alemanha</c:v>
                </c:pt>
                <c:pt idx="5">
                  <c:v>Dinamarca</c:v>
                </c:pt>
                <c:pt idx="6">
                  <c:v>Estónia</c:v>
                </c:pt>
                <c:pt idx="7">
                  <c:v>Bélgica</c:v>
                </c:pt>
                <c:pt idx="8">
                  <c:v>Noruega</c:v>
                </c:pt>
                <c:pt idx="9">
                  <c:v>Holanda</c:v>
                </c:pt>
                <c:pt idx="10">
                  <c:v>Reino Unido</c:v>
                </c:pt>
                <c:pt idx="11">
                  <c:v>Espanha</c:v>
                </c:pt>
                <c:pt idx="12">
                  <c:v>Grécia</c:v>
                </c:pt>
                <c:pt idx="13">
                  <c:v>Eslovénia</c:v>
                </c:pt>
                <c:pt idx="14">
                  <c:v>Roménia</c:v>
                </c:pt>
                <c:pt idx="15">
                  <c:v>Lituânia</c:v>
                </c:pt>
                <c:pt idx="16">
                  <c:v>Hungria</c:v>
                </c:pt>
                <c:pt idx="17">
                  <c:v>Finlândia</c:v>
                </c:pt>
                <c:pt idx="18">
                  <c:v>Polónia</c:v>
                </c:pt>
                <c:pt idx="19">
                  <c:v>França</c:v>
                </c:pt>
                <c:pt idx="20">
                  <c:v>Itália</c:v>
                </c:pt>
                <c:pt idx="21">
                  <c:v>Letónia</c:v>
                </c:pt>
                <c:pt idx="22">
                  <c:v>Rep. Checa</c:v>
                </c:pt>
                <c:pt idx="23">
                  <c:v>Bulgária</c:v>
                </c:pt>
                <c:pt idx="24">
                  <c:v>Croácia</c:v>
                </c:pt>
                <c:pt idx="25">
                  <c:v>Portugal</c:v>
                </c:pt>
                <c:pt idx="26">
                  <c:v>Eslováquia</c:v>
                </c:pt>
              </c:strCache>
            </c:strRef>
          </c:cat>
          <c:val>
            <c:numRef>
              <c:f>'Grafico 4'!$C$51:$C$77</c:f>
              <c:numCache>
                <c:formatCode>0.00</c:formatCode>
                <c:ptCount val="27"/>
                <c:pt idx="0">
                  <c:v>1.7863548297569734</c:v>
                </c:pt>
                <c:pt idx="1">
                  <c:v>1.7230821798473899</c:v>
                </c:pt>
                <c:pt idx="2">
                  <c:v>1.5643138441082525</c:v>
                </c:pt>
                <c:pt idx="3">
                  <c:v>1.4926711164013073</c:v>
                </c:pt>
                <c:pt idx="4">
                  <c:v>1.4196347175582034</c:v>
                </c:pt>
                <c:pt idx="5">
                  <c:v>1.2938620514982266</c:v>
                </c:pt>
                <c:pt idx="6">
                  <c:v>1.2125077506386119</c:v>
                </c:pt>
                <c:pt idx="7">
                  <c:v>1.1711788141858386</c:v>
                </c:pt>
                <c:pt idx="8">
                  <c:v>1.123255743600905</c:v>
                </c:pt>
                <c:pt idx="9">
                  <c:v>1.0709095576799148</c:v>
                </c:pt>
                <c:pt idx="10">
                  <c:v>0.95098252402700278</c:v>
                </c:pt>
                <c:pt idx="11">
                  <c:v>0.92455413548387066</c:v>
                </c:pt>
                <c:pt idx="12">
                  <c:v>0.90577096996636119</c:v>
                </c:pt>
                <c:pt idx="13">
                  <c:v>0.82111017402510622</c:v>
                </c:pt>
                <c:pt idx="14">
                  <c:v>0.75526040385398496</c:v>
                </c:pt>
                <c:pt idx="15">
                  <c:v>0.72374679534713737</c:v>
                </c:pt>
                <c:pt idx="16">
                  <c:v>0.61061707591711023</c:v>
                </c:pt>
                <c:pt idx="17">
                  <c:v>0.57979543392264954</c:v>
                </c:pt>
                <c:pt idx="18">
                  <c:v>0.55798640453464066</c:v>
                </c:pt>
                <c:pt idx="19">
                  <c:v>0.55642636306387472</c:v>
                </c:pt>
                <c:pt idx="20">
                  <c:v>0.50773848555342371</c:v>
                </c:pt>
                <c:pt idx="21">
                  <c:v>0.46975793580166803</c:v>
                </c:pt>
                <c:pt idx="22">
                  <c:v>0.45951275582680878</c:v>
                </c:pt>
                <c:pt idx="23">
                  <c:v>0.33582595751361938</c:v>
                </c:pt>
                <c:pt idx="24">
                  <c:v>0.32810939016235063</c:v>
                </c:pt>
                <c:pt idx="25">
                  <c:v>0.31090329073696105</c:v>
                </c:pt>
                <c:pt idx="26">
                  <c:v>0.13431846231246636</c:v>
                </c:pt>
              </c:numCache>
            </c:numRef>
          </c:val>
          <c:extLst xmlns:c16r2="http://schemas.microsoft.com/office/drawing/2015/06/chart">
            <c:ext xmlns:c16="http://schemas.microsoft.com/office/drawing/2014/chart" uri="{C3380CC4-5D6E-409C-BE32-E72D297353CC}">
              <c16:uniqueId val="{00000016-2885-482A-ADA4-73EC43181434}"/>
            </c:ext>
          </c:extLst>
        </c:ser>
        <c:dLbls>
          <c:showLegendKey val="0"/>
          <c:showVal val="0"/>
          <c:showCatName val="0"/>
          <c:showSerName val="0"/>
          <c:showPercent val="0"/>
          <c:showBubbleSize val="0"/>
        </c:dLbls>
        <c:gapWidth val="50"/>
        <c:axId val="221193216"/>
        <c:axId val="226248960"/>
      </c:barChart>
      <c:catAx>
        <c:axId val="221193216"/>
        <c:scaling>
          <c:orientation val="maxMin"/>
        </c:scaling>
        <c:delete val="0"/>
        <c:axPos val="l"/>
        <c:numFmt formatCode="General" sourceLinked="1"/>
        <c:majorTickMark val="none"/>
        <c:minorTickMark val="none"/>
        <c:tickLblPos val="low"/>
        <c:crossAx val="226248960"/>
        <c:crosses val="autoZero"/>
        <c:auto val="1"/>
        <c:lblAlgn val="ctr"/>
        <c:lblOffset val="100"/>
        <c:noMultiLvlLbl val="0"/>
      </c:catAx>
      <c:valAx>
        <c:axId val="226248960"/>
        <c:scaling>
          <c:orientation val="minMax"/>
        </c:scaling>
        <c:delete val="0"/>
        <c:axPos val="t"/>
        <c:majorGridlines>
          <c:spPr>
            <a:ln w="15875">
              <a:solidFill>
                <a:schemeClr val="bg1"/>
              </a:solidFill>
            </a:ln>
          </c:spPr>
        </c:majorGridlines>
        <c:numFmt formatCode="0.00" sourceLinked="1"/>
        <c:majorTickMark val="none"/>
        <c:minorTickMark val="none"/>
        <c:tickLblPos val="high"/>
        <c:spPr>
          <a:ln>
            <a:noFill/>
          </a:ln>
        </c:spPr>
        <c:crossAx val="2211932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6"/>
            <c:invertIfNegative val="0"/>
            <c:bubble3D val="0"/>
            <c:extLst xmlns:c16r2="http://schemas.microsoft.com/office/drawing/2015/06/chart">
              <c:ext xmlns:c16="http://schemas.microsoft.com/office/drawing/2014/chart" uri="{C3380CC4-5D6E-409C-BE32-E72D297353CC}">
                <c16:uniqueId val="{00000000-C4C0-49BC-BFE4-29A6183B4B2A}"/>
              </c:ext>
            </c:extLst>
          </c:dPt>
          <c:dPt>
            <c:idx val="17"/>
            <c:invertIfNegative val="0"/>
            <c:bubble3D val="0"/>
            <c:extLst xmlns:c16r2="http://schemas.microsoft.com/office/drawing/2015/06/chart">
              <c:ext xmlns:c16="http://schemas.microsoft.com/office/drawing/2014/chart" uri="{C3380CC4-5D6E-409C-BE32-E72D297353CC}">
                <c16:uniqueId val="{00000001-C4C0-49BC-BFE4-29A6183B4B2A}"/>
              </c:ext>
            </c:extLst>
          </c:dPt>
          <c:dPt>
            <c:idx val="18"/>
            <c:invertIfNegative val="0"/>
            <c:bubble3D val="0"/>
            <c:extLst xmlns:c16r2="http://schemas.microsoft.com/office/drawing/2015/06/chart">
              <c:ext xmlns:c16="http://schemas.microsoft.com/office/drawing/2014/chart" uri="{C3380CC4-5D6E-409C-BE32-E72D297353CC}">
                <c16:uniqueId val="{00000002-C4C0-49BC-BFE4-29A6183B4B2A}"/>
              </c:ext>
            </c:extLst>
          </c:dPt>
          <c:dPt>
            <c:idx val="19"/>
            <c:invertIfNegative val="0"/>
            <c:bubble3D val="0"/>
            <c:extLst xmlns:c16r2="http://schemas.microsoft.com/office/drawing/2015/06/chart">
              <c:ext xmlns:c16="http://schemas.microsoft.com/office/drawing/2014/chart" uri="{C3380CC4-5D6E-409C-BE32-E72D297353CC}">
                <c16:uniqueId val="{00000003-C4C0-49BC-BFE4-29A6183B4B2A}"/>
              </c:ext>
            </c:extLst>
          </c:dPt>
          <c:dPt>
            <c:idx val="20"/>
            <c:invertIfNegative val="0"/>
            <c:bubble3D val="0"/>
            <c:extLst xmlns:c16r2="http://schemas.microsoft.com/office/drawing/2015/06/chart">
              <c:ext xmlns:c16="http://schemas.microsoft.com/office/drawing/2014/chart" uri="{C3380CC4-5D6E-409C-BE32-E72D297353CC}">
                <c16:uniqueId val="{00000004-C4C0-49BC-BFE4-29A6183B4B2A}"/>
              </c:ext>
            </c:extLst>
          </c:dPt>
          <c:dPt>
            <c:idx val="21"/>
            <c:invertIfNegative val="0"/>
            <c:bubble3D val="0"/>
            <c:extLst xmlns:c16r2="http://schemas.microsoft.com/office/drawing/2015/06/chart">
              <c:ext xmlns:c16="http://schemas.microsoft.com/office/drawing/2014/chart" uri="{C3380CC4-5D6E-409C-BE32-E72D297353CC}">
                <c16:uniqueId val="{00000005-C4C0-49BC-BFE4-29A6183B4B2A}"/>
              </c:ext>
            </c:extLst>
          </c:dPt>
          <c:dPt>
            <c:idx val="22"/>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6-C4C0-49BC-BFE4-29A6183B4B2A}"/>
              </c:ext>
            </c:extLst>
          </c:dPt>
          <c:dPt>
            <c:idx val="23"/>
            <c:invertIfNegative val="0"/>
            <c:bubble3D val="0"/>
            <c:extLst xmlns:c16r2="http://schemas.microsoft.com/office/drawing/2015/06/chart">
              <c:ext xmlns:c16="http://schemas.microsoft.com/office/drawing/2014/chart" uri="{C3380CC4-5D6E-409C-BE32-E72D297353CC}">
                <c16:uniqueId val="{00000007-C4C0-49BC-BFE4-29A6183B4B2A}"/>
              </c:ext>
            </c:extLst>
          </c:dPt>
          <c:dPt>
            <c:idx val="24"/>
            <c:invertIfNegative val="0"/>
            <c:bubble3D val="0"/>
            <c:extLst xmlns:c16r2="http://schemas.microsoft.com/office/drawing/2015/06/chart">
              <c:ext xmlns:c16="http://schemas.microsoft.com/office/drawing/2014/chart" uri="{C3380CC4-5D6E-409C-BE32-E72D297353CC}">
                <c16:uniqueId val="{00000008-C4C0-49BC-BFE4-29A6183B4B2A}"/>
              </c:ext>
            </c:extLst>
          </c:dPt>
          <c:dPt>
            <c:idx val="25"/>
            <c:invertIfNegative val="0"/>
            <c:bubble3D val="0"/>
            <c:extLst xmlns:c16r2="http://schemas.microsoft.com/office/drawing/2015/06/chart">
              <c:ext xmlns:c16="http://schemas.microsoft.com/office/drawing/2014/chart" uri="{C3380CC4-5D6E-409C-BE32-E72D297353CC}">
                <c16:uniqueId val="{0000000A-C4C0-49BC-BFE4-29A6183B4B2A}"/>
              </c:ext>
            </c:extLst>
          </c:dPt>
          <c:dPt>
            <c:idx val="26"/>
            <c:invertIfNegative val="0"/>
            <c:bubble3D val="0"/>
            <c:extLst xmlns:c16r2="http://schemas.microsoft.com/office/drawing/2015/06/chart">
              <c:ext xmlns:c16="http://schemas.microsoft.com/office/drawing/2014/chart" uri="{C3380CC4-5D6E-409C-BE32-E72D297353CC}">
                <c16:uniqueId val="{0000000B-C4C0-49BC-BFE4-29A6183B4B2A}"/>
              </c:ext>
            </c:extLst>
          </c:dPt>
          <c:cat>
            <c:strRef>
              <c:f>'Gráfico 5'!$B$51:$B$77</c:f>
              <c:strCache>
                <c:ptCount val="27"/>
                <c:pt idx="0">
                  <c:v>Lituânia</c:v>
                </c:pt>
                <c:pt idx="1">
                  <c:v>Suíça</c:v>
                </c:pt>
                <c:pt idx="2">
                  <c:v>Irlanda</c:v>
                </c:pt>
                <c:pt idx="3">
                  <c:v>Roménia</c:v>
                </c:pt>
                <c:pt idx="4">
                  <c:v>Estónia</c:v>
                </c:pt>
                <c:pt idx="5">
                  <c:v>Letónia</c:v>
                </c:pt>
                <c:pt idx="6">
                  <c:v>Grécia</c:v>
                </c:pt>
                <c:pt idx="7">
                  <c:v>Croácia</c:v>
                </c:pt>
                <c:pt idx="8">
                  <c:v>Dinamarca</c:v>
                </c:pt>
                <c:pt idx="9">
                  <c:v>Bélgica</c:v>
                </c:pt>
                <c:pt idx="10">
                  <c:v>Eslovénia</c:v>
                </c:pt>
                <c:pt idx="11">
                  <c:v>Espanha</c:v>
                </c:pt>
                <c:pt idx="12">
                  <c:v>Áustria</c:v>
                </c:pt>
                <c:pt idx="13">
                  <c:v>Holanda</c:v>
                </c:pt>
                <c:pt idx="14">
                  <c:v>Polónia</c:v>
                </c:pt>
                <c:pt idx="15">
                  <c:v>Noruega</c:v>
                </c:pt>
                <c:pt idx="16">
                  <c:v>Alemanha</c:v>
                </c:pt>
                <c:pt idx="17">
                  <c:v>Reino Unido</c:v>
                </c:pt>
                <c:pt idx="18">
                  <c:v>Suécia</c:v>
                </c:pt>
                <c:pt idx="19">
                  <c:v>França</c:v>
                </c:pt>
                <c:pt idx="20">
                  <c:v>Bulgária</c:v>
                </c:pt>
                <c:pt idx="21">
                  <c:v>Hungria</c:v>
                </c:pt>
                <c:pt idx="22">
                  <c:v>Portugal</c:v>
                </c:pt>
                <c:pt idx="23">
                  <c:v>Finlândia</c:v>
                </c:pt>
                <c:pt idx="24">
                  <c:v>Rep. Checa</c:v>
                </c:pt>
                <c:pt idx="25">
                  <c:v>Itália</c:v>
                </c:pt>
                <c:pt idx="26">
                  <c:v>Eslováquia</c:v>
                </c:pt>
              </c:strCache>
            </c:strRef>
          </c:cat>
          <c:val>
            <c:numRef>
              <c:f>'Gráfico 5'!$C$51:$C$77</c:f>
              <c:numCache>
                <c:formatCode>0.00</c:formatCode>
                <c:ptCount val="27"/>
                <c:pt idx="0">
                  <c:v>1.6492902753656735</c:v>
                </c:pt>
                <c:pt idx="1">
                  <c:v>1.4500321841575816</c:v>
                </c:pt>
                <c:pt idx="2">
                  <c:v>1.3622777534384678</c:v>
                </c:pt>
                <c:pt idx="3">
                  <c:v>1.0872757014853098</c:v>
                </c:pt>
                <c:pt idx="4">
                  <c:v>0.99210708158144201</c:v>
                </c:pt>
                <c:pt idx="5">
                  <c:v>0.98925195875003757</c:v>
                </c:pt>
                <c:pt idx="6">
                  <c:v>0.98492256654814037</c:v>
                </c:pt>
                <c:pt idx="7">
                  <c:v>0.90244401878156566</c:v>
                </c:pt>
                <c:pt idx="8">
                  <c:v>0.89789892166477225</c:v>
                </c:pt>
                <c:pt idx="9">
                  <c:v>0.80222434623973882</c:v>
                </c:pt>
                <c:pt idx="10">
                  <c:v>0.77571990246339517</c:v>
                </c:pt>
                <c:pt idx="11">
                  <c:v>0.74600290316103934</c:v>
                </c:pt>
                <c:pt idx="12">
                  <c:v>0.71862428891074936</c:v>
                </c:pt>
                <c:pt idx="13">
                  <c:v>0.65154863529624096</c:v>
                </c:pt>
                <c:pt idx="14">
                  <c:v>0.62641192692802239</c:v>
                </c:pt>
                <c:pt idx="15">
                  <c:v>0.61289891593704104</c:v>
                </c:pt>
                <c:pt idx="16">
                  <c:v>0.58627655654180089</c:v>
                </c:pt>
                <c:pt idx="17">
                  <c:v>0.50964169463605336</c:v>
                </c:pt>
                <c:pt idx="18">
                  <c:v>0.49783863193046446</c:v>
                </c:pt>
                <c:pt idx="19">
                  <c:v>0.47879080342228975</c:v>
                </c:pt>
                <c:pt idx="20">
                  <c:v>0.42700474852059905</c:v>
                </c:pt>
                <c:pt idx="21">
                  <c:v>0.41698750868999551</c:v>
                </c:pt>
                <c:pt idx="22">
                  <c:v>0.35584341703537947</c:v>
                </c:pt>
                <c:pt idx="23">
                  <c:v>0.31198446783868994</c:v>
                </c:pt>
                <c:pt idx="24">
                  <c:v>0.29005771789897727</c:v>
                </c:pt>
                <c:pt idx="25">
                  <c:v>0.25219910279014285</c:v>
                </c:pt>
                <c:pt idx="26">
                  <c:v>6.839672236175473E-2</c:v>
                </c:pt>
              </c:numCache>
            </c:numRef>
          </c:val>
          <c:extLst xmlns:c16r2="http://schemas.microsoft.com/office/drawing/2015/06/chart">
            <c:ext xmlns:c16="http://schemas.microsoft.com/office/drawing/2014/chart" uri="{C3380CC4-5D6E-409C-BE32-E72D297353CC}">
              <c16:uniqueId val="{0000000C-C4C0-49BC-BFE4-29A6183B4B2A}"/>
            </c:ext>
          </c:extLst>
        </c:ser>
        <c:dLbls>
          <c:showLegendKey val="0"/>
          <c:showVal val="0"/>
          <c:showCatName val="0"/>
          <c:showSerName val="0"/>
          <c:showPercent val="0"/>
          <c:showBubbleSize val="0"/>
        </c:dLbls>
        <c:gapWidth val="50"/>
        <c:axId val="221192192"/>
        <c:axId val="226250688"/>
      </c:barChart>
      <c:catAx>
        <c:axId val="221192192"/>
        <c:scaling>
          <c:orientation val="maxMin"/>
        </c:scaling>
        <c:delete val="0"/>
        <c:axPos val="l"/>
        <c:numFmt formatCode="General" sourceLinked="1"/>
        <c:majorTickMark val="none"/>
        <c:minorTickMark val="none"/>
        <c:tickLblPos val="low"/>
        <c:crossAx val="226250688"/>
        <c:crosses val="autoZero"/>
        <c:auto val="1"/>
        <c:lblAlgn val="ctr"/>
        <c:lblOffset val="100"/>
        <c:noMultiLvlLbl val="0"/>
      </c:catAx>
      <c:valAx>
        <c:axId val="226250688"/>
        <c:scaling>
          <c:orientation val="minMax"/>
        </c:scaling>
        <c:delete val="0"/>
        <c:axPos val="t"/>
        <c:majorGridlines>
          <c:spPr>
            <a:ln w="15875">
              <a:solidFill>
                <a:schemeClr val="bg1"/>
              </a:solidFill>
            </a:ln>
          </c:spPr>
        </c:majorGridlines>
        <c:numFmt formatCode="0.00" sourceLinked="1"/>
        <c:majorTickMark val="none"/>
        <c:minorTickMark val="none"/>
        <c:tickLblPos val="high"/>
        <c:spPr>
          <a:ln>
            <a:noFill/>
          </a:ln>
        </c:spPr>
        <c:crossAx val="22119219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dPt>
            <c:idx val="7"/>
            <c:marker>
              <c:spPr>
                <a:solidFill>
                  <a:schemeClr val="accent1"/>
                </a:solidFill>
                <a:ln>
                  <a:solidFill>
                    <a:schemeClr val="accent1"/>
                  </a:solidFill>
                </a:ln>
              </c:spPr>
            </c:marker>
            <c:bubble3D val="0"/>
            <c:extLst xmlns:c16r2="http://schemas.microsoft.com/office/drawing/2015/06/chart">
              <c:ext xmlns:c16="http://schemas.microsoft.com/office/drawing/2014/chart" uri="{C3380CC4-5D6E-409C-BE32-E72D297353CC}">
                <c16:uniqueId val="{00000000-00D9-4824-B099-94BF64587168}"/>
              </c:ext>
            </c:extLst>
          </c:dPt>
          <c:dPt>
            <c:idx val="19"/>
            <c:marker>
              <c:spPr>
                <a:solidFill>
                  <a:srgbClr val="C00000"/>
                </a:solidFill>
                <a:ln>
                  <a:solidFill>
                    <a:srgbClr val="C00000"/>
                  </a:solidFill>
                </a:ln>
              </c:spPr>
            </c:marker>
            <c:bubble3D val="0"/>
            <c:extLst xmlns:c16r2="http://schemas.microsoft.com/office/drawing/2015/06/chart">
              <c:ext xmlns:c16="http://schemas.microsoft.com/office/drawing/2014/chart" uri="{C3380CC4-5D6E-409C-BE32-E72D297353CC}">
                <c16:uniqueId val="{00000001-00D9-4824-B099-94BF64587168}"/>
              </c:ext>
            </c:extLst>
          </c:dPt>
          <c:dLbls>
            <c:dLbl>
              <c:idx val="0"/>
              <c:layout>
                <c:manualLayout>
                  <c:x val="1.175925925925926E-4"/>
                  <c:y val="-1.4051851851851851E-3"/>
                </c:manualLayout>
              </c:layout>
              <c:tx>
                <c:rich>
                  <a:bodyPr/>
                  <a:lstStyle/>
                  <a:p>
                    <a:r>
                      <a:rPr lang="en-US"/>
                      <a:t>Áustria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0D9-4824-B099-94BF64587168}"/>
                </c:ext>
              </c:extLst>
            </c:dLbl>
            <c:dLbl>
              <c:idx val="1"/>
              <c:layout/>
              <c:tx>
                <c:rich>
                  <a:bodyPr/>
                  <a:lstStyle/>
                  <a:p>
                    <a:r>
                      <a:rPr lang="en-US"/>
                      <a:t>Bélgica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0D9-4824-B099-94BF64587168}"/>
                </c:ext>
              </c:extLst>
            </c:dLbl>
            <c:dLbl>
              <c:idx val="2"/>
              <c:layout/>
              <c:tx>
                <c:rich>
                  <a:bodyPr/>
                  <a:lstStyle/>
                  <a:p>
                    <a:r>
                      <a:rPr lang="en-US"/>
                      <a:t>Bulgária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0D9-4824-B099-94BF64587168}"/>
                </c:ext>
              </c:extLst>
            </c:dLbl>
            <c:dLbl>
              <c:idx val="3"/>
              <c:layout/>
              <c:tx>
                <c:rich>
                  <a:bodyPr/>
                  <a:lstStyle/>
                  <a:p>
                    <a:r>
                      <a:rPr lang="en-US"/>
                      <a:t>Croácia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0D9-4824-B099-94BF64587168}"/>
                </c:ext>
              </c:extLst>
            </c:dLbl>
            <c:dLbl>
              <c:idx val="4"/>
              <c:layout>
                <c:manualLayout>
                  <c:x val="-0.12376629629629629"/>
                  <c:y val="2.6817037037037039E-2"/>
                </c:manualLayout>
              </c:layout>
              <c:tx>
                <c:rich>
                  <a:bodyPr/>
                  <a:lstStyle/>
                  <a:p>
                    <a:r>
                      <a:rPr lang="en-US"/>
                      <a:t>Rep. Checa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0D9-4824-B099-94BF64587168}"/>
                </c:ext>
              </c:extLst>
            </c:dLbl>
            <c:dLbl>
              <c:idx val="5"/>
              <c:layout>
                <c:manualLayout>
                  <c:x val="-4.7037037037037039E-3"/>
                  <c:y val="-7.0555555555555554E-3"/>
                </c:manualLayout>
              </c:layout>
              <c:tx>
                <c:rich>
                  <a:bodyPr/>
                  <a:lstStyle/>
                  <a:p>
                    <a:r>
                      <a:rPr lang="en-US"/>
                      <a:t>Dinamarca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0D9-4824-B099-94BF64587168}"/>
                </c:ext>
              </c:extLst>
            </c:dLbl>
            <c:dLbl>
              <c:idx val="6"/>
              <c:layout/>
              <c:tx>
                <c:rich>
                  <a:bodyPr/>
                  <a:lstStyle/>
                  <a:p>
                    <a:r>
                      <a:rPr lang="en-US"/>
                      <a:t>Estónia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0D9-4824-B099-94BF64587168}"/>
                </c:ext>
              </c:extLst>
            </c:dLbl>
            <c:dLbl>
              <c:idx val="7"/>
              <c:layout/>
              <c:tx>
                <c:rich>
                  <a:bodyPr/>
                  <a:lstStyle/>
                  <a:p>
                    <a:pPr>
                      <a:defRPr b="0"/>
                    </a:pPr>
                    <a:r>
                      <a:rPr lang="en-US"/>
                      <a:t>Finlândia</a:t>
                    </a:r>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0D9-4824-B099-94BF64587168}"/>
                </c:ext>
              </c:extLst>
            </c:dLbl>
            <c:dLbl>
              <c:idx val="8"/>
              <c:layout/>
              <c:tx>
                <c:rich>
                  <a:bodyPr/>
                  <a:lstStyle/>
                  <a:p>
                    <a:r>
                      <a:rPr lang="en-US"/>
                      <a:t>França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0D9-4824-B099-94BF64587168}"/>
                </c:ext>
              </c:extLst>
            </c:dLbl>
            <c:dLbl>
              <c:idx val="9"/>
              <c:layout/>
              <c:tx>
                <c:rich>
                  <a:bodyPr/>
                  <a:lstStyle/>
                  <a:p>
                    <a:r>
                      <a:rPr lang="en-US"/>
                      <a:t>Alemanha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00D9-4824-B099-94BF64587168}"/>
                </c:ext>
              </c:extLst>
            </c:dLbl>
            <c:dLbl>
              <c:idx val="10"/>
              <c:layout>
                <c:manualLayout>
                  <c:x val="-9.8777777777777867E-2"/>
                  <c:y val="0"/>
                </c:manualLayout>
              </c:layout>
              <c:tx>
                <c:rich>
                  <a:bodyPr/>
                  <a:lstStyle/>
                  <a:p>
                    <a:r>
                      <a:rPr lang="en-US"/>
                      <a:t>Grécia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00D9-4824-B099-94BF64587168}"/>
                </c:ext>
              </c:extLst>
            </c:dLbl>
            <c:dLbl>
              <c:idx val="11"/>
              <c:layout/>
              <c:tx>
                <c:rich>
                  <a:bodyPr/>
                  <a:lstStyle/>
                  <a:p>
                    <a:r>
                      <a:rPr lang="en-US"/>
                      <a:t>Hungria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00D9-4824-B099-94BF64587168}"/>
                </c:ext>
              </c:extLst>
            </c:dLbl>
            <c:dLbl>
              <c:idx val="12"/>
              <c:layout/>
              <c:tx>
                <c:rich>
                  <a:bodyPr/>
                  <a:lstStyle/>
                  <a:p>
                    <a:r>
                      <a:rPr lang="en-US"/>
                      <a:t>Irlanda</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00D9-4824-B099-94BF64587168}"/>
                </c:ext>
              </c:extLst>
            </c:dLbl>
            <c:dLbl>
              <c:idx val="13"/>
              <c:layout/>
              <c:tx>
                <c:rich>
                  <a:bodyPr/>
                  <a:lstStyle/>
                  <a:p>
                    <a:r>
                      <a:rPr lang="en-US"/>
                      <a:t>Itália</a:t>
                    </a:r>
                  </a:p>
                </c:rich>
              </c:tx>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00D9-4824-B099-94BF64587168}"/>
                </c:ext>
              </c:extLst>
            </c:dLbl>
            <c:dLbl>
              <c:idx val="14"/>
              <c:layout/>
              <c:tx>
                <c:rich>
                  <a:bodyPr/>
                  <a:lstStyle/>
                  <a:p>
                    <a:r>
                      <a:rPr lang="en-US"/>
                      <a:t>Letónia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00D9-4824-B099-94BF64587168}"/>
                </c:ext>
              </c:extLst>
            </c:dLbl>
            <c:dLbl>
              <c:idx val="15"/>
              <c:layout/>
              <c:tx>
                <c:rich>
                  <a:bodyPr/>
                  <a:lstStyle/>
                  <a:p>
                    <a:r>
                      <a:rPr lang="en-US"/>
                      <a:t>Lituânia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00D9-4824-B099-94BF64587168}"/>
                </c:ext>
              </c:extLst>
            </c:dLbl>
            <c:dLbl>
              <c:idx val="16"/>
              <c:layout>
                <c:manualLayout>
                  <c:x val="-0.1335851851851852"/>
                  <c:y val="-9.4074074074074077E-3"/>
                </c:manualLayout>
              </c:layout>
              <c:tx>
                <c:rich>
                  <a:bodyPr/>
                  <a:lstStyle/>
                  <a:p>
                    <a:r>
                      <a:rPr lang="en-US"/>
                      <a:t>Holanda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00D9-4824-B099-94BF64587168}"/>
                </c:ext>
              </c:extLst>
            </c:dLbl>
            <c:dLbl>
              <c:idx val="17"/>
              <c:layout>
                <c:manualLayout>
                  <c:x val="2.3518518518518519E-3"/>
                  <c:y val="7.0555555555555554E-3"/>
                </c:manualLayout>
              </c:layout>
              <c:tx>
                <c:rich>
                  <a:bodyPr/>
                  <a:lstStyle/>
                  <a:p>
                    <a:r>
                      <a:rPr lang="en-US"/>
                      <a:t>Noruega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00D9-4824-B099-94BF64587168}"/>
                </c:ext>
              </c:extLst>
            </c:dLbl>
            <c:dLbl>
              <c:idx val="18"/>
              <c:layout/>
              <c:tx>
                <c:rich>
                  <a:bodyPr/>
                  <a:lstStyle/>
                  <a:p>
                    <a:r>
                      <a:rPr lang="en-US"/>
                      <a:t>Polónia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00D9-4824-B099-94BF64587168}"/>
                </c:ext>
              </c:extLst>
            </c:dLbl>
            <c:dLbl>
              <c:idx val="19"/>
              <c:layout>
                <c:manualLayout>
                  <c:x val="-0.11628722222222222"/>
                  <c:y val="-2.3518518518518519E-3"/>
                </c:manualLayout>
              </c:layout>
              <c:tx>
                <c:rich>
                  <a:bodyPr/>
                  <a:lstStyle/>
                  <a:p>
                    <a:pPr>
                      <a:defRPr b="1"/>
                    </a:pPr>
                    <a:r>
                      <a:rPr lang="en-US">
                        <a:solidFill>
                          <a:srgbClr val="C00000"/>
                        </a:solidFill>
                      </a:rPr>
                      <a:t>Portugal</a:t>
                    </a:r>
                  </a:p>
                </c:rich>
              </c:tx>
              <c:spPr/>
              <c:dLblPos val="r"/>
              <c:showLegendKey val="0"/>
              <c:showVal val="1"/>
              <c:showCatName val="0"/>
              <c:showSerName val="0"/>
              <c:showPercent val="0"/>
              <c:showBubbleSize val="0"/>
            </c:dLbl>
            <c:dLbl>
              <c:idx val="20"/>
              <c:layout/>
              <c:tx>
                <c:rich>
                  <a:bodyPr/>
                  <a:lstStyle/>
                  <a:p>
                    <a:r>
                      <a:rPr lang="en-US"/>
                      <a:t>Roménia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00D9-4824-B099-94BF64587168}"/>
                </c:ext>
              </c:extLst>
            </c:dLbl>
            <c:dLbl>
              <c:idx val="21"/>
              <c:layout/>
              <c:tx>
                <c:rich>
                  <a:bodyPr/>
                  <a:lstStyle/>
                  <a:p>
                    <a:r>
                      <a:rPr lang="en-US"/>
                      <a:t>Eslováquia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00D9-4824-B099-94BF64587168}"/>
                </c:ext>
              </c:extLst>
            </c:dLbl>
            <c:dLbl>
              <c:idx val="22"/>
              <c:layout/>
              <c:tx>
                <c:rich>
                  <a:bodyPr/>
                  <a:lstStyle/>
                  <a:p>
                    <a:r>
                      <a:rPr lang="en-US"/>
                      <a:t>Eslovénia</a:t>
                    </a:r>
                  </a:p>
                </c:rich>
              </c:tx>
              <c:dLblPos val="l"/>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00D9-4824-B099-94BF64587168}"/>
                </c:ext>
              </c:extLst>
            </c:dLbl>
            <c:dLbl>
              <c:idx val="23"/>
              <c:layout>
                <c:manualLayout>
                  <c:x val="4.7037037037037037E-2"/>
                  <c:y val="2.1166666666666667E-2"/>
                </c:manualLayout>
              </c:layout>
              <c:tx>
                <c:rich>
                  <a:bodyPr/>
                  <a:lstStyle/>
                  <a:p>
                    <a:r>
                      <a:rPr lang="en-US"/>
                      <a:t>Espanha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00D9-4824-B099-94BF64587168}"/>
                </c:ext>
              </c:extLst>
            </c:dLbl>
            <c:dLbl>
              <c:idx val="24"/>
              <c:layout/>
              <c:tx>
                <c:rich>
                  <a:bodyPr/>
                  <a:lstStyle/>
                  <a:p>
                    <a:r>
                      <a:rPr lang="en-US"/>
                      <a:t>Suécia</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00D9-4824-B099-94BF64587168}"/>
                </c:ext>
              </c:extLst>
            </c:dLbl>
            <c:dLbl>
              <c:idx val="25"/>
              <c:layout/>
              <c:tx>
                <c:rich>
                  <a:bodyPr/>
                  <a:lstStyle/>
                  <a:p>
                    <a:r>
                      <a:rPr lang="en-US"/>
                      <a:t>Suíça</a:t>
                    </a:r>
                  </a:p>
                </c:rich>
              </c:tx>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00D9-4824-B099-94BF64587168}"/>
                </c:ext>
              </c:extLst>
            </c:dLbl>
            <c:dLbl>
              <c:idx val="26"/>
              <c:layout>
                <c:manualLayout>
                  <c:x val="-3.2925925925925928E-2"/>
                  <c:y val="2.3518518518518432E-2"/>
                </c:manualLayout>
              </c:layout>
              <c:tx>
                <c:rich>
                  <a:bodyPr/>
                  <a:lstStyle/>
                  <a:p>
                    <a:r>
                      <a:rPr lang="en-US"/>
                      <a:t>Reino Unido</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00D9-4824-B099-94BF64587168}"/>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'Gráfico 6'!$C$52:$C$78</c:f>
              <c:numCache>
                <c:formatCode>0.00</c:formatCode>
                <c:ptCount val="27"/>
                <c:pt idx="0">
                  <c:v>1.5643138441082525</c:v>
                </c:pt>
                <c:pt idx="1">
                  <c:v>1.1711788141858386</c:v>
                </c:pt>
                <c:pt idx="2">
                  <c:v>0.33582595751361938</c:v>
                </c:pt>
                <c:pt idx="3">
                  <c:v>0.32810939016235063</c:v>
                </c:pt>
                <c:pt idx="4">
                  <c:v>0.45951275582680878</c:v>
                </c:pt>
                <c:pt idx="5">
                  <c:v>1.2938620514982266</c:v>
                </c:pt>
                <c:pt idx="6">
                  <c:v>1.2125077506386119</c:v>
                </c:pt>
                <c:pt idx="7">
                  <c:v>0.57979543392264954</c:v>
                </c:pt>
                <c:pt idx="8">
                  <c:v>0.55642636306387472</c:v>
                </c:pt>
                <c:pt idx="9">
                  <c:v>1.4196347175582034</c:v>
                </c:pt>
                <c:pt idx="10">
                  <c:v>0.90577096996636119</c:v>
                </c:pt>
                <c:pt idx="11">
                  <c:v>0.61061707591711023</c:v>
                </c:pt>
                <c:pt idx="12">
                  <c:v>1.7230821798473899</c:v>
                </c:pt>
                <c:pt idx="13">
                  <c:v>0.50773848555342371</c:v>
                </c:pt>
                <c:pt idx="14">
                  <c:v>0.46975793580166803</c:v>
                </c:pt>
                <c:pt idx="15">
                  <c:v>0.72374679534713737</c:v>
                </c:pt>
                <c:pt idx="16">
                  <c:v>1.0709095576799148</c:v>
                </c:pt>
                <c:pt idx="17">
                  <c:v>1.123255743600905</c:v>
                </c:pt>
                <c:pt idx="18">
                  <c:v>0.55798640453464066</c:v>
                </c:pt>
                <c:pt idx="19">
                  <c:v>0.31090329073696105</c:v>
                </c:pt>
                <c:pt idx="20">
                  <c:v>0.75526040385398496</c:v>
                </c:pt>
                <c:pt idx="21">
                  <c:v>0.13431846231246636</c:v>
                </c:pt>
                <c:pt idx="22">
                  <c:v>0.82111017402510622</c:v>
                </c:pt>
                <c:pt idx="23">
                  <c:v>0.92455413548387066</c:v>
                </c:pt>
                <c:pt idx="24">
                  <c:v>1.4926711164013073</c:v>
                </c:pt>
                <c:pt idx="25">
                  <c:v>1.7863548297569734</c:v>
                </c:pt>
                <c:pt idx="26">
                  <c:v>0.95098252402700278</c:v>
                </c:pt>
              </c:numCache>
            </c:numRef>
          </c:xVal>
          <c:yVal>
            <c:numRef>
              <c:f>'Gráfico 6'!$D$52:$D$78</c:f>
              <c:numCache>
                <c:formatCode>0.00</c:formatCode>
                <c:ptCount val="27"/>
                <c:pt idx="0">
                  <c:v>0.71862428891074936</c:v>
                </c:pt>
                <c:pt idx="1">
                  <c:v>0.80222434623973882</c:v>
                </c:pt>
                <c:pt idx="2">
                  <c:v>0.42700474852059905</c:v>
                </c:pt>
                <c:pt idx="3">
                  <c:v>0.90244401878156566</c:v>
                </c:pt>
                <c:pt idx="4">
                  <c:v>0.29005771789897727</c:v>
                </c:pt>
                <c:pt idx="5">
                  <c:v>0.89789892166477225</c:v>
                </c:pt>
                <c:pt idx="6">
                  <c:v>0.99210708158144201</c:v>
                </c:pt>
                <c:pt idx="7">
                  <c:v>0.31198446783868994</c:v>
                </c:pt>
                <c:pt idx="8">
                  <c:v>0.47879080342228975</c:v>
                </c:pt>
                <c:pt idx="9">
                  <c:v>0.58627655654180089</c:v>
                </c:pt>
                <c:pt idx="10">
                  <c:v>0.98492256654814037</c:v>
                </c:pt>
                <c:pt idx="11">
                  <c:v>0.41698750868999551</c:v>
                </c:pt>
                <c:pt idx="12">
                  <c:v>1.3622777534384678</c:v>
                </c:pt>
                <c:pt idx="13">
                  <c:v>0.25219910279014285</c:v>
                </c:pt>
                <c:pt idx="14">
                  <c:v>0.98925195875003757</c:v>
                </c:pt>
                <c:pt idx="15">
                  <c:v>1.6492902753656735</c:v>
                </c:pt>
                <c:pt idx="16">
                  <c:v>0.65154863529624096</c:v>
                </c:pt>
                <c:pt idx="17">
                  <c:v>0.61289891593704104</c:v>
                </c:pt>
                <c:pt idx="18">
                  <c:v>0.62641192692802239</c:v>
                </c:pt>
                <c:pt idx="19">
                  <c:v>0.35584341703537947</c:v>
                </c:pt>
                <c:pt idx="20">
                  <c:v>1.0872757014853098</c:v>
                </c:pt>
                <c:pt idx="21">
                  <c:v>6.839672236175473E-2</c:v>
                </c:pt>
                <c:pt idx="22">
                  <c:v>0.77571990246339517</c:v>
                </c:pt>
                <c:pt idx="23">
                  <c:v>0.74600290316103934</c:v>
                </c:pt>
                <c:pt idx="24">
                  <c:v>0.49783863193046446</c:v>
                </c:pt>
                <c:pt idx="25">
                  <c:v>1.4500321841575816</c:v>
                </c:pt>
                <c:pt idx="26">
                  <c:v>0.50964169463605336</c:v>
                </c:pt>
              </c:numCache>
            </c:numRef>
          </c:yVal>
          <c:smooth val="0"/>
          <c:extLst xmlns:c16r2="http://schemas.microsoft.com/office/drawing/2015/06/chart">
            <c:ext xmlns:c16="http://schemas.microsoft.com/office/drawing/2014/chart" uri="{C3380CC4-5D6E-409C-BE32-E72D297353CC}">
              <c16:uniqueId val="{0000001B-00D9-4824-B099-94BF64587168}"/>
            </c:ext>
          </c:extLst>
        </c:ser>
        <c:dLbls>
          <c:showLegendKey val="0"/>
          <c:showVal val="0"/>
          <c:showCatName val="0"/>
          <c:showSerName val="0"/>
          <c:showPercent val="0"/>
          <c:showBubbleSize val="0"/>
        </c:dLbls>
        <c:axId val="226252416"/>
        <c:axId val="226252992"/>
      </c:scatterChart>
      <c:valAx>
        <c:axId val="226252416"/>
        <c:scaling>
          <c:orientation val="minMax"/>
        </c:scaling>
        <c:delete val="0"/>
        <c:axPos val="b"/>
        <c:title>
          <c:tx>
            <c:rich>
              <a:bodyPr/>
              <a:lstStyle/>
              <a:p>
                <a:pPr>
                  <a:defRPr/>
                </a:pPr>
                <a:r>
                  <a:rPr lang="pt-PT"/>
                  <a:t>Taxa de imigração</a:t>
                </a:r>
              </a:p>
            </c:rich>
          </c:tx>
          <c:layout/>
          <c:overlay val="0"/>
        </c:title>
        <c:numFmt formatCode="0.00" sourceLinked="1"/>
        <c:majorTickMark val="out"/>
        <c:minorTickMark val="none"/>
        <c:tickLblPos val="nextTo"/>
        <c:crossAx val="226252992"/>
        <c:crosses val="autoZero"/>
        <c:crossBetween val="midCat"/>
        <c:minorUnit val="1.0000000000000002E-2"/>
      </c:valAx>
      <c:valAx>
        <c:axId val="226252992"/>
        <c:scaling>
          <c:orientation val="minMax"/>
          <c:max val="2"/>
        </c:scaling>
        <c:delete val="0"/>
        <c:axPos val="l"/>
        <c:majorGridlines>
          <c:spPr>
            <a:ln>
              <a:noFill/>
            </a:ln>
          </c:spPr>
        </c:majorGridlines>
        <c:title>
          <c:tx>
            <c:rich>
              <a:bodyPr rot="-5400000" vert="horz"/>
              <a:lstStyle/>
              <a:p>
                <a:pPr>
                  <a:defRPr/>
                </a:pPr>
                <a:r>
                  <a:rPr lang="pt-PT"/>
                  <a:t>Taxa de emigração</a:t>
                </a:r>
              </a:p>
            </c:rich>
          </c:tx>
          <c:layout/>
          <c:overlay val="0"/>
        </c:title>
        <c:numFmt formatCode="0.00" sourceLinked="1"/>
        <c:majorTickMark val="out"/>
        <c:minorTickMark val="none"/>
        <c:tickLblPos val="nextTo"/>
        <c:crossAx val="226252416"/>
        <c:crosses val="autoZero"/>
        <c:crossBetween val="midCat"/>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800"/>
              <a:t>Imigração</a:t>
            </a:r>
          </a:p>
        </c:rich>
      </c:tx>
      <c:layout/>
      <c:overlay val="0"/>
    </c:title>
    <c:autoTitleDeleted val="0"/>
    <c:plotArea>
      <c:layout/>
      <c:barChart>
        <c:barDir val="bar"/>
        <c:grouping val="percentStacked"/>
        <c:varyColors val="0"/>
        <c:ser>
          <c:idx val="0"/>
          <c:order val="0"/>
          <c:tx>
            <c:v>Nacionais</c:v>
          </c:tx>
          <c:spPr>
            <a:solidFill>
              <a:schemeClr val="accent1">
                <a:lumMod val="75000"/>
              </a:schemeClr>
            </a:solidFill>
            <a:ln w="19050">
              <a:noFill/>
            </a:ln>
          </c:spPr>
          <c:invertIfNegative val="0"/>
          <c:dPt>
            <c:idx val="16"/>
            <c:invertIfNegative val="0"/>
            <c:bubble3D val="0"/>
            <c:extLst xmlns:c16r2="http://schemas.microsoft.com/office/drawing/2015/06/chart">
              <c:ext xmlns:c16="http://schemas.microsoft.com/office/drawing/2014/chart" uri="{C3380CC4-5D6E-409C-BE32-E72D297353CC}">
                <c16:uniqueId val="{00000000-E060-4A9F-9100-971C6C285768}"/>
              </c:ext>
            </c:extLst>
          </c:dPt>
          <c:dPt>
            <c:idx val="17"/>
            <c:invertIfNegative val="0"/>
            <c:bubble3D val="0"/>
            <c:extLst xmlns:c16r2="http://schemas.microsoft.com/office/drawing/2015/06/chart">
              <c:ext xmlns:c16="http://schemas.microsoft.com/office/drawing/2014/chart" uri="{C3380CC4-5D6E-409C-BE32-E72D297353CC}">
                <c16:uniqueId val="{00000001-E060-4A9F-9100-971C6C285768}"/>
              </c:ext>
            </c:extLst>
          </c:dPt>
          <c:dPt>
            <c:idx val="18"/>
            <c:invertIfNegative val="0"/>
            <c:bubble3D val="0"/>
            <c:extLst xmlns:c16r2="http://schemas.microsoft.com/office/drawing/2015/06/chart">
              <c:ext xmlns:c16="http://schemas.microsoft.com/office/drawing/2014/chart" uri="{C3380CC4-5D6E-409C-BE32-E72D297353CC}">
                <c16:uniqueId val="{00000002-E060-4A9F-9100-971C6C285768}"/>
              </c:ext>
            </c:extLst>
          </c:dPt>
          <c:dPt>
            <c:idx val="19"/>
            <c:invertIfNegative val="0"/>
            <c:bubble3D val="0"/>
            <c:extLst xmlns:c16r2="http://schemas.microsoft.com/office/drawing/2015/06/chart">
              <c:ext xmlns:c16="http://schemas.microsoft.com/office/drawing/2014/chart" uri="{C3380CC4-5D6E-409C-BE32-E72D297353CC}">
                <c16:uniqueId val="{00000003-E060-4A9F-9100-971C6C285768}"/>
              </c:ext>
            </c:extLst>
          </c:dPt>
          <c:dPt>
            <c:idx val="20"/>
            <c:invertIfNegative val="0"/>
            <c:bubble3D val="0"/>
            <c:extLst xmlns:c16r2="http://schemas.microsoft.com/office/drawing/2015/06/chart">
              <c:ext xmlns:c16="http://schemas.microsoft.com/office/drawing/2014/chart" uri="{C3380CC4-5D6E-409C-BE32-E72D297353CC}">
                <c16:uniqueId val="{00000004-E060-4A9F-9100-971C6C285768}"/>
              </c:ext>
            </c:extLst>
          </c:dPt>
          <c:dPt>
            <c:idx val="21"/>
            <c:invertIfNegative val="0"/>
            <c:bubble3D val="0"/>
            <c:extLst xmlns:c16r2="http://schemas.microsoft.com/office/drawing/2015/06/chart">
              <c:ext xmlns:c16="http://schemas.microsoft.com/office/drawing/2014/chart" uri="{C3380CC4-5D6E-409C-BE32-E72D297353CC}">
                <c16:uniqueId val="{00000005-E060-4A9F-9100-971C6C285768}"/>
              </c:ext>
            </c:extLst>
          </c:dPt>
          <c:dPt>
            <c:idx val="22"/>
            <c:invertIfNegative val="0"/>
            <c:bubble3D val="0"/>
            <c:extLst xmlns:c16r2="http://schemas.microsoft.com/office/drawing/2015/06/chart">
              <c:ext xmlns:c16="http://schemas.microsoft.com/office/drawing/2014/chart" uri="{C3380CC4-5D6E-409C-BE32-E72D297353CC}">
                <c16:uniqueId val="{00000006-E060-4A9F-9100-971C6C285768}"/>
              </c:ext>
            </c:extLst>
          </c:dPt>
          <c:dPt>
            <c:idx val="23"/>
            <c:invertIfNegative val="0"/>
            <c:bubble3D val="0"/>
            <c:extLst xmlns:c16r2="http://schemas.microsoft.com/office/drawing/2015/06/chart">
              <c:ext xmlns:c16="http://schemas.microsoft.com/office/drawing/2014/chart" uri="{C3380CC4-5D6E-409C-BE32-E72D297353CC}">
                <c16:uniqueId val="{00000007-E060-4A9F-9100-971C6C285768}"/>
              </c:ext>
            </c:extLst>
          </c:dPt>
          <c:dPt>
            <c:idx val="24"/>
            <c:invertIfNegative val="0"/>
            <c:bubble3D val="0"/>
            <c:extLst xmlns:c16r2="http://schemas.microsoft.com/office/drawing/2015/06/chart">
              <c:ext xmlns:c16="http://schemas.microsoft.com/office/drawing/2014/chart" uri="{C3380CC4-5D6E-409C-BE32-E72D297353CC}">
                <c16:uniqueId val="{00000008-E060-4A9F-9100-971C6C285768}"/>
              </c:ext>
            </c:extLst>
          </c:dPt>
          <c:dPt>
            <c:idx val="25"/>
            <c:invertIfNegative val="0"/>
            <c:bubble3D val="0"/>
            <c:extLst xmlns:c16r2="http://schemas.microsoft.com/office/drawing/2015/06/chart">
              <c:ext xmlns:c16="http://schemas.microsoft.com/office/drawing/2014/chart" uri="{C3380CC4-5D6E-409C-BE32-E72D297353CC}">
                <c16:uniqueId val="{00000009-E060-4A9F-9100-971C6C285768}"/>
              </c:ext>
            </c:extLst>
          </c:dPt>
          <c:dPt>
            <c:idx val="26"/>
            <c:invertIfNegative val="0"/>
            <c:bubble3D val="0"/>
            <c:extLst xmlns:c16r2="http://schemas.microsoft.com/office/drawing/2015/06/chart">
              <c:ext xmlns:c16="http://schemas.microsoft.com/office/drawing/2014/chart" uri="{C3380CC4-5D6E-409C-BE32-E72D297353CC}">
                <c16:uniqueId val="{0000000A-E060-4A9F-9100-971C6C285768}"/>
              </c:ext>
            </c:extLst>
          </c:dPt>
          <c:cat>
            <c:strRef>
              <c:f>'Grafico 7'!$B$51:$B$77</c:f>
              <c:strCache>
                <c:ptCount val="27"/>
                <c:pt idx="0">
                  <c:v>Áustria</c:v>
                </c:pt>
                <c:pt idx="1">
                  <c:v>Alemanha</c:v>
                </c:pt>
                <c:pt idx="2">
                  <c:v>Rep. Checa</c:v>
                </c:pt>
                <c:pt idx="3">
                  <c:v>Noruega</c:v>
                </c:pt>
                <c:pt idx="4">
                  <c:v>Itália</c:v>
                </c:pt>
                <c:pt idx="5">
                  <c:v>Reino Unido</c:v>
                </c:pt>
                <c:pt idx="6">
                  <c:v>Bélgica</c:v>
                </c:pt>
                <c:pt idx="7">
                  <c:v>Suécia</c:v>
                </c:pt>
                <c:pt idx="8">
                  <c:v>Espanha</c:v>
                </c:pt>
                <c:pt idx="9">
                  <c:v>Suíça</c:v>
                </c:pt>
                <c:pt idx="10">
                  <c:v>Eslovénia</c:v>
                </c:pt>
                <c:pt idx="11">
                  <c:v>Holanda</c:v>
                </c:pt>
                <c:pt idx="12">
                  <c:v>Finlândia</c:v>
                </c:pt>
                <c:pt idx="13">
                  <c:v>Dinamarca</c:v>
                </c:pt>
                <c:pt idx="14">
                  <c:v>Grécia</c:v>
                </c:pt>
                <c:pt idx="15">
                  <c:v>Irlanda</c:v>
                </c:pt>
                <c:pt idx="16">
                  <c:v>França</c:v>
                </c:pt>
                <c:pt idx="17">
                  <c:v>Bulgária</c:v>
                </c:pt>
                <c:pt idx="18">
                  <c:v>Estónia</c:v>
                </c:pt>
                <c:pt idx="19">
                  <c:v>Polónia</c:v>
                </c:pt>
                <c:pt idx="20">
                  <c:v>Portugal</c:v>
                </c:pt>
                <c:pt idx="21">
                  <c:v>Hungria</c:v>
                </c:pt>
                <c:pt idx="22">
                  <c:v>Letónia</c:v>
                </c:pt>
                <c:pt idx="23">
                  <c:v>Eslováquia</c:v>
                </c:pt>
                <c:pt idx="24">
                  <c:v>Croácia</c:v>
                </c:pt>
                <c:pt idx="25">
                  <c:v>Lituânia</c:v>
                </c:pt>
                <c:pt idx="26">
                  <c:v>Roménia</c:v>
                </c:pt>
              </c:strCache>
            </c:strRef>
          </c:cat>
          <c:val>
            <c:numRef>
              <c:f>'Grafico 7'!$C$51:$C$77</c:f>
              <c:numCache>
                <c:formatCode>0.0</c:formatCode>
                <c:ptCount val="27"/>
                <c:pt idx="0">
                  <c:v>7.0884840039937895</c:v>
                </c:pt>
                <c:pt idx="1">
                  <c:v>9.2327595121933062</c:v>
                </c:pt>
                <c:pt idx="2">
                  <c:v>9.3086056674820661</c:v>
                </c:pt>
                <c:pt idx="3">
                  <c:v>11.560864787304913</c:v>
                </c:pt>
                <c:pt idx="4">
                  <c:v>11.934448434073571</c:v>
                </c:pt>
                <c:pt idx="5">
                  <c:v>12.800605367001063</c:v>
                </c:pt>
                <c:pt idx="6">
                  <c:v>13.352861615339858</c:v>
                </c:pt>
                <c:pt idx="7">
                  <c:v>13.561102382882007</c:v>
                </c:pt>
                <c:pt idx="8">
                  <c:v>14.962389215759291</c:v>
                </c:pt>
                <c:pt idx="9">
                  <c:v>16.587386765671315</c:v>
                </c:pt>
                <c:pt idx="10">
                  <c:v>17.513913197380582</c:v>
                </c:pt>
                <c:pt idx="11">
                  <c:v>23.155107650022906</c:v>
                </c:pt>
                <c:pt idx="12">
                  <c:v>24.123082725672617</c:v>
                </c:pt>
                <c:pt idx="13">
                  <c:v>26.674614141085733</c:v>
                </c:pt>
                <c:pt idx="14">
                  <c:v>31.663033110778034</c:v>
                </c:pt>
                <c:pt idx="15">
                  <c:v>33.700240514406318</c:v>
                </c:pt>
                <c:pt idx="16">
                  <c:v>35.643261709970332</c:v>
                </c:pt>
                <c:pt idx="17">
                  <c:v>45.844492860215652</c:v>
                </c:pt>
                <c:pt idx="18">
                  <c:v>49.572631710936029</c:v>
                </c:pt>
                <c:pt idx="19">
                  <c:v>50.801035542511663</c:v>
                </c:pt>
                <c:pt idx="20">
                  <c:v>51.897159444329255</c:v>
                </c:pt>
                <c:pt idx="21">
                  <c:v>52.206829896907216</c:v>
                </c:pt>
                <c:pt idx="22">
                  <c:v>52.815428983417448</c:v>
                </c:pt>
                <c:pt idx="23">
                  <c:v>52.928535503634954</c:v>
                </c:pt>
                <c:pt idx="24">
                  <c:v>53.64901561439239</c:v>
                </c:pt>
                <c:pt idx="25">
                  <c:v>68.21736354931376</c:v>
                </c:pt>
                <c:pt idx="26">
                  <c:v>85.184895629739671</c:v>
                </c:pt>
              </c:numCache>
            </c:numRef>
          </c:val>
          <c:extLst xmlns:c16r2="http://schemas.microsoft.com/office/drawing/2015/06/chart">
            <c:ext xmlns:c16="http://schemas.microsoft.com/office/drawing/2014/chart" uri="{C3380CC4-5D6E-409C-BE32-E72D297353CC}">
              <c16:uniqueId val="{0000000B-E060-4A9F-9100-971C6C285768}"/>
            </c:ext>
          </c:extLst>
        </c:ser>
        <c:ser>
          <c:idx val="1"/>
          <c:order val="1"/>
          <c:tx>
            <c:v>Estrangeiros</c:v>
          </c:tx>
          <c:spPr>
            <a:solidFill>
              <a:srgbClr val="C00000"/>
            </a:solidFill>
            <a:ln>
              <a:noFill/>
            </a:ln>
          </c:spPr>
          <c:invertIfNegative val="0"/>
          <c:cat>
            <c:strRef>
              <c:f>'Grafico 7'!$B$51:$B$77</c:f>
              <c:strCache>
                <c:ptCount val="27"/>
                <c:pt idx="0">
                  <c:v>Áustria</c:v>
                </c:pt>
                <c:pt idx="1">
                  <c:v>Alemanha</c:v>
                </c:pt>
                <c:pt idx="2">
                  <c:v>Rep. Checa</c:v>
                </c:pt>
                <c:pt idx="3">
                  <c:v>Noruega</c:v>
                </c:pt>
                <c:pt idx="4">
                  <c:v>Itália</c:v>
                </c:pt>
                <c:pt idx="5">
                  <c:v>Reino Unido</c:v>
                </c:pt>
                <c:pt idx="6">
                  <c:v>Bélgica</c:v>
                </c:pt>
                <c:pt idx="7">
                  <c:v>Suécia</c:v>
                </c:pt>
                <c:pt idx="8">
                  <c:v>Espanha</c:v>
                </c:pt>
                <c:pt idx="9">
                  <c:v>Suíça</c:v>
                </c:pt>
                <c:pt idx="10">
                  <c:v>Eslovénia</c:v>
                </c:pt>
                <c:pt idx="11">
                  <c:v>Holanda</c:v>
                </c:pt>
                <c:pt idx="12">
                  <c:v>Finlândia</c:v>
                </c:pt>
                <c:pt idx="13">
                  <c:v>Dinamarca</c:v>
                </c:pt>
                <c:pt idx="14">
                  <c:v>Grécia</c:v>
                </c:pt>
                <c:pt idx="15">
                  <c:v>Irlanda</c:v>
                </c:pt>
                <c:pt idx="16">
                  <c:v>França</c:v>
                </c:pt>
                <c:pt idx="17">
                  <c:v>Bulgária</c:v>
                </c:pt>
                <c:pt idx="18">
                  <c:v>Estónia</c:v>
                </c:pt>
                <c:pt idx="19">
                  <c:v>Polónia</c:v>
                </c:pt>
                <c:pt idx="20">
                  <c:v>Portugal</c:v>
                </c:pt>
                <c:pt idx="21">
                  <c:v>Hungria</c:v>
                </c:pt>
                <c:pt idx="22">
                  <c:v>Letónia</c:v>
                </c:pt>
                <c:pt idx="23">
                  <c:v>Eslováquia</c:v>
                </c:pt>
                <c:pt idx="24">
                  <c:v>Croácia</c:v>
                </c:pt>
                <c:pt idx="25">
                  <c:v>Lituânia</c:v>
                </c:pt>
                <c:pt idx="26">
                  <c:v>Roménia</c:v>
                </c:pt>
              </c:strCache>
            </c:strRef>
          </c:cat>
          <c:val>
            <c:numRef>
              <c:f>'Grafico 7'!$D$51:$D$77</c:f>
              <c:numCache>
                <c:formatCode>0.0</c:formatCode>
                <c:ptCount val="27"/>
                <c:pt idx="0">
                  <c:v>92.911515996006216</c:v>
                </c:pt>
                <c:pt idx="1">
                  <c:v>90.767240487806689</c:v>
                </c:pt>
                <c:pt idx="2">
                  <c:v>90.69139433251793</c:v>
                </c:pt>
                <c:pt idx="3">
                  <c:v>88.439135212695092</c:v>
                </c:pt>
                <c:pt idx="4">
                  <c:v>88.065551565926427</c:v>
                </c:pt>
                <c:pt idx="5">
                  <c:v>87.199394632998931</c:v>
                </c:pt>
                <c:pt idx="6">
                  <c:v>86.647138384660138</c:v>
                </c:pt>
                <c:pt idx="7">
                  <c:v>86.438897617117988</c:v>
                </c:pt>
                <c:pt idx="8">
                  <c:v>85.037610784240712</c:v>
                </c:pt>
                <c:pt idx="9">
                  <c:v>83.412613234328688</c:v>
                </c:pt>
                <c:pt idx="10">
                  <c:v>82.486086802619411</c:v>
                </c:pt>
                <c:pt idx="11">
                  <c:v>76.844892349977101</c:v>
                </c:pt>
                <c:pt idx="12">
                  <c:v>75.876917274327383</c:v>
                </c:pt>
                <c:pt idx="13">
                  <c:v>73.325385858914274</c:v>
                </c:pt>
                <c:pt idx="14">
                  <c:v>68.336966889221969</c:v>
                </c:pt>
                <c:pt idx="15">
                  <c:v>66.299759485593682</c:v>
                </c:pt>
                <c:pt idx="16">
                  <c:v>64.356738290029668</c:v>
                </c:pt>
                <c:pt idx="17">
                  <c:v>54.155507139784348</c:v>
                </c:pt>
                <c:pt idx="18">
                  <c:v>50.427368289063971</c:v>
                </c:pt>
                <c:pt idx="19">
                  <c:v>49.198964457488337</c:v>
                </c:pt>
                <c:pt idx="20">
                  <c:v>48.102840555670745</c:v>
                </c:pt>
                <c:pt idx="21">
                  <c:v>47.793170103092784</c:v>
                </c:pt>
                <c:pt idx="22">
                  <c:v>47.184571016582552</c:v>
                </c:pt>
                <c:pt idx="23">
                  <c:v>47.071464496365046</c:v>
                </c:pt>
                <c:pt idx="24">
                  <c:v>46.35098438560761</c:v>
                </c:pt>
                <c:pt idx="25">
                  <c:v>31.78263645068624</c:v>
                </c:pt>
                <c:pt idx="26">
                  <c:v>14.815104370260329</c:v>
                </c:pt>
              </c:numCache>
            </c:numRef>
          </c:val>
          <c:extLst xmlns:c16r2="http://schemas.microsoft.com/office/drawing/2015/06/chart">
            <c:ext xmlns:c16="http://schemas.microsoft.com/office/drawing/2014/chart" uri="{C3380CC4-5D6E-409C-BE32-E72D297353CC}">
              <c16:uniqueId val="{0000000C-E060-4A9F-9100-971C6C285768}"/>
            </c:ext>
          </c:extLst>
        </c:ser>
        <c:dLbls>
          <c:showLegendKey val="0"/>
          <c:showVal val="0"/>
          <c:showCatName val="0"/>
          <c:showSerName val="0"/>
          <c:showPercent val="0"/>
          <c:showBubbleSize val="0"/>
        </c:dLbls>
        <c:gapWidth val="50"/>
        <c:overlap val="100"/>
        <c:axId val="230131200"/>
        <c:axId val="230514688"/>
      </c:barChart>
      <c:catAx>
        <c:axId val="230131200"/>
        <c:scaling>
          <c:orientation val="maxMin"/>
        </c:scaling>
        <c:delete val="0"/>
        <c:axPos val="l"/>
        <c:numFmt formatCode="General" sourceLinked="1"/>
        <c:majorTickMark val="none"/>
        <c:minorTickMark val="none"/>
        <c:tickLblPos val="low"/>
        <c:crossAx val="230514688"/>
        <c:crosses val="autoZero"/>
        <c:auto val="1"/>
        <c:lblAlgn val="ctr"/>
        <c:lblOffset val="100"/>
        <c:noMultiLvlLbl val="0"/>
      </c:catAx>
      <c:valAx>
        <c:axId val="230514688"/>
        <c:scaling>
          <c:orientation val="minMax"/>
        </c:scaling>
        <c:delete val="0"/>
        <c:axPos val="t"/>
        <c:majorGridlines>
          <c:spPr>
            <a:ln w="15875">
              <a:solidFill>
                <a:schemeClr val="bg1"/>
              </a:solidFill>
            </a:ln>
          </c:spPr>
        </c:majorGridlines>
        <c:numFmt formatCode="0%" sourceLinked="1"/>
        <c:majorTickMark val="none"/>
        <c:minorTickMark val="none"/>
        <c:tickLblPos val="high"/>
        <c:spPr>
          <a:ln>
            <a:noFill/>
          </a:ln>
        </c:spPr>
        <c:crossAx val="230131200"/>
        <c:crosses val="autoZero"/>
        <c:crossBetween val="between"/>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pt-PT" sz="800"/>
              <a:t>Emigração</a:t>
            </a:r>
          </a:p>
        </c:rich>
      </c:tx>
      <c:layout/>
      <c:overlay val="0"/>
    </c:title>
    <c:autoTitleDeleted val="0"/>
    <c:plotArea>
      <c:layout/>
      <c:barChart>
        <c:barDir val="bar"/>
        <c:grouping val="percentStacked"/>
        <c:varyColors val="0"/>
        <c:ser>
          <c:idx val="0"/>
          <c:order val="0"/>
          <c:tx>
            <c:v>Nacionais</c:v>
          </c:tx>
          <c:spPr>
            <a:solidFill>
              <a:schemeClr val="accent1">
                <a:lumMod val="75000"/>
              </a:schemeClr>
            </a:solidFill>
            <a:ln w="19050">
              <a:noFill/>
            </a:ln>
          </c:spPr>
          <c:invertIfNegative val="0"/>
          <c:dPt>
            <c:idx val="16"/>
            <c:invertIfNegative val="0"/>
            <c:bubble3D val="0"/>
            <c:extLst xmlns:c16r2="http://schemas.microsoft.com/office/drawing/2015/06/chart">
              <c:ext xmlns:c16="http://schemas.microsoft.com/office/drawing/2014/chart" uri="{C3380CC4-5D6E-409C-BE32-E72D297353CC}">
                <c16:uniqueId val="{00000000-E100-4C74-81B9-6FDE7B89A35B}"/>
              </c:ext>
            </c:extLst>
          </c:dPt>
          <c:dPt>
            <c:idx val="17"/>
            <c:invertIfNegative val="0"/>
            <c:bubble3D val="0"/>
            <c:extLst xmlns:c16r2="http://schemas.microsoft.com/office/drawing/2015/06/chart">
              <c:ext xmlns:c16="http://schemas.microsoft.com/office/drawing/2014/chart" uri="{C3380CC4-5D6E-409C-BE32-E72D297353CC}">
                <c16:uniqueId val="{00000001-E100-4C74-81B9-6FDE7B89A35B}"/>
              </c:ext>
            </c:extLst>
          </c:dPt>
          <c:dPt>
            <c:idx val="18"/>
            <c:invertIfNegative val="0"/>
            <c:bubble3D val="0"/>
            <c:extLst xmlns:c16r2="http://schemas.microsoft.com/office/drawing/2015/06/chart">
              <c:ext xmlns:c16="http://schemas.microsoft.com/office/drawing/2014/chart" uri="{C3380CC4-5D6E-409C-BE32-E72D297353CC}">
                <c16:uniqueId val="{00000002-E100-4C74-81B9-6FDE7B89A35B}"/>
              </c:ext>
            </c:extLst>
          </c:dPt>
          <c:dPt>
            <c:idx val="19"/>
            <c:invertIfNegative val="0"/>
            <c:bubble3D val="0"/>
            <c:extLst xmlns:c16r2="http://schemas.microsoft.com/office/drawing/2015/06/chart">
              <c:ext xmlns:c16="http://schemas.microsoft.com/office/drawing/2014/chart" uri="{C3380CC4-5D6E-409C-BE32-E72D297353CC}">
                <c16:uniqueId val="{00000003-E100-4C74-81B9-6FDE7B89A35B}"/>
              </c:ext>
            </c:extLst>
          </c:dPt>
          <c:dPt>
            <c:idx val="20"/>
            <c:invertIfNegative val="0"/>
            <c:bubble3D val="0"/>
            <c:extLst xmlns:c16r2="http://schemas.microsoft.com/office/drawing/2015/06/chart">
              <c:ext xmlns:c16="http://schemas.microsoft.com/office/drawing/2014/chart" uri="{C3380CC4-5D6E-409C-BE32-E72D297353CC}">
                <c16:uniqueId val="{00000004-E100-4C74-81B9-6FDE7B89A35B}"/>
              </c:ext>
            </c:extLst>
          </c:dPt>
          <c:dPt>
            <c:idx val="21"/>
            <c:invertIfNegative val="0"/>
            <c:bubble3D val="0"/>
            <c:extLst xmlns:c16r2="http://schemas.microsoft.com/office/drawing/2015/06/chart">
              <c:ext xmlns:c16="http://schemas.microsoft.com/office/drawing/2014/chart" uri="{C3380CC4-5D6E-409C-BE32-E72D297353CC}">
                <c16:uniqueId val="{00000005-E100-4C74-81B9-6FDE7B89A35B}"/>
              </c:ext>
            </c:extLst>
          </c:dPt>
          <c:dPt>
            <c:idx val="22"/>
            <c:invertIfNegative val="0"/>
            <c:bubble3D val="0"/>
            <c:extLst xmlns:c16r2="http://schemas.microsoft.com/office/drawing/2015/06/chart">
              <c:ext xmlns:c16="http://schemas.microsoft.com/office/drawing/2014/chart" uri="{C3380CC4-5D6E-409C-BE32-E72D297353CC}">
                <c16:uniqueId val="{00000006-E100-4C74-81B9-6FDE7B89A35B}"/>
              </c:ext>
            </c:extLst>
          </c:dPt>
          <c:dPt>
            <c:idx val="23"/>
            <c:invertIfNegative val="0"/>
            <c:bubble3D val="0"/>
            <c:extLst xmlns:c16r2="http://schemas.microsoft.com/office/drawing/2015/06/chart">
              <c:ext xmlns:c16="http://schemas.microsoft.com/office/drawing/2014/chart" uri="{C3380CC4-5D6E-409C-BE32-E72D297353CC}">
                <c16:uniqueId val="{00000007-E100-4C74-81B9-6FDE7B89A35B}"/>
              </c:ext>
            </c:extLst>
          </c:dPt>
          <c:dPt>
            <c:idx val="24"/>
            <c:invertIfNegative val="0"/>
            <c:bubble3D val="0"/>
            <c:extLst xmlns:c16r2="http://schemas.microsoft.com/office/drawing/2015/06/chart">
              <c:ext xmlns:c16="http://schemas.microsoft.com/office/drawing/2014/chart" uri="{C3380CC4-5D6E-409C-BE32-E72D297353CC}">
                <c16:uniqueId val="{00000008-E100-4C74-81B9-6FDE7B89A35B}"/>
              </c:ext>
            </c:extLst>
          </c:dPt>
          <c:dPt>
            <c:idx val="25"/>
            <c:invertIfNegative val="0"/>
            <c:bubble3D val="0"/>
            <c:extLst xmlns:c16r2="http://schemas.microsoft.com/office/drawing/2015/06/chart">
              <c:ext xmlns:c16="http://schemas.microsoft.com/office/drawing/2014/chart" uri="{C3380CC4-5D6E-409C-BE32-E72D297353CC}">
                <c16:uniqueId val="{00000009-E100-4C74-81B9-6FDE7B89A35B}"/>
              </c:ext>
            </c:extLst>
          </c:dPt>
          <c:dPt>
            <c:idx val="26"/>
            <c:invertIfNegative val="0"/>
            <c:bubble3D val="0"/>
            <c:extLst xmlns:c16r2="http://schemas.microsoft.com/office/drawing/2015/06/chart">
              <c:ext xmlns:c16="http://schemas.microsoft.com/office/drawing/2014/chart" uri="{C3380CC4-5D6E-409C-BE32-E72D297353CC}">
                <c16:uniqueId val="{0000000A-E100-4C74-81B9-6FDE7B89A35B}"/>
              </c:ext>
            </c:extLst>
          </c:dPt>
          <c:cat>
            <c:strRef>
              <c:f>'Grafico 7'!$F$51:$F$77</c:f>
              <c:strCache>
                <c:ptCount val="27"/>
                <c:pt idx="0">
                  <c:v>Rep. Checa</c:v>
                </c:pt>
                <c:pt idx="1">
                  <c:v>Áustria</c:v>
                </c:pt>
                <c:pt idx="2">
                  <c:v>Suíça</c:v>
                </c:pt>
                <c:pt idx="3">
                  <c:v>Noruega</c:v>
                </c:pt>
                <c:pt idx="4">
                  <c:v>Espanha</c:v>
                </c:pt>
                <c:pt idx="5">
                  <c:v>Dinamarca</c:v>
                </c:pt>
                <c:pt idx="6">
                  <c:v>Bélgica</c:v>
                </c:pt>
                <c:pt idx="7">
                  <c:v>Alemanha</c:v>
                </c:pt>
                <c:pt idx="8">
                  <c:v>Reino Unido</c:v>
                </c:pt>
                <c:pt idx="9">
                  <c:v>Suécia</c:v>
                </c:pt>
                <c:pt idx="10">
                  <c:v>Holanda</c:v>
                </c:pt>
                <c:pt idx="11">
                  <c:v>Grécia</c:v>
                </c:pt>
                <c:pt idx="12">
                  <c:v>Irlanda</c:v>
                </c:pt>
                <c:pt idx="13">
                  <c:v>Eslovénia</c:v>
                </c:pt>
                <c:pt idx="14">
                  <c:v>Finlândia</c:v>
                </c:pt>
                <c:pt idx="15">
                  <c:v>Estónia</c:v>
                </c:pt>
                <c:pt idx="16">
                  <c:v>Itália</c:v>
                </c:pt>
                <c:pt idx="17">
                  <c:v>Hungria</c:v>
                </c:pt>
                <c:pt idx="18">
                  <c:v>Polónia</c:v>
                </c:pt>
                <c:pt idx="19">
                  <c:v>Letónia</c:v>
                </c:pt>
                <c:pt idx="20">
                  <c:v>França</c:v>
                </c:pt>
                <c:pt idx="21">
                  <c:v>Bulgária</c:v>
                </c:pt>
                <c:pt idx="22">
                  <c:v>Lituânia</c:v>
                </c:pt>
                <c:pt idx="23">
                  <c:v>Roménia</c:v>
                </c:pt>
                <c:pt idx="24">
                  <c:v>Croácia</c:v>
                </c:pt>
                <c:pt idx="25">
                  <c:v>Portugal</c:v>
                </c:pt>
                <c:pt idx="26">
                  <c:v>Eslováquia</c:v>
                </c:pt>
              </c:strCache>
            </c:strRef>
          </c:cat>
          <c:val>
            <c:numRef>
              <c:f>'Grafico 7'!$G$51:$G$77</c:f>
              <c:numCache>
                <c:formatCode>0.0</c:formatCode>
                <c:ptCount val="27"/>
                <c:pt idx="0">
                  <c:v>20.638117216755205</c:v>
                </c:pt>
                <c:pt idx="1">
                  <c:v>24.265597214582854</c:v>
                </c:pt>
                <c:pt idx="2">
                  <c:v>25.534874862330625</c:v>
                </c:pt>
                <c:pt idx="3">
                  <c:v>26.054471459876865</c:v>
                </c:pt>
                <c:pt idx="4">
                  <c:v>26.084745110858989</c:v>
                </c:pt>
                <c:pt idx="5">
                  <c:v>28.737262659257425</c:v>
                </c:pt>
                <c:pt idx="6">
                  <c:v>33.736463753194471</c:v>
                </c:pt>
                <c:pt idx="7">
                  <c:v>37.560417973063707</c:v>
                </c:pt>
                <c:pt idx="8">
                  <c:v>38.698553369999445</c:v>
                </c:pt>
                <c:pt idx="9">
                  <c:v>46.949663336229364</c:v>
                </c:pt>
                <c:pt idx="10">
                  <c:v>48.745023159999754</c:v>
                </c:pt>
                <c:pt idx="11">
                  <c:v>51.495709761193936</c:v>
                </c:pt>
                <c:pt idx="12">
                  <c:v>52.924194449618177</c:v>
                </c:pt>
                <c:pt idx="13">
                  <c:v>56.917152373022482</c:v>
                </c:pt>
                <c:pt idx="14">
                  <c:v>59.186137071651089</c:v>
                </c:pt>
                <c:pt idx="15">
                  <c:v>66.692207493678637</c:v>
                </c:pt>
                <c:pt idx="16">
                  <c:v>72.164746368131034</c:v>
                </c:pt>
                <c:pt idx="17">
                  <c:v>72.581602856608342</c:v>
                </c:pt>
                <c:pt idx="18">
                  <c:v>75.433122714599932</c:v>
                </c:pt>
                <c:pt idx="19">
                  <c:v>81.883698238526449</c:v>
                </c:pt>
                <c:pt idx="20">
                  <c:v>83.999891339099321</c:v>
                </c:pt>
                <c:pt idx="21">
                  <c:v>84.336323750900405</c:v>
                </c:pt>
                <c:pt idx="22">
                  <c:v>89.876112640152385</c:v>
                </c:pt>
                <c:pt idx="23">
                  <c:v>95.381767570897253</c:v>
                </c:pt>
                <c:pt idx="24">
                  <c:v>95.602041625895851</c:v>
                </c:pt>
                <c:pt idx="25">
                  <c:v>98.010923616206085</c:v>
                </c:pt>
                <c:pt idx="26">
                  <c:v>98.258058723174997</c:v>
                </c:pt>
              </c:numCache>
            </c:numRef>
          </c:val>
          <c:extLst xmlns:c16r2="http://schemas.microsoft.com/office/drawing/2015/06/chart">
            <c:ext xmlns:c16="http://schemas.microsoft.com/office/drawing/2014/chart" uri="{C3380CC4-5D6E-409C-BE32-E72D297353CC}">
              <c16:uniqueId val="{0000000B-E100-4C74-81B9-6FDE7B89A35B}"/>
            </c:ext>
          </c:extLst>
        </c:ser>
        <c:ser>
          <c:idx val="1"/>
          <c:order val="1"/>
          <c:tx>
            <c:v>Estrangeiros (*)</c:v>
          </c:tx>
          <c:spPr>
            <a:solidFill>
              <a:srgbClr val="C00000"/>
            </a:solidFill>
            <a:ln>
              <a:noFill/>
            </a:ln>
          </c:spPr>
          <c:invertIfNegative val="0"/>
          <c:cat>
            <c:strRef>
              <c:f>'Grafico 7'!$F$51:$F$77</c:f>
              <c:strCache>
                <c:ptCount val="27"/>
                <c:pt idx="0">
                  <c:v>Rep. Checa</c:v>
                </c:pt>
                <c:pt idx="1">
                  <c:v>Áustria</c:v>
                </c:pt>
                <c:pt idx="2">
                  <c:v>Suíça</c:v>
                </c:pt>
                <c:pt idx="3">
                  <c:v>Noruega</c:v>
                </c:pt>
                <c:pt idx="4">
                  <c:v>Espanha</c:v>
                </c:pt>
                <c:pt idx="5">
                  <c:v>Dinamarca</c:v>
                </c:pt>
                <c:pt idx="6">
                  <c:v>Bélgica</c:v>
                </c:pt>
                <c:pt idx="7">
                  <c:v>Alemanha</c:v>
                </c:pt>
                <c:pt idx="8">
                  <c:v>Reino Unido</c:v>
                </c:pt>
                <c:pt idx="9">
                  <c:v>Suécia</c:v>
                </c:pt>
                <c:pt idx="10">
                  <c:v>Holanda</c:v>
                </c:pt>
                <c:pt idx="11">
                  <c:v>Grécia</c:v>
                </c:pt>
                <c:pt idx="12">
                  <c:v>Irlanda</c:v>
                </c:pt>
                <c:pt idx="13">
                  <c:v>Eslovénia</c:v>
                </c:pt>
                <c:pt idx="14">
                  <c:v>Finlândia</c:v>
                </c:pt>
                <c:pt idx="15">
                  <c:v>Estónia</c:v>
                </c:pt>
                <c:pt idx="16">
                  <c:v>Itália</c:v>
                </c:pt>
                <c:pt idx="17">
                  <c:v>Hungria</c:v>
                </c:pt>
                <c:pt idx="18">
                  <c:v>Polónia</c:v>
                </c:pt>
                <c:pt idx="19">
                  <c:v>Letónia</c:v>
                </c:pt>
                <c:pt idx="20">
                  <c:v>França</c:v>
                </c:pt>
                <c:pt idx="21">
                  <c:v>Bulgária</c:v>
                </c:pt>
                <c:pt idx="22">
                  <c:v>Lituânia</c:v>
                </c:pt>
                <c:pt idx="23">
                  <c:v>Roménia</c:v>
                </c:pt>
                <c:pt idx="24">
                  <c:v>Croácia</c:v>
                </c:pt>
                <c:pt idx="25">
                  <c:v>Portugal</c:v>
                </c:pt>
                <c:pt idx="26">
                  <c:v>Eslováquia</c:v>
                </c:pt>
              </c:strCache>
            </c:strRef>
          </c:cat>
          <c:val>
            <c:numRef>
              <c:f>'Grafico 7'!$H$51:$H$77</c:f>
              <c:numCache>
                <c:formatCode>0.0</c:formatCode>
                <c:ptCount val="27"/>
                <c:pt idx="0">
                  <c:v>79.361882783244795</c:v>
                </c:pt>
                <c:pt idx="1">
                  <c:v>75.734402785417146</c:v>
                </c:pt>
                <c:pt idx="2">
                  <c:v>74.465125137669375</c:v>
                </c:pt>
                <c:pt idx="3">
                  <c:v>73.945528540123135</c:v>
                </c:pt>
                <c:pt idx="4">
                  <c:v>73.915254889141011</c:v>
                </c:pt>
                <c:pt idx="5">
                  <c:v>71.262737340742575</c:v>
                </c:pt>
                <c:pt idx="6">
                  <c:v>66.263536246805529</c:v>
                </c:pt>
                <c:pt idx="7">
                  <c:v>62.439582026936293</c:v>
                </c:pt>
                <c:pt idx="8">
                  <c:v>61.301446630000555</c:v>
                </c:pt>
                <c:pt idx="9">
                  <c:v>53.050336663770636</c:v>
                </c:pt>
                <c:pt idx="10">
                  <c:v>51.254976840000246</c:v>
                </c:pt>
                <c:pt idx="11">
                  <c:v>48.504290238806064</c:v>
                </c:pt>
                <c:pt idx="12">
                  <c:v>47.075805550381823</c:v>
                </c:pt>
                <c:pt idx="13">
                  <c:v>43.082847626977518</c:v>
                </c:pt>
                <c:pt idx="14">
                  <c:v>40.813862928348911</c:v>
                </c:pt>
                <c:pt idx="15">
                  <c:v>33.307792506321356</c:v>
                </c:pt>
                <c:pt idx="16">
                  <c:v>27.835253631868966</c:v>
                </c:pt>
                <c:pt idx="17">
                  <c:v>27.418397143391655</c:v>
                </c:pt>
                <c:pt idx="18">
                  <c:v>24.566877285400061</c:v>
                </c:pt>
                <c:pt idx="19">
                  <c:v>18.116301761473544</c:v>
                </c:pt>
                <c:pt idx="20">
                  <c:v>16.000108660900676</c:v>
                </c:pt>
                <c:pt idx="21">
                  <c:v>15.6636762490996</c:v>
                </c:pt>
                <c:pt idx="22">
                  <c:v>10.123887359847609</c:v>
                </c:pt>
                <c:pt idx="23">
                  <c:v>4.6182324291027461</c:v>
                </c:pt>
                <c:pt idx="24">
                  <c:v>4.3979583741041441</c:v>
                </c:pt>
                <c:pt idx="25">
                  <c:v>1.9890763837939185</c:v>
                </c:pt>
                <c:pt idx="26">
                  <c:v>1.7419412768249976</c:v>
                </c:pt>
              </c:numCache>
            </c:numRef>
          </c:val>
          <c:extLst xmlns:c16r2="http://schemas.microsoft.com/office/drawing/2015/06/chart">
            <c:ext xmlns:c16="http://schemas.microsoft.com/office/drawing/2014/chart" uri="{C3380CC4-5D6E-409C-BE32-E72D297353CC}">
              <c16:uniqueId val="{0000000C-E100-4C74-81B9-6FDE7B89A35B}"/>
            </c:ext>
          </c:extLst>
        </c:ser>
        <c:dLbls>
          <c:showLegendKey val="0"/>
          <c:showVal val="0"/>
          <c:showCatName val="0"/>
          <c:showSerName val="0"/>
          <c:showPercent val="0"/>
          <c:showBubbleSize val="0"/>
        </c:dLbls>
        <c:gapWidth val="50"/>
        <c:overlap val="100"/>
        <c:axId val="230133248"/>
        <c:axId val="230516416"/>
      </c:barChart>
      <c:catAx>
        <c:axId val="230133248"/>
        <c:scaling>
          <c:orientation val="maxMin"/>
        </c:scaling>
        <c:delete val="0"/>
        <c:axPos val="l"/>
        <c:numFmt formatCode="General" sourceLinked="1"/>
        <c:majorTickMark val="none"/>
        <c:minorTickMark val="none"/>
        <c:tickLblPos val="low"/>
        <c:crossAx val="230516416"/>
        <c:crosses val="autoZero"/>
        <c:auto val="1"/>
        <c:lblAlgn val="ctr"/>
        <c:lblOffset val="100"/>
        <c:noMultiLvlLbl val="0"/>
      </c:catAx>
      <c:valAx>
        <c:axId val="230516416"/>
        <c:scaling>
          <c:orientation val="minMax"/>
        </c:scaling>
        <c:delete val="0"/>
        <c:axPos val="t"/>
        <c:majorGridlines>
          <c:spPr>
            <a:ln w="15875">
              <a:solidFill>
                <a:schemeClr val="bg1"/>
              </a:solidFill>
            </a:ln>
          </c:spPr>
        </c:majorGridlines>
        <c:numFmt formatCode="0%" sourceLinked="1"/>
        <c:majorTickMark val="none"/>
        <c:minorTickMark val="none"/>
        <c:tickLblPos val="high"/>
        <c:spPr>
          <a:ln>
            <a:noFill/>
          </a:ln>
        </c:spPr>
        <c:crossAx val="230133248"/>
        <c:crosses val="autoZero"/>
        <c:crossBetween val="between"/>
      </c:val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w="19050">
              <a:noFill/>
            </a:ln>
          </c:spPr>
          <c:invertIfNegative val="0"/>
          <c:dPt>
            <c:idx val="15"/>
            <c:invertIfNegative val="0"/>
            <c:bubble3D val="0"/>
            <c:extLst xmlns:c16r2="http://schemas.microsoft.com/office/drawing/2015/06/chart">
              <c:ext xmlns:c16="http://schemas.microsoft.com/office/drawing/2014/chart" uri="{C3380CC4-5D6E-409C-BE32-E72D297353CC}">
                <c16:uniqueId val="{00000001-AD10-48CA-A4A5-BD180A9F71DC}"/>
              </c:ext>
            </c:extLst>
          </c:dPt>
          <c:dPt>
            <c:idx val="16"/>
            <c:invertIfNegative val="0"/>
            <c:bubble3D val="0"/>
            <c:extLst xmlns:c16r2="http://schemas.microsoft.com/office/drawing/2015/06/chart">
              <c:ext xmlns:c16="http://schemas.microsoft.com/office/drawing/2014/chart" uri="{C3380CC4-5D6E-409C-BE32-E72D297353CC}">
                <c16:uniqueId val="{00000003-AD10-48CA-A4A5-BD180A9F71DC}"/>
              </c:ext>
            </c:extLst>
          </c:dPt>
          <c:dPt>
            <c:idx val="17"/>
            <c:invertIfNegative val="0"/>
            <c:bubble3D val="0"/>
            <c:extLst xmlns:c16r2="http://schemas.microsoft.com/office/drawing/2015/06/chart">
              <c:ext xmlns:c16="http://schemas.microsoft.com/office/drawing/2014/chart" uri="{C3380CC4-5D6E-409C-BE32-E72D297353CC}">
                <c16:uniqueId val="{00000005-AD10-48CA-A4A5-BD180A9F71DC}"/>
              </c:ext>
            </c:extLst>
          </c:dPt>
          <c:dPt>
            <c:idx val="18"/>
            <c:invertIfNegative val="0"/>
            <c:bubble3D val="0"/>
            <c:extLst xmlns:c16r2="http://schemas.microsoft.com/office/drawing/2015/06/chart">
              <c:ext xmlns:c16="http://schemas.microsoft.com/office/drawing/2014/chart" uri="{C3380CC4-5D6E-409C-BE32-E72D297353CC}">
                <c16:uniqueId val="{00000007-AD10-48CA-A4A5-BD180A9F71DC}"/>
              </c:ext>
            </c:extLst>
          </c:dPt>
          <c:dPt>
            <c:idx val="19"/>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9-AD10-48CA-A4A5-BD180A9F71DC}"/>
              </c:ext>
            </c:extLst>
          </c:dPt>
          <c:dPt>
            <c:idx val="20"/>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B-AD10-48CA-A4A5-BD180A9F71DC}"/>
              </c:ext>
            </c:extLst>
          </c:dPt>
          <c:dPt>
            <c:idx val="21"/>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D-AD10-48CA-A4A5-BD180A9F71DC}"/>
              </c:ext>
            </c:extLst>
          </c:dPt>
          <c:dPt>
            <c:idx val="22"/>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0F-AD10-48CA-A4A5-BD180A9F71DC}"/>
              </c:ext>
            </c:extLst>
          </c:dPt>
          <c:dPt>
            <c:idx val="23"/>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11-AD10-48CA-A4A5-BD180A9F71DC}"/>
              </c:ext>
            </c:extLst>
          </c:dPt>
          <c:dPt>
            <c:idx val="24"/>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13-AD10-48CA-A4A5-BD180A9F71DC}"/>
              </c:ext>
            </c:extLst>
          </c:dPt>
          <c:dPt>
            <c:idx val="25"/>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15-AD10-48CA-A4A5-BD180A9F71DC}"/>
              </c:ext>
            </c:extLst>
          </c:dPt>
          <c:dPt>
            <c:idx val="26"/>
            <c:invertIfNegative val="0"/>
            <c:bubble3D val="0"/>
            <c:spPr>
              <a:solidFill>
                <a:srgbClr val="C00000"/>
              </a:solidFill>
              <a:ln w="19050">
                <a:noFill/>
              </a:ln>
            </c:spPr>
            <c:extLst xmlns:c16r2="http://schemas.microsoft.com/office/drawing/2015/06/chart">
              <c:ext xmlns:c16="http://schemas.microsoft.com/office/drawing/2014/chart" uri="{C3380CC4-5D6E-409C-BE32-E72D297353CC}">
                <c16:uniqueId val="{00000017-AD10-48CA-A4A5-BD180A9F71DC}"/>
              </c:ext>
            </c:extLst>
          </c:dPt>
          <c:cat>
            <c:strRef>
              <c:f>'Grafico 8'!$B$51:$B$77</c:f>
              <c:strCache>
                <c:ptCount val="27"/>
                <c:pt idx="0">
                  <c:v>Suécia</c:v>
                </c:pt>
                <c:pt idx="1">
                  <c:v>Áustria</c:v>
                </c:pt>
                <c:pt idx="2">
                  <c:v>Alemanha</c:v>
                </c:pt>
                <c:pt idx="3">
                  <c:v>Noruega</c:v>
                </c:pt>
                <c:pt idx="4">
                  <c:v>Reino Unido</c:v>
                </c:pt>
                <c:pt idx="5">
                  <c:v>Holanda</c:v>
                </c:pt>
                <c:pt idx="6">
                  <c:v>Dinamarca</c:v>
                </c:pt>
                <c:pt idx="7">
                  <c:v>Bélgica</c:v>
                </c:pt>
                <c:pt idx="8">
                  <c:v>Irlanda</c:v>
                </c:pt>
                <c:pt idx="9">
                  <c:v>Suíça</c:v>
                </c:pt>
                <c:pt idx="10">
                  <c:v>Finlândia</c:v>
                </c:pt>
                <c:pt idx="11">
                  <c:v>Itália</c:v>
                </c:pt>
                <c:pt idx="12">
                  <c:v>Estónia</c:v>
                </c:pt>
                <c:pt idx="13">
                  <c:v>Hungria</c:v>
                </c:pt>
                <c:pt idx="14">
                  <c:v>Espanha</c:v>
                </c:pt>
                <c:pt idx="15">
                  <c:v>Rep. Checa</c:v>
                </c:pt>
                <c:pt idx="16">
                  <c:v>França</c:v>
                </c:pt>
                <c:pt idx="17">
                  <c:v>Eslováquia</c:v>
                </c:pt>
                <c:pt idx="18">
                  <c:v>Eslovénia</c:v>
                </c:pt>
                <c:pt idx="19">
                  <c:v>Portugal</c:v>
                </c:pt>
                <c:pt idx="20">
                  <c:v>Polónia</c:v>
                </c:pt>
                <c:pt idx="21">
                  <c:v>Grécia</c:v>
                </c:pt>
                <c:pt idx="22">
                  <c:v>Bulgária</c:v>
                </c:pt>
                <c:pt idx="23">
                  <c:v>Roménia</c:v>
                </c:pt>
                <c:pt idx="24">
                  <c:v>Letónia</c:v>
                </c:pt>
                <c:pt idx="25">
                  <c:v>Croácia</c:v>
                </c:pt>
                <c:pt idx="26">
                  <c:v>Lituânia</c:v>
                </c:pt>
              </c:strCache>
            </c:strRef>
          </c:cat>
          <c:val>
            <c:numRef>
              <c:f>'Grafico 8'!$C$51:$C$77</c:f>
              <c:numCache>
                <c:formatCode>0.00</c:formatCode>
                <c:ptCount val="27"/>
                <c:pt idx="0">
                  <c:v>0.99483248447084294</c:v>
                </c:pt>
                <c:pt idx="1">
                  <c:v>0.84568955519750311</c:v>
                </c:pt>
                <c:pt idx="2">
                  <c:v>0.83335816101640248</c:v>
                </c:pt>
                <c:pt idx="3">
                  <c:v>0.51035682766386392</c:v>
                </c:pt>
                <c:pt idx="4">
                  <c:v>0.44134082939094943</c:v>
                </c:pt>
                <c:pt idx="5">
                  <c:v>0.41936092238367384</c:v>
                </c:pt>
                <c:pt idx="6">
                  <c:v>0.39596312983345439</c:v>
                </c:pt>
                <c:pt idx="7">
                  <c:v>0.36895446794609976</c:v>
                </c:pt>
                <c:pt idx="8">
                  <c:v>0.36080442640892207</c:v>
                </c:pt>
                <c:pt idx="9">
                  <c:v>0.33632264559939173</c:v>
                </c:pt>
                <c:pt idx="10">
                  <c:v>0.2678109660839596</c:v>
                </c:pt>
                <c:pt idx="11">
                  <c:v>0.25553938276328086</c:v>
                </c:pt>
                <c:pt idx="12">
                  <c:v>0.22040066905716993</c:v>
                </c:pt>
                <c:pt idx="13">
                  <c:v>0.19362956722711472</c:v>
                </c:pt>
                <c:pt idx="14">
                  <c:v>0.17855123232283132</c:v>
                </c:pt>
                <c:pt idx="15">
                  <c:v>0.16945503792783151</c:v>
                </c:pt>
                <c:pt idx="16">
                  <c:v>7.7635559641584972E-2</c:v>
                </c:pt>
                <c:pt idx="17">
                  <c:v>6.5921739950711628E-2</c:v>
                </c:pt>
                <c:pt idx="18">
                  <c:v>4.5390271561711049E-2</c:v>
                </c:pt>
                <c:pt idx="19">
                  <c:v>-4.4940126298418426E-2</c:v>
                </c:pt>
                <c:pt idx="20">
                  <c:v>-6.8425522393381732E-2</c:v>
                </c:pt>
                <c:pt idx="21">
                  <c:v>-7.9151596581779171E-2</c:v>
                </c:pt>
                <c:pt idx="22">
                  <c:v>-9.1178791006979676E-2</c:v>
                </c:pt>
                <c:pt idx="23">
                  <c:v>-0.33201529763132487</c:v>
                </c:pt>
                <c:pt idx="24">
                  <c:v>-0.51949402294836955</c:v>
                </c:pt>
                <c:pt idx="25">
                  <c:v>-0.57433462861921503</c:v>
                </c:pt>
                <c:pt idx="26">
                  <c:v>-0.92554348001853615</c:v>
                </c:pt>
              </c:numCache>
            </c:numRef>
          </c:val>
          <c:extLst xmlns:c16r2="http://schemas.microsoft.com/office/drawing/2015/06/chart">
            <c:ext xmlns:c16="http://schemas.microsoft.com/office/drawing/2014/chart" uri="{C3380CC4-5D6E-409C-BE32-E72D297353CC}">
              <c16:uniqueId val="{00000018-AD10-48CA-A4A5-BD180A9F71DC}"/>
            </c:ext>
          </c:extLst>
        </c:ser>
        <c:dLbls>
          <c:showLegendKey val="0"/>
          <c:showVal val="0"/>
          <c:showCatName val="0"/>
          <c:showSerName val="0"/>
          <c:showPercent val="0"/>
          <c:showBubbleSize val="0"/>
        </c:dLbls>
        <c:gapWidth val="25"/>
        <c:axId val="230311424"/>
        <c:axId val="230518144"/>
      </c:barChart>
      <c:catAx>
        <c:axId val="230311424"/>
        <c:scaling>
          <c:orientation val="maxMin"/>
        </c:scaling>
        <c:delete val="0"/>
        <c:axPos val="l"/>
        <c:numFmt formatCode="General" sourceLinked="1"/>
        <c:majorTickMark val="none"/>
        <c:minorTickMark val="none"/>
        <c:tickLblPos val="low"/>
        <c:crossAx val="230518144"/>
        <c:crosses val="autoZero"/>
        <c:auto val="1"/>
        <c:lblAlgn val="ctr"/>
        <c:lblOffset val="100"/>
        <c:noMultiLvlLbl val="0"/>
      </c:catAx>
      <c:valAx>
        <c:axId val="230518144"/>
        <c:scaling>
          <c:orientation val="minMax"/>
          <c:max val="1"/>
          <c:min val="-1"/>
        </c:scaling>
        <c:delete val="0"/>
        <c:axPos val="t"/>
        <c:majorGridlines>
          <c:spPr>
            <a:ln w="15875">
              <a:solidFill>
                <a:schemeClr val="bg1"/>
              </a:solidFill>
            </a:ln>
          </c:spPr>
        </c:majorGridlines>
        <c:numFmt formatCode="0.00" sourceLinked="1"/>
        <c:majorTickMark val="none"/>
        <c:minorTickMark val="none"/>
        <c:tickLblPos val="high"/>
        <c:spPr>
          <a:ln>
            <a:noFill/>
          </a:ln>
        </c:spPr>
        <c:crossAx val="2303114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0.02048</cdr:x>
      <cdr:y>0.6857</cdr:y>
    </cdr:from>
    <cdr:to>
      <cdr:x>0.04823</cdr:x>
      <cdr:y>0.70992</cdr:y>
    </cdr:to>
    <cdr:sp macro="" textlink="">
      <cdr:nvSpPr>
        <cdr:cNvPr id="2" name="Right Arrow 1"/>
        <cdr:cNvSpPr/>
      </cdr:nvSpPr>
      <cdr:spPr>
        <a:xfrm xmlns:a="http://schemas.openxmlformats.org/drawingml/2006/main">
          <a:off x="98425" y="3775075"/>
          <a:ext cx="133350" cy="133350"/>
        </a:xfrm>
        <a:prstGeom xmlns:a="http://schemas.openxmlformats.org/drawingml/2006/main" prst="rightArrow">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pt-PT" sz="1100"/>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838200</xdr:colOff>
      <xdr:row>2</xdr:row>
      <xdr:rowOff>0</xdr:rowOff>
    </xdr:from>
    <xdr:to>
      <xdr:col>6</xdr:col>
      <xdr:colOff>580350</xdr:colOff>
      <xdr:row>30</xdr:row>
      <xdr:rowOff>66000</xdr:rowOff>
    </xdr:to>
    <xdr:graphicFrame macro="">
      <xdr:nvGraphicFramePr>
        <xdr:cNvPr id="3"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0.02048</cdr:x>
      <cdr:y>0.78777</cdr:y>
    </cdr:from>
    <cdr:to>
      <cdr:x>0.04823</cdr:x>
      <cdr:y>0.812</cdr:y>
    </cdr:to>
    <cdr:sp macro="" textlink="">
      <cdr:nvSpPr>
        <cdr:cNvPr id="2" name="Right Arrow 1"/>
        <cdr:cNvSpPr/>
      </cdr:nvSpPr>
      <cdr:spPr>
        <a:xfrm xmlns:a="http://schemas.openxmlformats.org/drawingml/2006/main">
          <a:off x="98425" y="4337050"/>
          <a:ext cx="133350" cy="133350"/>
        </a:xfrm>
        <a:prstGeom xmlns:a="http://schemas.openxmlformats.org/drawingml/2006/main" prst="rightArrow">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pt-PT" sz="1100"/>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589875</xdr:colOff>
      <xdr:row>30</xdr:row>
      <xdr:rowOff>66000</xdr:rowOff>
    </xdr:to>
    <xdr:graphicFrame macro="">
      <xdr:nvGraphicFramePr>
        <xdr:cNvPr id="5"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589875</xdr:colOff>
      <xdr:row>30</xdr:row>
      <xdr:rowOff>66000</xdr:rowOff>
    </xdr:to>
    <xdr:graphicFrame macro="">
      <xdr:nvGraphicFramePr>
        <xdr:cNvPr id="4"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3</xdr:col>
      <xdr:colOff>476250</xdr:colOff>
      <xdr:row>30</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476250</xdr:colOff>
      <xdr:row>2</xdr:row>
      <xdr:rowOff>0</xdr:rowOff>
    </xdr:from>
    <xdr:to>
      <xdr:col>5</xdr:col>
      <xdr:colOff>947739</xdr:colOff>
      <xdr:row>30</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85725</xdr:colOff>
      <xdr:row>22</xdr:row>
      <xdr:rowOff>0</xdr:rowOff>
    </xdr:from>
    <xdr:to>
      <xdr:col>1</xdr:col>
      <xdr:colOff>219075</xdr:colOff>
      <xdr:row>22</xdr:row>
      <xdr:rowOff>133350</xdr:rowOff>
    </xdr:to>
    <xdr:sp macro="" textlink="">
      <xdr:nvSpPr>
        <xdr:cNvPr id="4" name="Right Arrow 3"/>
        <xdr:cNvSpPr/>
      </xdr:nvSpPr>
      <xdr:spPr>
        <a:xfrm>
          <a:off x="933450" y="4762500"/>
          <a:ext cx="133350" cy="133350"/>
        </a:xfrm>
        <a:prstGeom prst="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wsDr>
</file>

<file path=xl/drawings/drawing8.xml><?xml version="1.0" encoding="utf-8"?>
<c:userShapes xmlns:c="http://schemas.openxmlformats.org/drawingml/2006/chart">
  <cdr:relSizeAnchor xmlns:cdr="http://schemas.openxmlformats.org/drawingml/2006/chartDrawing">
    <cdr:from>
      <cdr:x>0.04506</cdr:x>
      <cdr:y>0.84487</cdr:y>
    </cdr:from>
    <cdr:to>
      <cdr:x>0.10073</cdr:x>
      <cdr:y>0.86909</cdr:y>
    </cdr:to>
    <cdr:sp macro="" textlink="">
      <cdr:nvSpPr>
        <cdr:cNvPr id="2" name="Right Arrow 1"/>
        <cdr:cNvSpPr/>
      </cdr:nvSpPr>
      <cdr:spPr>
        <a:xfrm xmlns:a="http://schemas.openxmlformats.org/drawingml/2006/main">
          <a:off x="107950" y="4651375"/>
          <a:ext cx="133350" cy="133350"/>
        </a:xfrm>
        <a:prstGeom xmlns:a="http://schemas.openxmlformats.org/drawingml/2006/main" prst="rightArrow">
          <a:avLst/>
        </a:prstGeom>
        <a:solidFill xmlns:a="http://schemas.openxmlformats.org/drawingml/2006/main">
          <a:srgbClr val="C00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pt-PT" sz="1100"/>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30</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E_TaxasMigratoriasFlux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E_TaxasMigratoriasFluxosSemRetor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asImigracaoFluxos"/>
      <sheetName val="TaxasEmigracaoFluxos"/>
      <sheetName val="GraficoTaxasImigracao"/>
      <sheetName val="GraficoTaxasEmigracao"/>
      <sheetName val="GraficoTaxasCombinadas"/>
      <sheetName val="GraficoSaldoRelativo"/>
    </sheetNames>
    <sheetDataSet>
      <sheetData sheetId="0"/>
      <sheetData sheetId="1"/>
      <sheetData sheetId="2"/>
      <sheetData sheetId="3"/>
      <sheetData sheetId="4">
        <row r="25">
          <cell r="B25" t="str">
            <v>Portugal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asImigracaoFluxos"/>
      <sheetName val="TaxasEmigracaoFluxos"/>
      <sheetName val="GraficoTaxaImigracaoSemRetornos"/>
      <sheetName val="GraficoTaxaEmigracaoSemRetornos"/>
      <sheetName val="GraficoTaxasCombinadas"/>
      <sheetName val="GraficoSaldoRelativoSemRetornos"/>
      <sheetName val="GraficoRetornosImigracao"/>
      <sheetName val="GraficoRetornosEmigracao"/>
      <sheetName val="GraficoRetornosCombinados"/>
    </sheetNames>
    <sheetDataSet>
      <sheetData sheetId="0"/>
      <sheetData sheetId="1"/>
      <sheetData sheetId="2"/>
      <sheetData sheetId="3"/>
      <sheetData sheetId="4"/>
      <sheetData sheetId="5"/>
      <sheetData sheetId="6"/>
      <sheetData sheetId="7"/>
      <sheetData sheetId="8">
        <row r="25">
          <cell r="B25" t="str">
            <v>Portugal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bservatorioemigracao.pt/np4/7354.html"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observatorioemigracao.pt/np4/7354.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observatorioemigracao.pt/np4/7354.htm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http://observatorioemigracao.pt/np4/7354.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hyperlink" Target="http://observatorioemigracao.pt/np4/7354.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http://observatorioemigracao.pt/np4/7354.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hyperlink" Target="http://observatorioemigracao.pt/np4/7354.html"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observatorioemigracao.pt/np4/7354.html"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observatorioemigracao.pt/np4/7354.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hyperlink" Target="http://observatorioemigracao.pt/np4/7354.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hyperlink" Target="http://observatorioemigracao.pt/np4/735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bservatorioemigracao.pt/np4/7354.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observatorioemigracao.pt/np4/7354.html"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observatorioemigracao.pt/np4/7354.htm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observatorioemigracao.pt/np4/7354.html"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observatorioemigracao.pt/np4/7354.html"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observatorioemigracao.pt/np4/7354.html"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observatorioemigracao.pt/np4/7354.html"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ec.europa.eu/eurostat/data/database." TargetMode="External"/><Relationship Id="rId2" Type="http://schemas.openxmlformats.org/officeDocument/2006/relationships/hyperlink" Target="http://observatorioemigracao.pt/np4/7354.html" TargetMode="External"/><Relationship Id="rId1" Type="http://schemas.openxmlformats.org/officeDocument/2006/relationships/hyperlink" Target="http://ec.europa.eu/eurostat/data/database" TargetMode="External"/><Relationship Id="rId4"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bservatorioemigracao.pt/np4/7354.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bservatorioemigracao.pt/np4/7354.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7354.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bservatorioemigracao.pt/np4/7354.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7354.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observatorioemigracao.pt/np4/7354.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observatorioemigracao.pt/np4/735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8"/>
  <sheetViews>
    <sheetView showGridLines="0" tabSelected="1" workbookViewId="0"/>
  </sheetViews>
  <sheetFormatPr defaultColWidth="12.83203125" defaultRowHeight="15" customHeight="1" x14ac:dyDescent="0.2"/>
  <cols>
    <col min="1" max="1" width="14.83203125" style="5" customWidth="1"/>
    <col min="2" max="2" width="42.83203125" style="2" customWidth="1"/>
    <col min="3" max="3" width="42.83203125" style="5" customWidth="1"/>
    <col min="4" max="4" width="14.83203125" style="5" customWidth="1"/>
    <col min="5" max="6" width="44.83203125" style="5" customWidth="1"/>
    <col min="7" max="7" width="10.1640625" style="5" customWidth="1"/>
    <col min="8" max="16384" width="12.83203125" style="5"/>
  </cols>
  <sheetData>
    <row r="1" spans="1:8" ht="30" customHeight="1" x14ac:dyDescent="0.2">
      <c r="A1" s="6" t="s">
        <v>38</v>
      </c>
      <c r="B1" s="7" t="s">
        <v>39</v>
      </c>
      <c r="C1" s="8"/>
      <c r="D1" s="8"/>
      <c r="E1" s="8"/>
      <c r="F1" s="8"/>
      <c r="G1" s="9"/>
      <c r="H1"/>
    </row>
    <row r="2" spans="1:8" customFormat="1" ht="30" customHeight="1" x14ac:dyDescent="0.2">
      <c r="B2" s="155" t="s">
        <v>57</v>
      </c>
      <c r="C2" s="156"/>
      <c r="D2" s="156"/>
      <c r="E2" s="157"/>
      <c r="F2" s="157"/>
      <c r="G2" s="158"/>
    </row>
    <row r="3" spans="1:8" customFormat="1" ht="15" customHeight="1" x14ac:dyDescent="0.2">
      <c r="B3" s="159"/>
      <c r="C3" s="160"/>
      <c r="D3" s="160"/>
      <c r="E3" s="160"/>
      <c r="F3" s="160"/>
      <c r="G3" s="43"/>
    </row>
    <row r="4" spans="1:8" customFormat="1" ht="15" customHeight="1" x14ac:dyDescent="0.2">
      <c r="B4" s="151" t="str">
        <f>'Quadro 1'!B2</f>
        <v>Quadro 1  Migrações internacionais de e para Portugal, valores absolutos e relativos, 2000-2017</v>
      </c>
      <c r="C4" s="152"/>
      <c r="D4" s="152"/>
      <c r="E4" s="151" t="str">
        <f>'Grafico 1'!B2</f>
        <v>Gráfico 1  Migrações internacionais de e para Portugal, 2000-2017</v>
      </c>
      <c r="F4" s="152"/>
      <c r="G4" s="44"/>
    </row>
    <row r="5" spans="1:8" customFormat="1" ht="15" customHeight="1" x14ac:dyDescent="0.2">
      <c r="B5" s="151" t="str">
        <f>'Quadro 2'!B2</f>
        <v>Quadro 2  Migrações internacionais de e para Portugal, segundo a nacionalidade, 2008-2017</v>
      </c>
      <c r="C5" s="152"/>
      <c r="D5" s="152"/>
      <c r="E5" s="151" t="str">
        <f>'Grafico 2'!B2</f>
        <v>Gráfico 2  Migrantes entrados em Portugal segundo a nacionalidade, 2008-2017</v>
      </c>
      <c r="F5" s="152"/>
      <c r="G5" s="44"/>
    </row>
    <row r="6" spans="1:8" customFormat="1" ht="15" customHeight="1" x14ac:dyDescent="0.2">
      <c r="B6" s="151" t="str">
        <f>'Quadro 3'!B2</f>
        <v>Quadro 3  Saldo migratório sem retornos, absoluto e relativo, Portugal, 2008-2017</v>
      </c>
      <c r="C6" s="152"/>
      <c r="D6" s="152"/>
      <c r="E6" s="151" t="str">
        <f>'Grafico 3'!B2</f>
        <v>Gráfico 3  Saldo migratório, total e sem retornos, Portugal, 2008-2017</v>
      </c>
      <c r="F6" s="152"/>
      <c r="G6" s="44"/>
    </row>
    <row r="7" spans="1:8" customFormat="1" ht="15" customHeight="1" x14ac:dyDescent="0.2">
      <c r="B7" s="151" t="str">
        <f>'Quadro 4'!B2</f>
        <v>Quadro 4  Taxas de imigração, países da União Europeia e EFTA, 2015-2017</v>
      </c>
      <c r="C7" s="152"/>
      <c r="D7" s="152"/>
      <c r="E7" s="151" t="str">
        <f>'Grafico 4'!B2</f>
        <v>Gráfico 4  Taxas de imigração, países da União Europeia e EFTA, média 2015-2017</v>
      </c>
      <c r="F7" s="152"/>
      <c r="G7" s="43"/>
    </row>
    <row r="8" spans="1:8" customFormat="1" ht="15" customHeight="1" x14ac:dyDescent="0.2">
      <c r="B8" s="151" t="str">
        <f>'Quadro 5'!B2</f>
        <v>Quadro 5  Taxas de emigração, países da União Europeia e EFTA, 2015-2017</v>
      </c>
      <c r="C8" s="152"/>
      <c r="D8" s="152"/>
      <c r="E8" s="151" t="s">
        <v>118</v>
      </c>
      <c r="F8" s="152"/>
      <c r="G8" s="5"/>
    </row>
    <row r="9" spans="1:8" customFormat="1" ht="15" customHeight="1" x14ac:dyDescent="0.2">
      <c r="B9" s="151" t="str">
        <f>'Quadro 6'!B2</f>
        <v>Quadro 6  Taxas de imigração sem retornos, países da União Europeia e EFTA, 2015-2017</v>
      </c>
      <c r="C9" s="152"/>
      <c r="D9" s="152"/>
      <c r="E9" s="151" t="s">
        <v>119</v>
      </c>
      <c r="F9" s="152"/>
      <c r="G9" s="5"/>
    </row>
    <row r="10" spans="1:8" customFormat="1" ht="15" customHeight="1" x14ac:dyDescent="0.2">
      <c r="B10" s="151" t="s">
        <v>102</v>
      </c>
      <c r="C10" s="152"/>
      <c r="D10" s="152"/>
      <c r="E10" s="151" t="str">
        <f>'Grafico 7'!B2</f>
        <v>Gráfico 7  Migrações internacionais de e para os países da UE e EFTA, segundo a nacionalidade, média 2015-2017</v>
      </c>
      <c r="F10" s="151"/>
      <c r="G10" s="151"/>
    </row>
    <row r="11" spans="1:8" customFormat="1" ht="15" customHeight="1" x14ac:dyDescent="0.2">
      <c r="B11" s="151" t="s">
        <v>103</v>
      </c>
      <c r="C11" s="152"/>
      <c r="D11" s="152"/>
      <c r="E11" s="151" t="str">
        <f>'Grafico 8'!B2</f>
        <v>Gráfico 8  Saldo migratório relativo, países da União Europeia e EFTA, média 2015-2017</v>
      </c>
      <c r="F11" s="152"/>
      <c r="G11" s="43"/>
    </row>
    <row r="12" spans="1:8" customFormat="1" ht="15" customHeight="1" x14ac:dyDescent="0.2">
      <c r="B12" s="151" t="s">
        <v>104</v>
      </c>
      <c r="C12" s="152"/>
      <c r="D12" s="152"/>
      <c r="E12" s="151" t="s">
        <v>120</v>
      </c>
      <c r="F12" s="152"/>
      <c r="G12" s="43"/>
    </row>
    <row r="13" spans="1:8" customFormat="1" ht="15" customHeight="1" x14ac:dyDescent="0.2">
      <c r="B13" s="151" t="s">
        <v>105</v>
      </c>
      <c r="C13" s="152"/>
      <c r="D13" s="152"/>
      <c r="E13" s="151" t="s">
        <v>121</v>
      </c>
      <c r="F13" s="152"/>
      <c r="G13" s="43"/>
    </row>
    <row r="14" spans="1:8" customFormat="1" ht="15" customHeight="1" x14ac:dyDescent="0.2">
      <c r="B14" s="87"/>
      <c r="C14" s="54"/>
      <c r="D14" s="54"/>
      <c r="E14" s="151" t="s">
        <v>122</v>
      </c>
      <c r="F14" s="151"/>
      <c r="G14" s="151"/>
    </row>
    <row r="15" spans="1:8" customFormat="1" ht="15" customHeight="1" x14ac:dyDescent="0.2">
      <c r="B15" s="106"/>
      <c r="C15" s="107"/>
      <c r="D15" s="107"/>
      <c r="E15" s="151" t="s">
        <v>123</v>
      </c>
      <c r="F15" s="152"/>
      <c r="G15" s="43"/>
    </row>
    <row r="16" spans="1:8" customFormat="1" ht="15" customHeight="1" x14ac:dyDescent="0.2">
      <c r="B16" s="106"/>
      <c r="C16" s="107"/>
      <c r="D16" s="107"/>
      <c r="E16" s="151" t="s">
        <v>124</v>
      </c>
      <c r="F16" s="151"/>
      <c r="G16" s="151"/>
    </row>
    <row r="17" spans="1:7" customFormat="1" ht="15" customHeight="1" x14ac:dyDescent="0.2">
      <c r="B17" s="106"/>
      <c r="C17" s="107"/>
      <c r="D17" s="107"/>
      <c r="E17" s="151" t="s">
        <v>127</v>
      </c>
      <c r="F17" s="152"/>
      <c r="G17" s="43"/>
    </row>
    <row r="18" spans="1:7" customFormat="1" ht="15" customHeight="1" x14ac:dyDescent="0.2">
      <c r="B18" s="87"/>
      <c r="C18" s="88"/>
      <c r="D18" s="88"/>
      <c r="E18" s="87"/>
      <c r="F18" s="88"/>
      <c r="G18" s="43"/>
    </row>
    <row r="19" spans="1:7" customFormat="1" ht="15" customHeight="1" x14ac:dyDescent="0.2">
      <c r="B19" s="151" t="str">
        <f>Metainformação!B2</f>
        <v>Metainformação</v>
      </c>
      <c r="C19" s="152"/>
      <c r="D19" s="152"/>
      <c r="E19" s="53"/>
      <c r="F19" s="54"/>
      <c r="G19" s="43"/>
    </row>
    <row r="20" spans="1:7" customFormat="1" ht="30" customHeight="1" x14ac:dyDescent="0.2">
      <c r="B20" s="45"/>
      <c r="C20" s="46"/>
      <c r="D20" s="46"/>
      <c r="E20" s="53"/>
      <c r="F20" s="54"/>
      <c r="G20" s="43"/>
    </row>
    <row r="21" spans="1:7" customFormat="1" ht="15" customHeight="1" x14ac:dyDescent="0.2">
      <c r="A21" s="30" t="s">
        <v>45</v>
      </c>
      <c r="B21" s="150" t="s">
        <v>129</v>
      </c>
      <c r="C21" s="89"/>
      <c r="D21" s="89"/>
      <c r="E21" s="47"/>
      <c r="F21" s="48"/>
      <c r="G21" s="49"/>
    </row>
    <row r="22" spans="1:7" customFormat="1" ht="15" customHeight="1" x14ac:dyDescent="0.2">
      <c r="A22" s="28" t="s">
        <v>46</v>
      </c>
      <c r="B22" s="92" t="s">
        <v>79</v>
      </c>
      <c r="C22" s="29"/>
      <c r="D22" s="29"/>
      <c r="E22" s="89"/>
      <c r="F22" s="89"/>
      <c r="G22" s="49"/>
    </row>
    <row r="23" spans="1:7" customFormat="1" ht="30" customHeight="1" x14ac:dyDescent="0.2">
      <c r="B23" s="50"/>
      <c r="C23" s="50"/>
      <c r="D23" s="50"/>
      <c r="E23" s="29"/>
      <c r="F23" s="29"/>
      <c r="G23" s="49"/>
    </row>
    <row r="24" spans="1:7" customFormat="1" ht="90" customHeight="1" x14ac:dyDescent="0.2">
      <c r="B24" s="153" t="s">
        <v>130</v>
      </c>
      <c r="C24" s="154"/>
      <c r="D24" s="55"/>
      <c r="E24" s="51"/>
      <c r="F24" s="51"/>
      <c r="G24" s="49"/>
    </row>
    <row r="25" spans="1:7" customFormat="1" ht="15" customHeight="1" x14ac:dyDescent="0.2">
      <c r="E25" s="52"/>
      <c r="F25" s="52"/>
    </row>
    <row r="26" spans="1:7" customFormat="1" ht="15" customHeight="1" x14ac:dyDescent="0.2"/>
    <row r="27" spans="1:7" customFormat="1" ht="15" customHeight="1" x14ac:dyDescent="0.2"/>
    <row r="28" spans="1:7" customFormat="1" ht="15" customHeight="1" x14ac:dyDescent="0.2"/>
    <row r="29" spans="1:7" customFormat="1" ht="15" customHeight="1" x14ac:dyDescent="0.2"/>
    <row r="30" spans="1:7" customFormat="1" ht="15" customHeight="1" x14ac:dyDescent="0.2"/>
    <row r="31" spans="1:7" customFormat="1" ht="15" customHeight="1" x14ac:dyDescent="0.2"/>
    <row r="32" spans="1:7"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row r="100" spans="1:1" customFormat="1" ht="15" customHeight="1" x14ac:dyDescent="0.2"/>
    <row r="101" spans="1:1" customFormat="1" ht="15" customHeight="1" x14ac:dyDescent="0.2"/>
    <row r="102" spans="1:1" customFormat="1" ht="15" customHeight="1" x14ac:dyDescent="0.2"/>
    <row r="103" spans="1:1" customFormat="1" ht="15" customHeight="1" x14ac:dyDescent="0.2"/>
    <row r="104" spans="1:1" customFormat="1" ht="15" customHeight="1" x14ac:dyDescent="0.2"/>
    <row r="105" spans="1:1" customFormat="1" ht="15" customHeight="1" x14ac:dyDescent="0.2"/>
    <row r="106" spans="1:1" customFormat="1" ht="15" customHeight="1" x14ac:dyDescent="0.2"/>
    <row r="107" spans="1:1" customFormat="1" ht="15" customHeight="1" x14ac:dyDescent="0.2"/>
    <row r="108" spans="1:1" customFormat="1" ht="15" customHeight="1" x14ac:dyDescent="0.2"/>
    <row r="109" spans="1:1" customFormat="1" ht="15" customHeight="1" x14ac:dyDescent="0.2"/>
    <row r="110" spans="1:1" customFormat="1" ht="15" customHeight="1" x14ac:dyDescent="0.2"/>
    <row r="111" spans="1:1" customFormat="1" ht="15" customHeight="1" x14ac:dyDescent="0.2">
      <c r="A111" s="5"/>
    </row>
    <row r="112" spans="1:1" customFormat="1" ht="15" customHeight="1" x14ac:dyDescent="0.2">
      <c r="A112" s="5"/>
    </row>
    <row r="113" spans="1:6" customFormat="1" ht="15" customHeight="1" x14ac:dyDescent="0.2">
      <c r="A113" s="5"/>
    </row>
    <row r="114" spans="1:6" customFormat="1" ht="15" customHeight="1" x14ac:dyDescent="0.2">
      <c r="A114" s="5"/>
    </row>
    <row r="115" spans="1:6" customFormat="1" ht="15" customHeight="1" x14ac:dyDescent="0.2">
      <c r="A115" s="5"/>
    </row>
    <row r="116" spans="1:6" customFormat="1" ht="15" customHeight="1" x14ac:dyDescent="0.2">
      <c r="A116" s="5"/>
    </row>
    <row r="117" spans="1:6" customFormat="1" ht="15" customHeight="1" x14ac:dyDescent="0.2">
      <c r="A117" s="5"/>
    </row>
    <row r="118" spans="1:6" customFormat="1" ht="15" customHeight="1" x14ac:dyDescent="0.2">
      <c r="A118" s="5"/>
    </row>
    <row r="119" spans="1:6" customFormat="1" ht="15" customHeight="1" x14ac:dyDescent="0.2">
      <c r="A119" s="5"/>
    </row>
    <row r="120" spans="1:6" customFormat="1" ht="15" customHeight="1" x14ac:dyDescent="0.2">
      <c r="A120" s="5"/>
    </row>
    <row r="121" spans="1:6" customFormat="1" ht="15" customHeight="1" x14ac:dyDescent="0.2">
      <c r="A121" s="5"/>
    </row>
    <row r="122" spans="1:6" customFormat="1" ht="15" customHeight="1" x14ac:dyDescent="0.2">
      <c r="A122" s="5"/>
    </row>
    <row r="123" spans="1:6" customFormat="1" ht="15" customHeight="1" x14ac:dyDescent="0.2">
      <c r="A123" s="5"/>
    </row>
    <row r="124" spans="1:6" customFormat="1" ht="15" customHeight="1" x14ac:dyDescent="0.2">
      <c r="A124" s="5"/>
    </row>
    <row r="125" spans="1:6" customFormat="1" ht="15" customHeight="1" x14ac:dyDescent="0.2">
      <c r="A125" s="5"/>
    </row>
    <row r="126" spans="1:6" customFormat="1" ht="15" customHeight="1" x14ac:dyDescent="0.2">
      <c r="A126" s="5"/>
    </row>
    <row r="127" spans="1:6" customFormat="1" ht="15" customHeight="1" x14ac:dyDescent="0.2">
      <c r="A127" s="5"/>
    </row>
    <row r="128" spans="1:6" ht="15" customHeight="1" x14ac:dyDescent="0.2">
      <c r="E128"/>
      <c r="F128"/>
    </row>
  </sheetData>
  <mergeCells count="28">
    <mergeCell ref="B2:G2"/>
    <mergeCell ref="B3:F3"/>
    <mergeCell ref="B4:D4"/>
    <mergeCell ref="E4:F4"/>
    <mergeCell ref="B5:D5"/>
    <mergeCell ref="E5:F5"/>
    <mergeCell ref="B6:D6"/>
    <mergeCell ref="E6:F6"/>
    <mergeCell ref="B7:D7"/>
    <mergeCell ref="E7:F7"/>
    <mergeCell ref="B8:D8"/>
    <mergeCell ref="E8:F8"/>
    <mergeCell ref="E10:G10"/>
    <mergeCell ref="E9:F9"/>
    <mergeCell ref="B24:C24"/>
    <mergeCell ref="B9:D9"/>
    <mergeCell ref="E11:F11"/>
    <mergeCell ref="B19:D19"/>
    <mergeCell ref="B13:D13"/>
    <mergeCell ref="E13:F13"/>
    <mergeCell ref="B10:D10"/>
    <mergeCell ref="B11:D11"/>
    <mergeCell ref="B12:D12"/>
    <mergeCell ref="E14:G14"/>
    <mergeCell ref="E12:F12"/>
    <mergeCell ref="E15:F15"/>
    <mergeCell ref="E17:F17"/>
    <mergeCell ref="E16:G16"/>
  </mergeCells>
  <hyperlinks>
    <hyperlink ref="B4:D4" location="'Quadro 1'!B2" display="'Quadro 1'!b2"/>
    <hyperlink ref="E4:F4" location="'Grafico 1'!A1" display="'Grafico 1'!A1"/>
    <hyperlink ref="B5:D5" location="'Quadro 2'!A1" display="'Quadro 2'!A1"/>
    <hyperlink ref="B6:D6" location="'Quadro 3'!A1" display="'Quadro 3'!A1"/>
    <hyperlink ref="B7:D7" location="'Quadro 4'!A1" display="'Quadro 4'!A1"/>
    <hyperlink ref="B8:D8" location="'Quadro 5'!A1" display="'Quadro 5'!A1"/>
    <hyperlink ref="B9:D9" location="'Quadro 6'!A1" display="'Quadro 6'!A1"/>
    <hyperlink ref="E5:F5" location="'Grafico 2'!A1" display="'Grafico 2'!A1"/>
    <hyperlink ref="E6:F6" location="'Grafico 3'!A1" display="'Grafico 3'!A1"/>
    <hyperlink ref="E7:F7" location="'Grafico 4'!A1" display="'Grafico 4'!A1"/>
    <hyperlink ref="E10:F10" location="'Grafico 5'!A1" display="'Grafico 5'!A1"/>
    <hyperlink ref="E11:F11" location="'Grafico 8'!A1" display="'Grafico 8'!A1"/>
    <hyperlink ref="B19:D19" location="Metainformação!A1" display="Metainformação!A1"/>
    <hyperlink ref="B22" r:id="rId1"/>
    <hyperlink ref="E14" location="'Gráfico 7'!A1" display="Gráfico 7  Percentagem de imigrantes nos países da União Europeia e EFTA, 2018"/>
    <hyperlink ref="E13" location="'Gráfico 7'!A1" display="Gráfico 7  Taxas de imigração e de emigração, países da União Europeia e EFTA, 2017"/>
    <hyperlink ref="E14:F14" location="'Gráfico 11'!A1" display="Gráfico 11  Taxas de imigração e de emigração sem retornos, países da União Europeia e EFTA, média 2015-2017"/>
    <hyperlink ref="E13:F13" location="'Gráfico 10'!A1" display="Gráfico 10  Taxas de emigração sem retornos, países da União Europeia e EFTA, média 2015-2017"/>
    <hyperlink ref="B13:D13" location="'Quadro 10'!A1" display="Quadro 10  Percentagem de imigrantes nos países da União Europeia e EFTA, 2008-2017"/>
    <hyperlink ref="B10:D10" location="'Quadro 7'!A1" display="Quadro 7  Taxas de emigração sem retornos, países da União Europeia e EFTA, 2015-2017"/>
    <hyperlink ref="B11" location="'Quadro 8'!A1" display="Quadro 8  Saldo migratório relativo, países da União Europeia e EFTA, média 2015-2017"/>
    <hyperlink ref="B12" location="'Quadro 9'!A1" display="Quadro 9  Saldo migratório relativo sem retornos, países da União Europeia e EFTA, média 2015-2017"/>
    <hyperlink ref="E8" location="'Gráfico 5'!A1" display="Gráfico 5  Taxas de emigração, países da União Europeia e EFTA, média 2015-2017"/>
    <hyperlink ref="E9" location="'Gráfico 6'!A1" display="Gráfico 6  Taxas de imigração e de emigração, países da União Europeia e EFTA, média 2015-2017"/>
    <hyperlink ref="E10:G10" location="'Grafico 7'!A1" display="'Grafico 7'!A1"/>
    <hyperlink ref="E12" location="'Gráfico 9'!A1" display="Gráfico 9  Taxas de imigração sem retornos, países da União Europeia e EFTA, média 2015-2017"/>
    <hyperlink ref="E15" location="'Gráfico 12'!A1" display="Gráfico 12  Saldo migratório relativo sem retornos, países da União Europeia e EFTA, média 2015-2017"/>
    <hyperlink ref="E16" location="'Gráfico 13'!A1" display="Gráfico 13  Taxas de imigração e de emigração sem retornos, países da União Europeia e EFTA, média 2015-2017"/>
    <hyperlink ref="E17" location="'Gráfico 14'!A1" display="Gráfico 14  Percentagem de imigrantes nos países da União Europeia e EFTA, 2017"/>
    <hyperlink ref="E17:F17" location="'Gráfico 14'!A1" display="Gráfico 14  Percentagem de imigrantes nos países da União Europeia e EFTA, média 2015-2017"/>
  </hyperlinks>
  <pageMargins left="0.7" right="0.7" top="0.75" bottom="0.75" header="0.3" footer="0.3"/>
  <pageSetup paperSize="9" orientation="portrait" horizontalDpi="4294967293"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election activeCell="E1" sqref="E1"/>
    </sheetView>
  </sheetViews>
  <sheetFormatPr defaultColWidth="12.83203125" defaultRowHeight="11.25" x14ac:dyDescent="0.2"/>
  <cols>
    <col min="1" max="1" width="14.83203125" style="5" customWidth="1"/>
    <col min="2" max="2" width="18.83203125" style="2" customWidth="1"/>
    <col min="3" max="5" width="16.83203125" style="5" customWidth="1"/>
    <col min="14" max="16384" width="12.83203125" style="5"/>
  </cols>
  <sheetData>
    <row r="1" spans="1:7" ht="30" customHeight="1" x14ac:dyDescent="0.2">
      <c r="A1" s="6" t="s">
        <v>38</v>
      </c>
      <c r="B1" s="7" t="s">
        <v>39</v>
      </c>
      <c r="C1" s="7"/>
      <c r="D1" s="8"/>
      <c r="E1" s="10" t="s">
        <v>40</v>
      </c>
    </row>
    <row r="2" spans="1:7" ht="45" customHeight="1" thickBot="1" x14ac:dyDescent="0.25">
      <c r="B2" s="196" t="s">
        <v>100</v>
      </c>
      <c r="C2" s="196"/>
      <c r="D2" s="196"/>
      <c r="E2" s="196"/>
      <c r="F2" s="135"/>
      <c r="G2" s="135"/>
    </row>
    <row r="3" spans="1:7" ht="30" customHeight="1" x14ac:dyDescent="0.2">
      <c r="A3"/>
      <c r="B3" s="96" t="s">
        <v>54</v>
      </c>
      <c r="C3" s="110" t="s">
        <v>77</v>
      </c>
      <c r="D3" s="110" t="s">
        <v>78</v>
      </c>
      <c r="E3" s="110" t="s">
        <v>97</v>
      </c>
    </row>
    <row r="4" spans="1:7" ht="15" customHeight="1" x14ac:dyDescent="0.2">
      <c r="A4"/>
      <c r="B4" s="3" t="s">
        <v>11</v>
      </c>
      <c r="C4" s="141">
        <v>1.2885632581344497</v>
      </c>
      <c r="D4" s="141">
        <v>0.22020792511518564</v>
      </c>
      <c r="E4" s="141">
        <f t="shared" ref="E4:E30" si="0">C4-D4</f>
        <v>1.0683553330192641</v>
      </c>
    </row>
    <row r="5" spans="1:7" ht="15" customHeight="1" x14ac:dyDescent="0.2">
      <c r="A5"/>
      <c r="B5" s="81" t="s">
        <v>25</v>
      </c>
      <c r="C5" s="142">
        <v>1.4534277074963786</v>
      </c>
      <c r="D5" s="142">
        <v>0.17437847543324264</v>
      </c>
      <c r="E5" s="142">
        <f t="shared" si="0"/>
        <v>1.2790492320631359</v>
      </c>
    </row>
    <row r="6" spans="1:7" ht="15" customHeight="1" x14ac:dyDescent="0.2">
      <c r="A6"/>
      <c r="B6" s="3" t="s">
        <v>7</v>
      </c>
      <c r="C6" s="141">
        <v>1.0147929278594252</v>
      </c>
      <c r="D6" s="141">
        <v>0.27064212578847069</v>
      </c>
      <c r="E6" s="141">
        <f t="shared" si="0"/>
        <v>0.74415080207095452</v>
      </c>
    </row>
    <row r="7" spans="1:7" ht="15" customHeight="1" x14ac:dyDescent="0.2">
      <c r="A7"/>
      <c r="B7" s="81" t="s">
        <v>8</v>
      </c>
      <c r="C7" s="142">
        <v>0.1818682503985373</v>
      </c>
      <c r="D7" s="142">
        <v>0.36012010714405052</v>
      </c>
      <c r="E7" s="142">
        <f t="shared" si="0"/>
        <v>-0.17825185674551322</v>
      </c>
    </row>
    <row r="8" spans="1:7" ht="15" customHeight="1" x14ac:dyDescent="0.2">
      <c r="A8"/>
      <c r="B8" s="3" t="s">
        <v>17</v>
      </c>
      <c r="C8" s="141">
        <v>0.1520819322018635</v>
      </c>
      <c r="D8" s="141">
        <v>0.86275490648595987</v>
      </c>
      <c r="E8" s="141">
        <f t="shared" si="0"/>
        <v>-0.71067297428409637</v>
      </c>
    </row>
    <row r="9" spans="1:7" ht="15" customHeight="1" x14ac:dyDescent="0.2">
      <c r="A9"/>
      <c r="B9" s="81" t="s">
        <v>10</v>
      </c>
      <c r="C9" s="142">
        <v>0.94872934174313872</v>
      </c>
      <c r="D9" s="142">
        <v>0.25803157153344569</v>
      </c>
      <c r="E9" s="142">
        <f t="shared" si="0"/>
        <v>0.69069777020969303</v>
      </c>
    </row>
    <row r="10" spans="1:7" ht="15" customHeight="1" x14ac:dyDescent="0.2">
      <c r="A10"/>
      <c r="B10" s="3" t="s">
        <v>29</v>
      </c>
      <c r="C10" s="141">
        <v>6.3225667299476054E-2</v>
      </c>
      <c r="D10" s="141">
        <v>6.7205291622939936E-2</v>
      </c>
      <c r="E10" s="141">
        <f t="shared" si="0"/>
        <v>-3.9796243234638817E-3</v>
      </c>
    </row>
    <row r="11" spans="1:7" ht="15" customHeight="1" x14ac:dyDescent="0.2">
      <c r="B11" s="81" t="s">
        <v>28</v>
      </c>
      <c r="C11" s="142">
        <v>0.67730165089148853</v>
      </c>
      <c r="D11" s="142">
        <v>0.44151767887295201</v>
      </c>
      <c r="E11" s="142">
        <f t="shared" si="0"/>
        <v>0.23578397201853651</v>
      </c>
    </row>
    <row r="12" spans="1:7" ht="15" customHeight="1" x14ac:dyDescent="0.2">
      <c r="B12" s="3" t="s">
        <v>15</v>
      </c>
      <c r="C12" s="141">
        <v>0.7862187472223755</v>
      </c>
      <c r="D12" s="141">
        <v>0.19459295580916533</v>
      </c>
      <c r="E12" s="141">
        <f t="shared" si="0"/>
        <v>0.59162579141321014</v>
      </c>
    </row>
    <row r="13" spans="1:7" ht="15" customHeight="1" x14ac:dyDescent="0.2">
      <c r="B13" s="81" t="s">
        <v>12</v>
      </c>
      <c r="C13" s="142">
        <v>0.61143574894797825</v>
      </c>
      <c r="D13" s="142">
        <v>0.66165811340777492</v>
      </c>
      <c r="E13" s="142">
        <f t="shared" si="0"/>
        <v>-5.0222364459796665E-2</v>
      </c>
    </row>
    <row r="14" spans="1:7" ht="15" customHeight="1" x14ac:dyDescent="0.2">
      <c r="B14" s="3" t="s">
        <v>30</v>
      </c>
      <c r="C14" s="141">
        <v>0.43993090175781624</v>
      </c>
      <c r="D14" s="141">
        <v>0.18465155477726825</v>
      </c>
      <c r="E14" s="141">
        <f t="shared" si="0"/>
        <v>0.25527934698054799</v>
      </c>
    </row>
    <row r="15" spans="1:7" ht="15" customHeight="1" x14ac:dyDescent="0.2">
      <c r="A15"/>
      <c r="B15" s="81" t="s">
        <v>16</v>
      </c>
      <c r="C15" s="142">
        <v>0.35809785825374818</v>
      </c>
      <c r="D15" s="142">
        <v>0.40218375461632411</v>
      </c>
      <c r="E15" s="142">
        <f t="shared" si="0"/>
        <v>-4.4085896362575927E-2</v>
      </c>
    </row>
    <row r="16" spans="1:7" ht="15" customHeight="1" x14ac:dyDescent="0.2">
      <c r="A16"/>
      <c r="B16" s="3" t="s">
        <v>14</v>
      </c>
      <c r="C16" s="141">
        <v>0.61897640783809693</v>
      </c>
      <c r="D16" s="141">
        <v>0.50719286624213256</v>
      </c>
      <c r="E16" s="141">
        <f t="shared" si="0"/>
        <v>0.11178354159596438</v>
      </c>
    </row>
    <row r="17" spans="1:5" ht="15" customHeight="1" x14ac:dyDescent="0.2">
      <c r="A17"/>
      <c r="B17" s="81" t="s">
        <v>24</v>
      </c>
      <c r="C17" s="142">
        <v>0.82293929676474642</v>
      </c>
      <c r="D17" s="142">
        <v>0.31759753317381506</v>
      </c>
      <c r="E17" s="142">
        <f t="shared" si="0"/>
        <v>0.50534176359093141</v>
      </c>
    </row>
    <row r="18" spans="1:5" ht="15" customHeight="1" x14ac:dyDescent="0.2">
      <c r="A18"/>
      <c r="B18" s="3" t="s">
        <v>23</v>
      </c>
      <c r="C18" s="141">
        <v>0.29183325777159569</v>
      </c>
      <c r="D18" s="141">
        <v>0.30265621751903776</v>
      </c>
      <c r="E18" s="141">
        <f t="shared" si="0"/>
        <v>-1.0822959747442074E-2</v>
      </c>
    </row>
    <row r="19" spans="1:5" ht="15" customHeight="1" x14ac:dyDescent="0.2">
      <c r="A19"/>
      <c r="B19" s="81" t="s">
        <v>13</v>
      </c>
      <c r="C19" s="142">
        <v>1.142399340977944</v>
      </c>
      <c r="D19" s="142">
        <v>0.72097452717366484</v>
      </c>
      <c r="E19" s="142">
        <f t="shared" si="0"/>
        <v>0.42142481380427921</v>
      </c>
    </row>
    <row r="20" spans="1:5" ht="15" customHeight="1" x14ac:dyDescent="0.2">
      <c r="A20"/>
      <c r="B20" s="3" t="s">
        <v>18</v>
      </c>
      <c r="C20" s="141">
        <v>0.44714269781510424</v>
      </c>
      <c r="D20" s="141">
        <v>0.18199884287120865</v>
      </c>
      <c r="E20" s="141">
        <f t="shared" si="0"/>
        <v>0.26514385494389558</v>
      </c>
    </row>
    <row r="21" spans="1:5" ht="15" customHeight="1" x14ac:dyDescent="0.2">
      <c r="A21"/>
      <c r="B21" s="81" t="s">
        <v>20</v>
      </c>
      <c r="C21" s="142">
        <v>0.22165326682437031</v>
      </c>
      <c r="D21" s="142">
        <v>0.81003608872159283</v>
      </c>
      <c r="E21" s="142">
        <f t="shared" si="0"/>
        <v>-0.58838282189722246</v>
      </c>
    </row>
    <row r="22" spans="1:5" ht="15" customHeight="1" x14ac:dyDescent="0.2">
      <c r="A22"/>
      <c r="B22" s="3" t="s">
        <v>21</v>
      </c>
      <c r="C22" s="141">
        <v>0.23002581278867285</v>
      </c>
      <c r="D22" s="141">
        <v>1.4823179856507323</v>
      </c>
      <c r="E22" s="141">
        <f t="shared" si="0"/>
        <v>-1.2522921728620595</v>
      </c>
    </row>
    <row r="23" spans="1:5" ht="15" customHeight="1" x14ac:dyDescent="0.2">
      <c r="A23"/>
      <c r="B23" s="81" t="s">
        <v>34</v>
      </c>
      <c r="C23" s="142">
        <v>0.99339766586756784</v>
      </c>
      <c r="D23" s="142">
        <v>0.15968757313071108</v>
      </c>
      <c r="E23" s="142">
        <f t="shared" si="0"/>
        <v>0.83371009273685681</v>
      </c>
    </row>
    <row r="24" spans="1:5" ht="15" customHeight="1" x14ac:dyDescent="0.2">
      <c r="A24"/>
      <c r="B24" s="3" t="s">
        <v>26</v>
      </c>
      <c r="C24" s="141">
        <v>0.27452353284461495</v>
      </c>
      <c r="D24" s="141">
        <v>0.47252207753850517</v>
      </c>
      <c r="E24" s="141">
        <f t="shared" si="0"/>
        <v>-0.19799854469389022</v>
      </c>
    </row>
    <row r="25" spans="1:5" ht="15" customHeight="1" x14ac:dyDescent="0.2">
      <c r="A25"/>
      <c r="B25" s="140" t="s">
        <v>4</v>
      </c>
      <c r="C25" s="143">
        <v>0.14955331422553383</v>
      </c>
      <c r="D25" s="143">
        <v>0.3487654196638435</v>
      </c>
      <c r="E25" s="143">
        <f t="shared" si="0"/>
        <v>-0.19921210543830967</v>
      </c>
    </row>
    <row r="26" spans="1:5" ht="15" customHeight="1" x14ac:dyDescent="0.2">
      <c r="A26"/>
      <c r="B26" s="3" t="s">
        <v>32</v>
      </c>
      <c r="C26" s="141">
        <v>0.82925100401716001</v>
      </c>
      <c r="D26" s="141">
        <v>0.19722396319450269</v>
      </c>
      <c r="E26" s="141">
        <f t="shared" si="0"/>
        <v>0.63202704082265737</v>
      </c>
    </row>
    <row r="27" spans="1:5" ht="15" customHeight="1" x14ac:dyDescent="0.2">
      <c r="A27"/>
      <c r="B27" s="81" t="s">
        <v>76</v>
      </c>
      <c r="C27" s="142">
        <v>0.41673852539511147</v>
      </c>
      <c r="D27" s="142">
        <v>5.9862451816236076E-2</v>
      </c>
      <c r="E27" s="142">
        <f t="shared" si="0"/>
        <v>0.35687607357887541</v>
      </c>
    </row>
    <row r="28" spans="1:5" ht="15" customHeight="1" x14ac:dyDescent="0.2">
      <c r="A28"/>
      <c r="B28" s="3" t="s">
        <v>27</v>
      </c>
      <c r="C28" s="141">
        <v>0.1118926170982176</v>
      </c>
      <c r="D28" s="141">
        <v>1.0370627824455609</v>
      </c>
      <c r="E28" s="141">
        <f t="shared" si="0"/>
        <v>-0.92517016534734331</v>
      </c>
    </row>
    <row r="29" spans="1:5" ht="15" customHeight="1" x14ac:dyDescent="0.2">
      <c r="A29"/>
      <c r="B29" s="81" t="s">
        <v>31</v>
      </c>
      <c r="C29" s="142">
        <v>1.2902484580664182</v>
      </c>
      <c r="D29" s="142">
        <v>0.23373356164904316</v>
      </c>
      <c r="E29" s="142">
        <f t="shared" si="0"/>
        <v>1.0565148964173749</v>
      </c>
    </row>
    <row r="30" spans="1:5" ht="15" customHeight="1" thickBot="1" x14ac:dyDescent="0.25">
      <c r="A30" s="85"/>
      <c r="B30" s="139" t="s">
        <v>35</v>
      </c>
      <c r="C30" s="144">
        <v>1.4900452451379349</v>
      </c>
      <c r="D30" s="144">
        <v>0.37026390368815798</v>
      </c>
      <c r="E30" s="144">
        <f t="shared" si="0"/>
        <v>1.119781341449777</v>
      </c>
    </row>
    <row r="31" spans="1:5" ht="15" customHeight="1" x14ac:dyDescent="0.2">
      <c r="A31"/>
    </row>
    <row r="32" spans="1:5" ht="30" customHeight="1" x14ac:dyDescent="0.2">
      <c r="A32" s="16" t="s">
        <v>43</v>
      </c>
      <c r="B32" s="161" t="s">
        <v>99</v>
      </c>
      <c r="C32" s="161"/>
      <c r="D32" s="161"/>
      <c r="E32" s="161"/>
    </row>
    <row r="33" spans="1:5" ht="30" customHeight="1" x14ac:dyDescent="0.2">
      <c r="A33" s="16" t="s">
        <v>44</v>
      </c>
      <c r="B33" s="161" t="s">
        <v>68</v>
      </c>
      <c r="C33" s="162"/>
      <c r="D33" s="162"/>
      <c r="E33" s="162"/>
    </row>
    <row r="34" spans="1:5" ht="15" customHeight="1" x14ac:dyDescent="0.2">
      <c r="A34" s="30" t="s">
        <v>45</v>
      </c>
      <c r="B34" s="165" t="s">
        <v>129</v>
      </c>
      <c r="C34" s="166"/>
      <c r="D34" s="166"/>
      <c r="E34" s="188"/>
    </row>
    <row r="35" spans="1:5" ht="15" customHeight="1" x14ac:dyDescent="0.2">
      <c r="A35" s="28" t="s">
        <v>46</v>
      </c>
      <c r="B35" s="167" t="s">
        <v>79</v>
      </c>
      <c r="C35" s="168"/>
      <c r="D35" s="168"/>
      <c r="E35" s="188"/>
    </row>
    <row r="36" spans="1:5" ht="15" customHeight="1" x14ac:dyDescent="0.2">
      <c r="A36" s="28"/>
    </row>
  </sheetData>
  <mergeCells count="5">
    <mergeCell ref="B32:E32"/>
    <mergeCell ref="B33:E33"/>
    <mergeCell ref="B34:E34"/>
    <mergeCell ref="B35:E35"/>
    <mergeCell ref="B2:E2"/>
  </mergeCells>
  <hyperlinks>
    <hyperlink ref="B35" r:id="rId1"/>
    <hyperlink ref="E1" location="Indice!A1" display="[índice Ç]"/>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election activeCell="M1" sqref="M1"/>
    </sheetView>
  </sheetViews>
  <sheetFormatPr defaultColWidth="12.83203125" defaultRowHeight="11.25" x14ac:dyDescent="0.2"/>
  <cols>
    <col min="1" max="1" width="14.83203125" style="5" customWidth="1"/>
    <col min="2" max="2" width="18.83203125" style="2" customWidth="1"/>
    <col min="3" max="12" width="12.83203125" style="5" customWidth="1"/>
    <col min="13" max="13" width="14.83203125" customWidth="1"/>
    <col min="19" max="16384" width="12.83203125" style="5"/>
  </cols>
  <sheetData>
    <row r="1" spans="1:13" ht="30" customHeight="1" x14ac:dyDescent="0.2">
      <c r="A1" s="6" t="s">
        <v>38</v>
      </c>
      <c r="B1" s="7" t="s">
        <v>39</v>
      </c>
      <c r="C1" s="7"/>
      <c r="D1" s="8"/>
      <c r="E1" s="9"/>
      <c r="F1" s="9"/>
      <c r="G1" s="9"/>
      <c r="H1" s="9"/>
      <c r="J1" s="8"/>
      <c r="K1" s="9"/>
      <c r="M1" s="10" t="s">
        <v>40</v>
      </c>
    </row>
    <row r="2" spans="1:13" ht="30" customHeight="1" thickBot="1" x14ac:dyDescent="0.25">
      <c r="B2" s="189" t="s">
        <v>96</v>
      </c>
      <c r="C2" s="190"/>
      <c r="D2" s="190"/>
      <c r="E2" s="190"/>
      <c r="F2" s="190"/>
      <c r="G2" s="190"/>
      <c r="H2" s="190"/>
      <c r="I2" s="190"/>
      <c r="J2"/>
      <c r="K2"/>
      <c r="L2"/>
    </row>
    <row r="3" spans="1:13" ht="45" customHeight="1" x14ac:dyDescent="0.2">
      <c r="A3"/>
      <c r="B3" s="96" t="s">
        <v>54</v>
      </c>
      <c r="C3" s="86">
        <v>2008</v>
      </c>
      <c r="D3" s="86">
        <v>2009</v>
      </c>
      <c r="E3" s="86">
        <v>2010</v>
      </c>
      <c r="F3" s="86">
        <v>2011</v>
      </c>
      <c r="G3" s="86">
        <v>2012</v>
      </c>
      <c r="H3" s="86">
        <v>2013</v>
      </c>
      <c r="I3" s="86">
        <v>2014</v>
      </c>
      <c r="J3" s="86">
        <v>2015</v>
      </c>
      <c r="K3" s="86">
        <v>2016</v>
      </c>
      <c r="L3" s="86">
        <v>2017</v>
      </c>
      <c r="M3" s="148" t="s">
        <v>125</v>
      </c>
    </row>
    <row r="4" spans="1:13" ht="15" customHeight="1" x14ac:dyDescent="0.2">
      <c r="A4"/>
      <c r="B4" s="105" t="s">
        <v>11</v>
      </c>
      <c r="C4" s="27" t="s">
        <v>72</v>
      </c>
      <c r="D4" s="98">
        <v>12.881923782775218</v>
      </c>
      <c r="E4" s="98">
        <v>12.880999114731029</v>
      </c>
      <c r="F4" s="98">
        <v>12.050381649986196</v>
      </c>
      <c r="G4" s="98">
        <v>12.245832394473153</v>
      </c>
      <c r="H4" s="98">
        <v>12.591320577659165</v>
      </c>
      <c r="I4" s="98">
        <v>13.002280386100526</v>
      </c>
      <c r="J4" s="98">
        <v>13.417605265539025</v>
      </c>
      <c r="K4" s="98">
        <v>14.062209692103082</v>
      </c>
      <c r="L4" s="98">
        <v>15.411803493563077</v>
      </c>
      <c r="M4" s="123">
        <f>+(J4+K4+L4)/3</f>
        <v>14.297206150401728</v>
      </c>
    </row>
    <row r="5" spans="1:13" ht="15" customHeight="1" x14ac:dyDescent="0.2">
      <c r="A5"/>
      <c r="B5" s="81" t="s">
        <v>25</v>
      </c>
      <c r="C5" s="99">
        <v>14.873370679715633</v>
      </c>
      <c r="D5" s="100">
        <v>15.120294497794424</v>
      </c>
      <c r="E5" s="100">
        <v>15.272288338953185</v>
      </c>
      <c r="F5" s="100">
        <v>15.458873402359643</v>
      </c>
      <c r="G5" s="100">
        <v>15.735774972791186</v>
      </c>
      <c r="H5" s="100">
        <v>16.147581715740678</v>
      </c>
      <c r="I5" s="100">
        <v>16.627404591511823</v>
      </c>
      <c r="J5" s="100">
        <v>17.293043644173519</v>
      </c>
      <c r="K5" s="100">
        <v>18.329157122643132</v>
      </c>
      <c r="L5" s="100">
        <v>18.879419665069509</v>
      </c>
      <c r="M5" s="125">
        <f t="shared" ref="M5:M35" si="0">+(J5+K5+L5)/3</f>
        <v>18.167206810628716</v>
      </c>
    </row>
    <row r="6" spans="1:13" ht="15" customHeight="1" x14ac:dyDescent="0.2">
      <c r="A6"/>
      <c r="B6" s="3" t="s">
        <v>7</v>
      </c>
      <c r="C6" s="97" t="s">
        <v>72</v>
      </c>
      <c r="D6" s="98">
        <v>13.431649350697661</v>
      </c>
      <c r="E6" s="98">
        <v>13.877003534625073</v>
      </c>
      <c r="F6" s="98">
        <v>14.811540930626025</v>
      </c>
      <c r="G6" s="98">
        <v>15.166674205564897</v>
      </c>
      <c r="H6" s="98">
        <v>15.482339965957904</v>
      </c>
      <c r="I6" s="98">
        <v>15.6592349054275</v>
      </c>
      <c r="J6" s="98">
        <v>15.894246238011107</v>
      </c>
      <c r="K6" s="98">
        <v>16.349287165891752</v>
      </c>
      <c r="L6" s="98">
        <v>16.568492177445776</v>
      </c>
      <c r="M6" s="123">
        <f t="shared" si="0"/>
        <v>16.270675193782878</v>
      </c>
    </row>
    <row r="7" spans="1:13" ht="15" customHeight="1" x14ac:dyDescent="0.2">
      <c r="A7"/>
      <c r="B7" s="81" t="s">
        <v>8</v>
      </c>
      <c r="C7" s="99" t="s">
        <v>72</v>
      </c>
      <c r="D7" s="100" t="s">
        <v>72</v>
      </c>
      <c r="E7" s="100" t="s">
        <v>72</v>
      </c>
      <c r="F7" s="100">
        <v>1.0688070761501125</v>
      </c>
      <c r="G7" s="100">
        <v>1.1641516623485237</v>
      </c>
      <c r="H7" s="100">
        <v>1.3216873185887066</v>
      </c>
      <c r="I7" s="100">
        <v>1.5167112748746598</v>
      </c>
      <c r="J7" s="100">
        <v>1.7329293085249811</v>
      </c>
      <c r="K7" s="100">
        <v>1.9264629740008925</v>
      </c>
      <c r="L7" s="100">
        <v>2.0710492844197557</v>
      </c>
      <c r="M7" s="125">
        <f t="shared" si="0"/>
        <v>1.9101471889818764</v>
      </c>
    </row>
    <row r="8" spans="1:13" ht="15" customHeight="1" x14ac:dyDescent="0.2">
      <c r="A8"/>
      <c r="B8" s="3" t="s">
        <v>19</v>
      </c>
      <c r="C8" s="97" t="s">
        <v>72</v>
      </c>
      <c r="D8" s="98">
        <v>19.08580392156863</v>
      </c>
      <c r="E8" s="98">
        <v>23.622823937300094</v>
      </c>
      <c r="F8" s="98">
        <v>23.711552591184766</v>
      </c>
      <c r="G8" s="98">
        <v>23.937861581812761</v>
      </c>
      <c r="H8" s="98">
        <v>23.911451728765485</v>
      </c>
      <c r="I8" s="98">
        <v>23.026223776223777</v>
      </c>
      <c r="J8" s="98">
        <v>21.566620386112056</v>
      </c>
      <c r="K8" s="98">
        <v>21.083931869968726</v>
      </c>
      <c r="L8" s="98">
        <v>21.041480951144244</v>
      </c>
      <c r="M8" s="123">
        <f t="shared" si="0"/>
        <v>21.230677735741676</v>
      </c>
    </row>
    <row r="9" spans="1:13" ht="15" customHeight="1" x14ac:dyDescent="0.2">
      <c r="A9"/>
      <c r="B9" s="81" t="s">
        <v>17</v>
      </c>
      <c r="C9" s="99" t="s">
        <v>72</v>
      </c>
      <c r="D9" s="100" t="s">
        <v>72</v>
      </c>
      <c r="E9" s="100" t="s">
        <v>72</v>
      </c>
      <c r="F9" s="100" t="s">
        <v>72</v>
      </c>
      <c r="G9" s="100" t="s">
        <v>72</v>
      </c>
      <c r="H9" s="100">
        <v>13.616094262506628</v>
      </c>
      <c r="I9" s="100">
        <v>13.509507962331247</v>
      </c>
      <c r="J9" s="100">
        <v>13.391187783351588</v>
      </c>
      <c r="K9" s="100">
        <v>13.185889890134487</v>
      </c>
      <c r="L9" s="100">
        <v>13.099520896015685</v>
      </c>
      <c r="M9" s="125">
        <f t="shared" si="0"/>
        <v>13.225532856500585</v>
      </c>
    </row>
    <row r="10" spans="1:13" ht="15" customHeight="1" x14ac:dyDescent="0.2">
      <c r="A10"/>
      <c r="B10" s="3" t="s">
        <v>10</v>
      </c>
      <c r="C10" s="97" t="s">
        <v>72</v>
      </c>
      <c r="D10" s="98">
        <v>8.8323020562098797</v>
      </c>
      <c r="E10" s="98">
        <v>9.0611696524749679</v>
      </c>
      <c r="F10" s="98">
        <v>9.3144875003326959</v>
      </c>
      <c r="G10" s="98">
        <v>9.5370033882171477</v>
      </c>
      <c r="H10" s="98">
        <v>9.7998653489041221</v>
      </c>
      <c r="I10" s="98">
        <v>10.136861176048273</v>
      </c>
      <c r="J10" s="98">
        <v>10.543304742376604</v>
      </c>
      <c r="K10" s="98">
        <v>11.172086175989106</v>
      </c>
      <c r="L10" s="98">
        <v>11.636943491728404</v>
      </c>
      <c r="M10" s="123">
        <f t="shared" si="0"/>
        <v>11.117444803364705</v>
      </c>
    </row>
    <row r="11" spans="1:13" ht="15" customHeight="1" x14ac:dyDescent="0.2">
      <c r="B11" s="81" t="s">
        <v>29</v>
      </c>
      <c r="C11" s="99" t="s">
        <v>72</v>
      </c>
      <c r="D11" s="100" t="s">
        <v>72</v>
      </c>
      <c r="E11" s="100">
        <v>1.2146527371346147</v>
      </c>
      <c r="F11" s="100">
        <v>1.2806532440964786</v>
      </c>
      <c r="G11" s="100">
        <v>2.9029173317207966</v>
      </c>
      <c r="H11" s="100">
        <v>2.9233560211398015</v>
      </c>
      <c r="I11" s="100">
        <v>3.2294986529599887</v>
      </c>
      <c r="J11" s="100">
        <v>3.2763801039187848</v>
      </c>
      <c r="K11" s="100">
        <v>3.3474670914657114</v>
      </c>
      <c r="L11" s="100">
        <v>3.4260395342115482</v>
      </c>
      <c r="M11" s="125">
        <f t="shared" si="0"/>
        <v>3.3499622431986809</v>
      </c>
    </row>
    <row r="12" spans="1:13" ht="15" customHeight="1" x14ac:dyDescent="0.2">
      <c r="B12" s="3" t="s">
        <v>28</v>
      </c>
      <c r="C12" s="97" t="s">
        <v>72</v>
      </c>
      <c r="D12" s="98">
        <v>11.97911592521411</v>
      </c>
      <c r="E12" s="98">
        <v>12.407424415332665</v>
      </c>
      <c r="F12" s="98">
        <v>11.149606207037497</v>
      </c>
      <c r="G12" s="98">
        <v>11.194816239000222</v>
      </c>
      <c r="H12" s="98">
        <v>11.30273102906955</v>
      </c>
      <c r="I12" s="98">
        <v>11.416802315285397</v>
      </c>
      <c r="J12" s="98">
        <v>11.518687035659958</v>
      </c>
      <c r="K12" s="98">
        <v>11.685127517454806</v>
      </c>
      <c r="L12" s="98">
        <v>11.877128314846592</v>
      </c>
      <c r="M12" s="123">
        <f t="shared" si="0"/>
        <v>11.693647622653785</v>
      </c>
    </row>
    <row r="13" spans="1:13" ht="15" customHeight="1" x14ac:dyDescent="0.2">
      <c r="B13" s="81" t="s">
        <v>15</v>
      </c>
      <c r="C13" s="99">
        <v>12.8729093722302</v>
      </c>
      <c r="D13" s="100">
        <v>13.463697839713006</v>
      </c>
      <c r="E13" s="100">
        <v>13.509398059863079</v>
      </c>
      <c r="F13" s="100">
        <v>13.461721797461355</v>
      </c>
      <c r="G13" s="100">
        <v>13.445522137439699</v>
      </c>
      <c r="H13" s="100">
        <v>13.214249562734375</v>
      </c>
      <c r="I13" s="100">
        <v>12.810204909899014</v>
      </c>
      <c r="J13" s="100">
        <v>12.68302082053944</v>
      </c>
      <c r="K13" s="100">
        <v>12.744031833351604</v>
      </c>
      <c r="L13" s="100">
        <v>12.948536133836244</v>
      </c>
      <c r="M13" s="125">
        <f t="shared" si="0"/>
        <v>12.791862929242429</v>
      </c>
    </row>
    <row r="14" spans="1:13" ht="15" customHeight="1" x14ac:dyDescent="0.2">
      <c r="B14" s="3" t="s">
        <v>12</v>
      </c>
      <c r="C14" s="97" t="s">
        <v>72</v>
      </c>
      <c r="D14" s="98">
        <v>16.780400099969039</v>
      </c>
      <c r="E14" s="98">
        <v>16.488810388866128</v>
      </c>
      <c r="F14" s="98">
        <v>16.265851915553348</v>
      </c>
      <c r="G14" s="98">
        <v>16.113747671670442</v>
      </c>
      <c r="H14" s="98">
        <v>15.077330715496592</v>
      </c>
      <c r="I14" s="98">
        <v>14.965964163764164</v>
      </c>
      <c r="J14" s="98">
        <v>14.809829108581077</v>
      </c>
      <c r="K14" s="98">
        <v>14.731553926306894</v>
      </c>
      <c r="L14" s="98">
        <v>14.636354307995758</v>
      </c>
      <c r="M14" s="123">
        <f t="shared" si="0"/>
        <v>14.725912447627911</v>
      </c>
    </row>
    <row r="15" spans="1:13" ht="15" customHeight="1" x14ac:dyDescent="0.2">
      <c r="A15"/>
      <c r="B15" s="81" t="s">
        <v>30</v>
      </c>
      <c r="C15" s="99" t="s">
        <v>72</v>
      </c>
      <c r="D15" s="100">
        <v>4.1046397189501027</v>
      </c>
      <c r="E15" s="100">
        <v>4.3573985032403506</v>
      </c>
      <c r="F15" s="100">
        <v>4.6162280783349541</v>
      </c>
      <c r="G15" s="100">
        <v>4.9275105266967918</v>
      </c>
      <c r="H15" s="100">
        <v>5.2605150042180533</v>
      </c>
      <c r="I15" s="100">
        <v>5.5818002043560497</v>
      </c>
      <c r="J15" s="100">
        <v>5.884348215279454</v>
      </c>
      <c r="K15" s="100">
        <v>6.1443972162670653</v>
      </c>
      <c r="L15" s="100">
        <v>6.4968508877496527</v>
      </c>
      <c r="M15" s="125">
        <f t="shared" si="0"/>
        <v>6.1751987730987237</v>
      </c>
    </row>
    <row r="16" spans="1:13" ht="15" customHeight="1" x14ac:dyDescent="0.2">
      <c r="A16"/>
      <c r="B16" s="3" t="s">
        <v>16</v>
      </c>
      <c r="C16" s="97">
        <v>11.056294876108689</v>
      </c>
      <c r="D16" s="98">
        <v>11.259665195270644</v>
      </c>
      <c r="E16" s="98">
        <v>11.305467575856893</v>
      </c>
      <c r="F16" s="98">
        <v>11.289797470775087</v>
      </c>
      <c r="G16" s="98">
        <v>11.43306056286333</v>
      </c>
      <c r="H16" s="98">
        <v>11.499862424514504</v>
      </c>
      <c r="I16" s="98">
        <v>11.707708402414655</v>
      </c>
      <c r="J16" s="98">
        <v>11.854584643662907</v>
      </c>
      <c r="K16" s="98">
        <v>11.969108017629058</v>
      </c>
      <c r="L16" s="98">
        <v>12.182953503721725</v>
      </c>
      <c r="M16" s="123">
        <f t="shared" si="0"/>
        <v>12.002215388337897</v>
      </c>
    </row>
    <row r="17" spans="1:13" ht="15" customHeight="1" x14ac:dyDescent="0.2">
      <c r="A17"/>
      <c r="B17" s="81" t="s">
        <v>14</v>
      </c>
      <c r="C17" s="99" t="s">
        <v>72</v>
      </c>
      <c r="D17" s="100">
        <v>11.759350935961125</v>
      </c>
      <c r="E17" s="100">
        <v>11.881596026508531</v>
      </c>
      <c r="F17" s="100">
        <v>11.914126554202172</v>
      </c>
      <c r="G17" s="100">
        <v>11.838994530779406</v>
      </c>
      <c r="H17" s="100">
        <v>11.628142205993212</v>
      </c>
      <c r="I17" s="100">
        <v>11.578542569663764</v>
      </c>
      <c r="J17" s="100">
        <v>11.447061517120344</v>
      </c>
      <c r="K17" s="100">
        <v>11.316983668386909</v>
      </c>
      <c r="L17" s="100">
        <v>11.616275822693742</v>
      </c>
      <c r="M17" s="125">
        <f t="shared" si="0"/>
        <v>11.460107002733665</v>
      </c>
    </row>
    <row r="18" spans="1:13" ht="15" customHeight="1" x14ac:dyDescent="0.2">
      <c r="A18"/>
      <c r="B18" s="3" t="s">
        <v>24</v>
      </c>
      <c r="C18" s="97" t="s">
        <v>72</v>
      </c>
      <c r="D18" s="98">
        <v>10.880548195848945</v>
      </c>
      <c r="E18" s="98">
        <v>11.055874607216934</v>
      </c>
      <c r="F18" s="98">
        <v>11.219245621299825</v>
      </c>
      <c r="G18" s="98">
        <v>11.394233999197148</v>
      </c>
      <c r="H18" s="98">
        <v>11.48853889326756</v>
      </c>
      <c r="I18" s="98">
        <v>11.607359051235022</v>
      </c>
      <c r="J18" s="98">
        <v>11.812031033459746</v>
      </c>
      <c r="K18" s="98">
        <v>12.112070590230825</v>
      </c>
      <c r="L18" s="98">
        <v>12.511987379099516</v>
      </c>
      <c r="M18" s="123">
        <f t="shared" si="0"/>
        <v>12.145363000930027</v>
      </c>
    </row>
    <row r="19" spans="1:13" ht="15" customHeight="1" x14ac:dyDescent="0.2">
      <c r="A19"/>
      <c r="B19" s="81" t="s">
        <v>23</v>
      </c>
      <c r="C19" s="99" t="s">
        <v>72</v>
      </c>
      <c r="D19" s="100">
        <v>4.2272161978272296</v>
      </c>
      <c r="E19" s="100">
        <v>4.3599148579574614</v>
      </c>
      <c r="F19" s="100">
        <v>4.4392884160003661</v>
      </c>
      <c r="G19" s="100">
        <v>4.054511084205731</v>
      </c>
      <c r="H19" s="100">
        <v>4.280963240950113</v>
      </c>
      <c r="I19" s="100">
        <v>4.5321500217922495</v>
      </c>
      <c r="J19" s="100">
        <v>4.8305369622926975</v>
      </c>
      <c r="K19" s="100">
        <v>5.1299808707301819</v>
      </c>
      <c r="L19" s="100">
        <v>5.2474998624657712</v>
      </c>
      <c r="M19" s="125">
        <f t="shared" si="0"/>
        <v>5.0693392318295505</v>
      </c>
    </row>
    <row r="20" spans="1:13" ht="15" customHeight="1" x14ac:dyDescent="0.2">
      <c r="A20"/>
      <c r="B20" s="3" t="s">
        <v>13</v>
      </c>
      <c r="C20" s="97">
        <v>16.150155963806974</v>
      </c>
      <c r="D20" s="98">
        <v>16.266503469560451</v>
      </c>
      <c r="E20" s="98">
        <v>16.057886837642009</v>
      </c>
      <c r="F20" s="98">
        <v>16.128597528572719</v>
      </c>
      <c r="G20" s="98">
        <v>16.852290998579953</v>
      </c>
      <c r="H20" s="98">
        <v>16.536888210909893</v>
      </c>
      <c r="I20" s="98">
        <v>16.311602871329228</v>
      </c>
      <c r="J20" s="98">
        <v>16.28657009205736</v>
      </c>
      <c r="K20" s="98">
        <v>16.440096938695628</v>
      </c>
      <c r="L20" s="98">
        <v>16.664217726716277</v>
      </c>
      <c r="M20" s="123">
        <f t="shared" si="0"/>
        <v>16.463628252489755</v>
      </c>
    </row>
    <row r="21" spans="1:13" ht="15" customHeight="1" x14ac:dyDescent="0.2">
      <c r="A21"/>
      <c r="B21" s="81" t="s">
        <v>33</v>
      </c>
      <c r="C21" s="99">
        <v>11.378657765351441</v>
      </c>
      <c r="D21" s="100">
        <v>11.761353673505173</v>
      </c>
      <c r="E21" s="100">
        <v>11.05720492396814</v>
      </c>
      <c r="F21" s="100">
        <v>10.899287804755504</v>
      </c>
      <c r="G21" s="100">
        <v>10.849096456230932</v>
      </c>
      <c r="H21" s="100">
        <v>11.010169112369779</v>
      </c>
      <c r="I21" s="100">
        <v>11.431782381605975</v>
      </c>
      <c r="J21" s="100">
        <v>11.918261926466119</v>
      </c>
      <c r="K21" s="100">
        <v>12.637093306147735</v>
      </c>
      <c r="L21" s="100">
        <v>13.747934824692848</v>
      </c>
      <c r="M21" s="125">
        <f t="shared" si="0"/>
        <v>12.767763352435567</v>
      </c>
    </row>
    <row r="22" spans="1:13" ht="15" customHeight="1" x14ac:dyDescent="0.2">
      <c r="A22"/>
      <c r="B22" s="3" t="s">
        <v>18</v>
      </c>
      <c r="C22" s="97" t="s">
        <v>72</v>
      </c>
      <c r="D22" s="98">
        <v>9.8537546728773169</v>
      </c>
      <c r="E22" s="98">
        <v>9.7784744328122351</v>
      </c>
      <c r="F22" s="98">
        <v>9.7010899913736601</v>
      </c>
      <c r="G22" s="98">
        <v>9.6222599621542209</v>
      </c>
      <c r="H22" s="98">
        <v>9.5432040494710701</v>
      </c>
      <c r="I22" s="98">
        <v>9.4388962985303628</v>
      </c>
      <c r="J22" s="98">
        <v>9.5489259981460499</v>
      </c>
      <c r="K22" s="98">
        <v>9.7377373198176347</v>
      </c>
      <c r="L22" s="98">
        <v>9.9367373310648421</v>
      </c>
      <c r="M22" s="123">
        <f t="shared" si="0"/>
        <v>9.7411335496761762</v>
      </c>
    </row>
    <row r="23" spans="1:13" ht="15" customHeight="1" x14ac:dyDescent="0.2">
      <c r="A23"/>
      <c r="B23" s="81" t="s">
        <v>20</v>
      </c>
      <c r="C23" s="99">
        <v>15.321446658241362</v>
      </c>
      <c r="D23" s="100">
        <v>15.020616468947686</v>
      </c>
      <c r="E23" s="100">
        <v>14.797708469307297</v>
      </c>
      <c r="F23" s="100">
        <v>14.597911409641837</v>
      </c>
      <c r="G23" s="100">
        <v>14.134202002823731</v>
      </c>
      <c r="H23" s="100">
        <v>13.79699331710993</v>
      </c>
      <c r="I23" s="100">
        <v>13.546356973981096</v>
      </c>
      <c r="J23" s="100">
        <v>13.363805173566634</v>
      </c>
      <c r="K23" s="100">
        <v>13.148534985781811</v>
      </c>
      <c r="L23" s="100">
        <v>12.894873945960139</v>
      </c>
      <c r="M23" s="125">
        <f t="shared" si="0"/>
        <v>13.135738035102861</v>
      </c>
    </row>
    <row r="24" spans="1:13" ht="15" customHeight="1" x14ac:dyDescent="0.2">
      <c r="A24"/>
      <c r="B24" s="3" t="s">
        <v>5</v>
      </c>
      <c r="C24" s="97" t="s">
        <v>72</v>
      </c>
      <c r="D24" s="98">
        <v>62.603613476074074</v>
      </c>
      <c r="E24" s="98">
        <v>62.61213573299159</v>
      </c>
      <c r="F24" s="98">
        <v>62.740324766936851</v>
      </c>
      <c r="G24" s="98">
        <v>62.870459218642907</v>
      </c>
      <c r="H24" s="98">
        <v>63.108746403170635</v>
      </c>
      <c r="I24" s="98">
        <v>63.346710118775086</v>
      </c>
      <c r="J24" s="98">
        <v>63.924423272493712</v>
      </c>
      <c r="K24" s="98">
        <v>64.627079900058476</v>
      </c>
      <c r="L24" s="98">
        <v>65.326633165829151</v>
      </c>
      <c r="M24" s="123">
        <f t="shared" si="0"/>
        <v>64.626045446127122</v>
      </c>
    </row>
    <row r="25" spans="1:13" ht="15" customHeight="1" x14ac:dyDescent="0.2">
      <c r="A25"/>
      <c r="B25" s="81" t="s">
        <v>21</v>
      </c>
      <c r="C25" s="99">
        <v>5.5529079983377976</v>
      </c>
      <c r="D25" s="100">
        <v>5.3872097230528011</v>
      </c>
      <c r="E25" s="100">
        <v>5.1223179298632449</v>
      </c>
      <c r="F25" s="100">
        <v>4.899973399620257</v>
      </c>
      <c r="G25" s="100">
        <v>4.7833612605501123</v>
      </c>
      <c r="H25" s="100">
        <v>4.7182194585627739</v>
      </c>
      <c r="I25" s="100">
        <v>4.6685343023477035</v>
      </c>
      <c r="J25" s="100">
        <v>4.6562410355524424</v>
      </c>
      <c r="K25" s="100">
        <v>4.4903373932598898</v>
      </c>
      <c r="L25" s="100">
        <v>4.4717448340955315</v>
      </c>
      <c r="M25" s="125">
        <f t="shared" si="0"/>
        <v>4.5394410876359546</v>
      </c>
    </row>
    <row r="26" spans="1:13" ht="15" customHeight="1" x14ac:dyDescent="0.2">
      <c r="A26"/>
      <c r="B26" s="3" t="s">
        <v>22</v>
      </c>
      <c r="C26" s="97" t="s">
        <v>72</v>
      </c>
      <c r="D26" s="98">
        <v>32.976899696048633</v>
      </c>
      <c r="E26" s="98">
        <v>32.989686614907207</v>
      </c>
      <c r="F26" s="98">
        <v>32.989996874023134</v>
      </c>
      <c r="G26" s="98">
        <v>41.368916629989734</v>
      </c>
      <c r="H26" s="98">
        <v>42.354652082995834</v>
      </c>
      <c r="I26" s="98">
        <v>43.270266336777766</v>
      </c>
      <c r="J26" s="98">
        <v>44.210758173789166</v>
      </c>
      <c r="K26" s="98">
        <v>45.218820336347655</v>
      </c>
      <c r="L26" s="98">
        <v>45.837163748778927</v>
      </c>
      <c r="M26" s="123">
        <f t="shared" si="0"/>
        <v>45.088914086305245</v>
      </c>
    </row>
    <row r="27" spans="1:13" ht="15" customHeight="1" x14ac:dyDescent="0.2">
      <c r="A27"/>
      <c r="B27" s="81" t="s">
        <v>3</v>
      </c>
      <c r="C27" s="99" t="s">
        <v>72</v>
      </c>
      <c r="D27" s="100">
        <v>7.4159337690971121</v>
      </c>
      <c r="E27" s="100">
        <v>7.9724269190173587</v>
      </c>
      <c r="F27" s="100">
        <v>8.0944314186641098</v>
      </c>
      <c r="G27" s="100">
        <v>8.4112888160825392</v>
      </c>
      <c r="H27" s="100">
        <v>9.1867865536592124</v>
      </c>
      <c r="I27" s="100">
        <v>10.280981035060918</v>
      </c>
      <c r="J27" s="100">
        <v>11.972498868523576</v>
      </c>
      <c r="K27" s="100">
        <v>13.683380882075419</v>
      </c>
      <c r="L27" s="100">
        <v>15.115458062946315</v>
      </c>
      <c r="M27" s="125">
        <f t="shared" si="0"/>
        <v>13.590445937848436</v>
      </c>
    </row>
    <row r="28" spans="1:13" ht="15" customHeight="1" x14ac:dyDescent="0.2">
      <c r="A28"/>
      <c r="B28" s="3" t="s">
        <v>34</v>
      </c>
      <c r="C28" s="97" t="s">
        <v>72</v>
      </c>
      <c r="D28" s="98">
        <v>10.183941164164748</v>
      </c>
      <c r="E28" s="98">
        <v>10.806462111948637</v>
      </c>
      <c r="F28" s="98">
        <v>11.555885940479069</v>
      </c>
      <c r="G28" s="98">
        <v>12.344531640490782</v>
      </c>
      <c r="H28" s="98">
        <v>13.121345601095454</v>
      </c>
      <c r="I28" s="98">
        <v>13.790997206326583</v>
      </c>
      <c r="J28" s="98">
        <v>14.446453329173192</v>
      </c>
      <c r="K28" s="98">
        <v>14.854815677139497</v>
      </c>
      <c r="L28" s="98">
        <v>15.21013282386741</v>
      </c>
      <c r="M28" s="123">
        <f t="shared" si="0"/>
        <v>14.837133943393367</v>
      </c>
    </row>
    <row r="29" spans="1:13" ht="15" customHeight="1" x14ac:dyDescent="0.2">
      <c r="A29"/>
      <c r="B29" s="81" t="s">
        <v>26</v>
      </c>
      <c r="C29" s="99" t="s">
        <v>72</v>
      </c>
      <c r="D29" s="100">
        <v>2.093745007981461</v>
      </c>
      <c r="E29" s="100">
        <v>1.7303007829314512</v>
      </c>
      <c r="F29" s="100">
        <v>1.7202712638650766</v>
      </c>
      <c r="G29" s="100">
        <v>1.7018220360178513</v>
      </c>
      <c r="H29" s="100">
        <v>1.6592956827494545</v>
      </c>
      <c r="I29" s="100">
        <v>1.6479046056674</v>
      </c>
      <c r="J29" s="100">
        <v>1.6253914487475458</v>
      </c>
      <c r="K29" s="100">
        <v>1.6678550166803148</v>
      </c>
      <c r="L29" s="100">
        <v>1.7335965662306476</v>
      </c>
      <c r="M29" s="125">
        <f t="shared" si="0"/>
        <v>1.6756143438861695</v>
      </c>
    </row>
    <row r="30" spans="1:13" ht="15" customHeight="1" x14ac:dyDescent="0.2">
      <c r="A30" s="85"/>
      <c r="B30" s="93" t="s">
        <v>4</v>
      </c>
      <c r="C30" s="101" t="s">
        <v>72</v>
      </c>
      <c r="D30" s="102">
        <v>8.0855615641520497</v>
      </c>
      <c r="E30" s="102">
        <v>7.2148343984037799</v>
      </c>
      <c r="F30" s="102">
        <v>7.1471005429917227</v>
      </c>
      <c r="G30" s="102">
        <v>8.0782000451889608</v>
      </c>
      <c r="H30" s="102">
        <v>8.4058330041252791</v>
      </c>
      <c r="I30" s="102">
        <v>8.2443289975037644</v>
      </c>
      <c r="J30" s="102">
        <v>8.3412900963505692</v>
      </c>
      <c r="K30" s="102">
        <v>8.4411482855686835</v>
      </c>
      <c r="L30" s="102">
        <v>8.5090042041508411</v>
      </c>
      <c r="M30" s="127">
        <f t="shared" si="0"/>
        <v>8.430480862023364</v>
      </c>
    </row>
    <row r="31" spans="1:13" ht="15" customHeight="1" x14ac:dyDescent="0.2">
      <c r="A31"/>
      <c r="B31" s="81" t="s">
        <v>32</v>
      </c>
      <c r="C31" s="99" t="s">
        <v>72</v>
      </c>
      <c r="D31" s="100">
        <v>11.105842666193313</v>
      </c>
      <c r="E31" s="100">
        <v>11.429588039852122</v>
      </c>
      <c r="F31" s="100">
        <v>11.691708927213524</v>
      </c>
      <c r="G31" s="100">
        <v>12.276787457952652</v>
      </c>
      <c r="H31" s="100">
        <v>12.445433747932997</v>
      </c>
      <c r="I31" s="100">
        <v>12.555412522746467</v>
      </c>
      <c r="J31" s="100">
        <v>13.014332187677521</v>
      </c>
      <c r="K31" s="100">
        <v>13.384521193059964</v>
      </c>
      <c r="L31" s="100">
        <v>14.153643311199954</v>
      </c>
      <c r="M31" s="125">
        <f t="shared" si="0"/>
        <v>13.517498897312478</v>
      </c>
    </row>
    <row r="32" spans="1:13" ht="15" customHeight="1" x14ac:dyDescent="0.2">
      <c r="A32"/>
      <c r="B32" s="3" t="s">
        <v>9</v>
      </c>
      <c r="C32" s="97" t="s">
        <v>72</v>
      </c>
      <c r="D32" s="98">
        <v>3.6700593128740251</v>
      </c>
      <c r="E32" s="98">
        <v>3.7927485718076448</v>
      </c>
      <c r="F32" s="98">
        <v>3.6834659828326259</v>
      </c>
      <c r="G32" s="98">
        <v>3.7217557181061824</v>
      </c>
      <c r="H32" s="98">
        <v>3.684456013978533</v>
      </c>
      <c r="I32" s="98">
        <v>3.7684570982187831</v>
      </c>
      <c r="J32" s="98">
        <v>3.9518232348273319</v>
      </c>
      <c r="K32" s="98">
        <v>4.1055187195792087</v>
      </c>
      <c r="L32" s="98">
        <v>4.3961046695189072</v>
      </c>
      <c r="M32" s="123">
        <f t="shared" si="0"/>
        <v>4.1511488746418159</v>
      </c>
    </row>
    <row r="33" spans="1:13" ht="15" customHeight="1" x14ac:dyDescent="0.2">
      <c r="A33"/>
      <c r="B33" s="81" t="s">
        <v>27</v>
      </c>
      <c r="C33" s="99" t="s">
        <v>72</v>
      </c>
      <c r="D33" s="100" t="s">
        <v>72</v>
      </c>
      <c r="E33" s="100" t="s">
        <v>72</v>
      </c>
      <c r="F33" s="100" t="s">
        <v>72</v>
      </c>
      <c r="G33" s="100" t="s">
        <v>72</v>
      </c>
      <c r="H33" s="100">
        <v>0.9651412876895461</v>
      </c>
      <c r="I33" s="100">
        <v>1.1093224545403639</v>
      </c>
      <c r="J33" s="100">
        <v>1.4625240939562765</v>
      </c>
      <c r="K33" s="100">
        <v>1.823195011686142</v>
      </c>
      <c r="L33" s="100">
        <v>2.1882627829375876</v>
      </c>
      <c r="M33" s="125">
        <f t="shared" si="0"/>
        <v>1.8246606295266687</v>
      </c>
    </row>
    <row r="34" spans="1:13" ht="15" customHeight="1" x14ac:dyDescent="0.2">
      <c r="A34"/>
      <c r="B34" s="3" t="s">
        <v>31</v>
      </c>
      <c r="C34" s="97" t="s">
        <v>72</v>
      </c>
      <c r="D34" s="98">
        <v>13.845429519874308</v>
      </c>
      <c r="E34" s="98">
        <v>14.324061133865815</v>
      </c>
      <c r="F34" s="98">
        <v>14.708923623317546</v>
      </c>
      <c r="G34" s="98">
        <v>15.05133211464269</v>
      </c>
      <c r="H34" s="98">
        <v>15.417250904755841</v>
      </c>
      <c r="I34" s="98">
        <v>15.899581373049946</v>
      </c>
      <c r="J34" s="98">
        <v>16.451139822033774</v>
      </c>
      <c r="K34" s="98">
        <v>17.016151733369256</v>
      </c>
      <c r="L34" s="98">
        <v>17.853623651383828</v>
      </c>
      <c r="M34" s="123">
        <f t="shared" si="0"/>
        <v>17.106971735595618</v>
      </c>
    </row>
    <row r="35" spans="1:13" ht="15" customHeight="1" thickBot="1" x14ac:dyDescent="0.25">
      <c r="A35"/>
      <c r="B35" s="83" t="s">
        <v>35</v>
      </c>
      <c r="C35" s="103" t="s">
        <v>72</v>
      </c>
      <c r="D35" s="104" t="s">
        <v>72</v>
      </c>
      <c r="E35" s="104" t="s">
        <v>72</v>
      </c>
      <c r="F35" s="104">
        <v>26.367810255835543</v>
      </c>
      <c r="G35" s="104">
        <v>27.134075589886784</v>
      </c>
      <c r="H35" s="104">
        <v>27.595825880140218</v>
      </c>
      <c r="I35" s="104">
        <v>28.128547842033626</v>
      </c>
      <c r="J35" s="104">
        <v>28.586216047118203</v>
      </c>
      <c r="K35" s="104">
        <v>29.018343183470503</v>
      </c>
      <c r="L35" s="104">
        <v>29.455635990046975</v>
      </c>
      <c r="M35" s="129">
        <f t="shared" si="0"/>
        <v>29.020065073545226</v>
      </c>
    </row>
    <row r="36" spans="1:13" ht="15" customHeight="1" x14ac:dyDescent="0.2">
      <c r="A36"/>
    </row>
    <row r="37" spans="1:13" ht="30" customHeight="1" x14ac:dyDescent="0.2">
      <c r="A37" s="16" t="s">
        <v>44</v>
      </c>
      <c r="B37" s="161" t="s">
        <v>68</v>
      </c>
      <c r="C37" s="162"/>
      <c r="D37" s="162"/>
      <c r="E37" s="162"/>
      <c r="F37" s="162"/>
      <c r="G37" s="162"/>
      <c r="H37" s="162"/>
      <c r="I37" s="162"/>
      <c r="J37"/>
      <c r="K37"/>
      <c r="L37"/>
    </row>
    <row r="38" spans="1:13" ht="15" customHeight="1" x14ac:dyDescent="0.2">
      <c r="A38" s="30" t="s">
        <v>45</v>
      </c>
      <c r="B38" s="165" t="s">
        <v>129</v>
      </c>
      <c r="C38" s="166"/>
      <c r="D38" s="166"/>
      <c r="E38" s="166"/>
      <c r="F38" s="166"/>
      <c r="G38" s="166"/>
      <c r="H38" s="188"/>
      <c r="I38" s="188"/>
      <c r="J38"/>
      <c r="K38"/>
      <c r="L38"/>
    </row>
    <row r="39" spans="1:13" ht="15" customHeight="1" x14ac:dyDescent="0.2">
      <c r="A39" s="28" t="s">
        <v>46</v>
      </c>
      <c r="B39" s="167" t="s">
        <v>79</v>
      </c>
      <c r="C39" s="168"/>
      <c r="D39" s="168"/>
      <c r="E39" s="168"/>
      <c r="F39" s="168"/>
      <c r="G39" s="168"/>
      <c r="H39" s="188"/>
      <c r="I39" s="188"/>
      <c r="J39"/>
      <c r="K39"/>
      <c r="L39"/>
    </row>
    <row r="40" spans="1:13" ht="15" customHeight="1" x14ac:dyDescent="0.2">
      <c r="A40" s="28"/>
    </row>
  </sheetData>
  <mergeCells count="4">
    <mergeCell ref="B37:I37"/>
    <mergeCell ref="B38:I38"/>
    <mergeCell ref="B39:I39"/>
    <mergeCell ref="B2:I2"/>
  </mergeCells>
  <hyperlinks>
    <hyperlink ref="B39" r:id="rId1"/>
    <hyperlink ref="M1" location="Indice!A1" display="[índice Ç]"/>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73</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30" customHeight="1" x14ac:dyDescent="0.2">
      <c r="A20" s="16" t="s">
        <v>44</v>
      </c>
      <c r="B20" s="161" t="s">
        <v>67</v>
      </c>
      <c r="C20" s="162"/>
      <c r="D20" s="162"/>
      <c r="E20" s="162"/>
      <c r="F20" s="162"/>
    </row>
    <row r="21" spans="1:6" customFormat="1" ht="15" customHeight="1" x14ac:dyDescent="0.2">
      <c r="A21" s="30" t="s">
        <v>45</v>
      </c>
      <c r="B21" s="165" t="s">
        <v>129</v>
      </c>
      <c r="C21" s="166"/>
      <c r="D21" s="166"/>
      <c r="E21" s="166"/>
      <c r="F21" s="166"/>
    </row>
    <row r="22" spans="1:6" customFormat="1" ht="15" customHeight="1" x14ac:dyDescent="0.2">
      <c r="A22" s="28" t="s">
        <v>46</v>
      </c>
      <c r="B22" s="167" t="s">
        <v>79</v>
      </c>
      <c r="C22" s="168"/>
      <c r="D22" s="168"/>
      <c r="E22" s="168"/>
      <c r="F22" s="168"/>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0:F20"/>
    <mergeCell ref="B21:F21"/>
    <mergeCell ref="B22:F22"/>
    <mergeCell ref="B2:F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74</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2" customFormat="1" ht="15" customHeight="1" x14ac:dyDescent="0.2"/>
    <row r="18" spans="1:12" customFormat="1" ht="15" customHeight="1" x14ac:dyDescent="0.2"/>
    <row r="19" spans="1:12" customFormat="1" ht="15" customHeight="1" x14ac:dyDescent="0.2"/>
    <row r="20" spans="1:12" customFormat="1" ht="15" customHeight="1" x14ac:dyDescent="0.2">
      <c r="A20" s="16" t="s">
        <v>43</v>
      </c>
      <c r="B20" s="180" t="s">
        <v>50</v>
      </c>
      <c r="C20" s="180"/>
      <c r="D20" s="180"/>
      <c r="E20" s="180"/>
      <c r="F20" s="180"/>
      <c r="G20" s="41"/>
      <c r="H20" s="41"/>
      <c r="I20" s="41"/>
      <c r="J20" s="41"/>
      <c r="K20" s="41"/>
      <c r="L20" s="41"/>
    </row>
    <row r="21" spans="1:12" customFormat="1" ht="30" customHeight="1" x14ac:dyDescent="0.2">
      <c r="A21" s="16" t="s">
        <v>44</v>
      </c>
      <c r="B21" s="161" t="s">
        <v>67</v>
      </c>
      <c r="C21" s="162"/>
      <c r="D21" s="162"/>
      <c r="E21" s="162"/>
      <c r="F21" s="162"/>
    </row>
    <row r="22" spans="1:12" customFormat="1" ht="15" customHeight="1" x14ac:dyDescent="0.2">
      <c r="A22" s="30" t="s">
        <v>45</v>
      </c>
      <c r="B22" s="165" t="s">
        <v>129</v>
      </c>
      <c r="C22" s="166"/>
      <c r="D22" s="166"/>
      <c r="E22" s="166"/>
      <c r="F22" s="166"/>
    </row>
    <row r="23" spans="1:12" customFormat="1" ht="15" customHeight="1" x14ac:dyDescent="0.2">
      <c r="A23" s="28" t="s">
        <v>46</v>
      </c>
      <c r="B23" s="167" t="s">
        <v>79</v>
      </c>
      <c r="C23" s="168"/>
      <c r="D23" s="168"/>
      <c r="E23" s="168"/>
      <c r="F23" s="168"/>
    </row>
    <row r="24" spans="1:12" customFormat="1" ht="15" customHeight="1" x14ac:dyDescent="0.2"/>
    <row r="25" spans="1:12" customFormat="1" ht="15" customHeight="1" x14ac:dyDescent="0.2"/>
    <row r="26" spans="1:12" customFormat="1" ht="15" customHeight="1" x14ac:dyDescent="0.2"/>
    <row r="27" spans="1:12" customFormat="1" ht="15" customHeight="1" x14ac:dyDescent="0.2"/>
    <row r="28" spans="1:12" customFormat="1" ht="15" customHeight="1" x14ac:dyDescent="0.2"/>
    <row r="29" spans="1:12" customFormat="1" ht="15" customHeight="1" x14ac:dyDescent="0.2"/>
    <row r="30" spans="1:12" customFormat="1" ht="15" customHeight="1" x14ac:dyDescent="0.2"/>
    <row r="31" spans="1:12" customFormat="1" ht="15" customHeight="1" x14ac:dyDescent="0.2"/>
    <row r="32" spans="1:1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F2"/>
    <mergeCell ref="B21:F21"/>
    <mergeCell ref="B22:F22"/>
    <mergeCell ref="B23:F23"/>
    <mergeCell ref="B20:F20"/>
  </mergeCells>
  <hyperlinks>
    <hyperlink ref="B23" r:id="rId1"/>
    <hyperlink ref="F1" location="Indice!A1" display="[índice Ç]"/>
  </hyperlinks>
  <pageMargins left="0.7" right="0.7" top="0.75" bottom="0.75" header="0.3" footer="0.3"/>
  <pageSetup paperSize="9" orientation="portrait" horizontalDpi="4294967293" verticalDpi="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75</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30" customHeight="1" x14ac:dyDescent="0.2">
      <c r="A20" s="16" t="s">
        <v>44</v>
      </c>
      <c r="B20" s="161" t="s">
        <v>67</v>
      </c>
      <c r="C20" s="162"/>
      <c r="D20" s="162"/>
      <c r="E20" s="162"/>
      <c r="F20" s="162"/>
    </row>
    <row r="21" spans="1:6" customFormat="1" ht="15" customHeight="1" x14ac:dyDescent="0.2">
      <c r="A21" s="30" t="s">
        <v>45</v>
      </c>
      <c r="B21" s="165" t="s">
        <v>129</v>
      </c>
      <c r="C21" s="166"/>
      <c r="D21" s="166"/>
      <c r="E21" s="166"/>
      <c r="F21" s="166"/>
    </row>
    <row r="22" spans="1:6" customFormat="1" ht="15" customHeight="1" x14ac:dyDescent="0.2">
      <c r="A22" s="28" t="s">
        <v>46</v>
      </c>
      <c r="B22" s="167" t="s">
        <v>79</v>
      </c>
      <c r="C22" s="168"/>
      <c r="D22" s="168"/>
      <c r="E22" s="168"/>
      <c r="F22" s="168"/>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zoomScaleNormal="10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106</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35</v>
      </c>
      <c r="C51" s="42">
        <v>1.7863548297569734</v>
      </c>
    </row>
    <row r="52" spans="2:3" customFormat="1" ht="15" customHeight="1" x14ac:dyDescent="0.2">
      <c r="B52" t="s">
        <v>13</v>
      </c>
      <c r="C52" s="42">
        <v>1.7230821798473899</v>
      </c>
    </row>
    <row r="53" spans="2:3" customFormat="1" ht="15" customHeight="1" x14ac:dyDescent="0.2">
      <c r="B53" t="s">
        <v>25</v>
      </c>
      <c r="C53" s="42">
        <v>1.5643138441082525</v>
      </c>
    </row>
    <row r="54" spans="2:3" customFormat="1" ht="15" customHeight="1" x14ac:dyDescent="0.2">
      <c r="B54" t="s">
        <v>31</v>
      </c>
      <c r="C54" s="42">
        <v>1.4926711164013073</v>
      </c>
    </row>
    <row r="55" spans="2:3" customFormat="1" ht="15" customHeight="1" x14ac:dyDescent="0.2">
      <c r="B55" t="s">
        <v>11</v>
      </c>
      <c r="C55" s="42">
        <v>1.4196347175582034</v>
      </c>
    </row>
    <row r="56" spans="2:3" customFormat="1" ht="15" customHeight="1" x14ac:dyDescent="0.2">
      <c r="B56" t="s">
        <v>10</v>
      </c>
      <c r="C56" s="42">
        <v>1.2938620514982266</v>
      </c>
    </row>
    <row r="57" spans="2:3" customFormat="1" ht="15" customHeight="1" x14ac:dyDescent="0.2">
      <c r="B57" t="s">
        <v>12</v>
      </c>
      <c r="C57" s="42">
        <v>1.2125077506386119</v>
      </c>
    </row>
    <row r="58" spans="2:3" customFormat="1" ht="15" customHeight="1" x14ac:dyDescent="0.2">
      <c r="B58" t="s">
        <v>7</v>
      </c>
      <c r="C58" s="42">
        <v>1.1711788141858386</v>
      </c>
    </row>
    <row r="59" spans="2:3" customFormat="1" ht="15" customHeight="1" x14ac:dyDescent="0.2">
      <c r="B59" t="s">
        <v>34</v>
      </c>
      <c r="C59" s="42">
        <v>1.123255743600905</v>
      </c>
    </row>
    <row r="60" spans="2:3" customFormat="1" ht="15" customHeight="1" x14ac:dyDescent="0.2">
      <c r="B60" t="s">
        <v>24</v>
      </c>
      <c r="C60" s="42">
        <v>1.0709095576799148</v>
      </c>
    </row>
    <row r="61" spans="2:3" customFormat="1" ht="15" customHeight="1" x14ac:dyDescent="0.2">
      <c r="B61" t="s">
        <v>32</v>
      </c>
      <c r="C61" s="42">
        <v>0.95098252402700278</v>
      </c>
    </row>
    <row r="62" spans="2:3" customFormat="1" ht="15" customHeight="1" x14ac:dyDescent="0.2">
      <c r="B62" t="s">
        <v>15</v>
      </c>
      <c r="C62" s="42">
        <v>0.92455413548387066</v>
      </c>
    </row>
    <row r="63" spans="2:3" customFormat="1" ht="15" customHeight="1" x14ac:dyDescent="0.2">
      <c r="B63" t="s">
        <v>14</v>
      </c>
      <c r="C63" s="42">
        <v>0.90577096996636119</v>
      </c>
    </row>
    <row r="64" spans="2:3" customFormat="1" ht="15" customHeight="1" x14ac:dyDescent="0.2">
      <c r="B64" t="s">
        <v>28</v>
      </c>
      <c r="C64" s="42">
        <v>0.82111017402510622</v>
      </c>
    </row>
    <row r="65" spans="2:3" customFormat="1" ht="15" customHeight="1" x14ac:dyDescent="0.2">
      <c r="B65" t="s">
        <v>27</v>
      </c>
      <c r="C65" s="42">
        <v>0.75526040385398496</v>
      </c>
    </row>
    <row r="66" spans="2:3" customFormat="1" ht="15" customHeight="1" x14ac:dyDescent="0.2">
      <c r="B66" t="s">
        <v>21</v>
      </c>
      <c r="C66" s="42">
        <v>0.72374679534713737</v>
      </c>
    </row>
    <row r="67" spans="2:3" customFormat="1" ht="15" customHeight="1" x14ac:dyDescent="0.2">
      <c r="B67" t="s">
        <v>23</v>
      </c>
      <c r="C67" s="42">
        <v>0.61061707591711023</v>
      </c>
    </row>
    <row r="68" spans="2:3" customFormat="1" ht="15" customHeight="1" x14ac:dyDescent="0.2">
      <c r="B68" t="s">
        <v>30</v>
      </c>
      <c r="C68" s="42">
        <v>0.57979543392264954</v>
      </c>
    </row>
    <row r="69" spans="2:3" customFormat="1" ht="15" customHeight="1" x14ac:dyDescent="0.2">
      <c r="B69" t="s">
        <v>26</v>
      </c>
      <c r="C69" s="42">
        <v>0.55798640453464066</v>
      </c>
    </row>
    <row r="70" spans="2:3" customFormat="1" ht="15" customHeight="1" x14ac:dyDescent="0.2">
      <c r="B70" t="s">
        <v>16</v>
      </c>
      <c r="C70" s="42">
        <v>0.55642636306387472</v>
      </c>
    </row>
    <row r="71" spans="2:3" customFormat="1" ht="15" customHeight="1" x14ac:dyDescent="0.2">
      <c r="B71" t="s">
        <v>18</v>
      </c>
      <c r="C71" s="42">
        <v>0.50773848555342371</v>
      </c>
    </row>
    <row r="72" spans="2:3" customFormat="1" ht="15" customHeight="1" x14ac:dyDescent="0.2">
      <c r="B72" t="s">
        <v>20</v>
      </c>
      <c r="C72" s="42">
        <v>0.46975793580166803</v>
      </c>
    </row>
    <row r="73" spans="2:3" customFormat="1" ht="15" customHeight="1" x14ac:dyDescent="0.2">
      <c r="B73" t="s">
        <v>76</v>
      </c>
      <c r="C73" s="42">
        <v>0.45951275582680878</v>
      </c>
    </row>
    <row r="74" spans="2:3" customFormat="1" ht="15" customHeight="1" x14ac:dyDescent="0.2">
      <c r="B74" t="s">
        <v>8</v>
      </c>
      <c r="C74" s="42">
        <v>0.33582595751361938</v>
      </c>
    </row>
    <row r="75" spans="2:3" customFormat="1" ht="15" customHeight="1" x14ac:dyDescent="0.2">
      <c r="B75" t="s">
        <v>17</v>
      </c>
      <c r="C75" s="42">
        <v>0.32810939016235063</v>
      </c>
    </row>
    <row r="76" spans="2:3" customFormat="1" ht="15" customHeight="1" x14ac:dyDescent="0.2">
      <c r="B76" t="s">
        <v>4</v>
      </c>
      <c r="C76" s="42">
        <v>0.31090329073696105</v>
      </c>
    </row>
    <row r="77" spans="2:3" customFormat="1" ht="15" customHeight="1" x14ac:dyDescent="0.2">
      <c r="B77" t="s">
        <v>29</v>
      </c>
      <c r="C77" s="42">
        <v>0.13431846231246636</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ref="B51:C77">
    <sortCondition descending="1" ref="C51"/>
  </sortState>
  <mergeCells count="5">
    <mergeCell ref="B2:F2"/>
    <mergeCell ref="B34:F34"/>
    <mergeCell ref="B35:F35"/>
    <mergeCell ref="B36:F36"/>
    <mergeCell ref="B33:F33"/>
  </mergeCells>
  <hyperlinks>
    <hyperlink ref="B36" r:id="rId1"/>
    <hyperlink ref="F1" location="Indice!A1" display="[índice Ç]"/>
  </hyperlinks>
  <pageMargins left="0.7" right="0.7" top="0.75" bottom="0.75" header="0.3" footer="0.3"/>
  <pageSetup paperSize="9" orientation="portrait" horizontalDpi="4294967293"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30" customHeight="1" x14ac:dyDescent="0.2">
      <c r="B2" s="197" t="s">
        <v>107</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21</v>
      </c>
      <c r="C51" s="42">
        <v>1.6492902753656735</v>
      </c>
    </row>
    <row r="52" spans="2:3" customFormat="1" ht="15" customHeight="1" x14ac:dyDescent="0.2">
      <c r="B52" t="s">
        <v>35</v>
      </c>
      <c r="C52" s="42">
        <v>1.4500321841575816</v>
      </c>
    </row>
    <row r="53" spans="2:3" customFormat="1" ht="15" customHeight="1" x14ac:dyDescent="0.2">
      <c r="B53" t="s">
        <v>13</v>
      </c>
      <c r="C53" s="42">
        <v>1.3622777534384678</v>
      </c>
    </row>
    <row r="54" spans="2:3" customFormat="1" ht="15" customHeight="1" x14ac:dyDescent="0.2">
      <c r="B54" t="s">
        <v>27</v>
      </c>
      <c r="C54" s="42">
        <v>1.0872757014853098</v>
      </c>
    </row>
    <row r="55" spans="2:3" customFormat="1" ht="15" customHeight="1" x14ac:dyDescent="0.2">
      <c r="B55" t="s">
        <v>12</v>
      </c>
      <c r="C55" s="42">
        <v>0.99210708158144201</v>
      </c>
    </row>
    <row r="56" spans="2:3" customFormat="1" ht="15" customHeight="1" x14ac:dyDescent="0.2">
      <c r="B56" t="s">
        <v>20</v>
      </c>
      <c r="C56" s="42">
        <v>0.98925195875003757</v>
      </c>
    </row>
    <row r="57" spans="2:3" customFormat="1" ht="15" customHeight="1" x14ac:dyDescent="0.2">
      <c r="B57" t="s">
        <v>14</v>
      </c>
      <c r="C57" s="42">
        <v>0.98492256654814037</v>
      </c>
    </row>
    <row r="58" spans="2:3" customFormat="1" ht="15" customHeight="1" x14ac:dyDescent="0.2">
      <c r="B58" t="s">
        <v>17</v>
      </c>
      <c r="C58" s="42">
        <v>0.90244401878156566</v>
      </c>
    </row>
    <row r="59" spans="2:3" customFormat="1" ht="15" customHeight="1" x14ac:dyDescent="0.2">
      <c r="B59" t="s">
        <v>10</v>
      </c>
      <c r="C59" s="42">
        <v>0.89789892166477225</v>
      </c>
    </row>
    <row r="60" spans="2:3" customFormat="1" ht="15" customHeight="1" x14ac:dyDescent="0.2">
      <c r="B60" t="s">
        <v>7</v>
      </c>
      <c r="C60" s="42">
        <v>0.80222434623973882</v>
      </c>
    </row>
    <row r="61" spans="2:3" customFormat="1" ht="15" customHeight="1" x14ac:dyDescent="0.2">
      <c r="B61" t="s">
        <v>28</v>
      </c>
      <c r="C61" s="42">
        <v>0.77571990246339517</v>
      </c>
    </row>
    <row r="62" spans="2:3" customFormat="1" ht="15" customHeight="1" x14ac:dyDescent="0.2">
      <c r="B62" t="s">
        <v>15</v>
      </c>
      <c r="C62" s="42">
        <v>0.74600290316103934</v>
      </c>
    </row>
    <row r="63" spans="2:3" customFormat="1" ht="15" customHeight="1" x14ac:dyDescent="0.2">
      <c r="B63" t="s">
        <v>25</v>
      </c>
      <c r="C63" s="42">
        <v>0.71862428891074936</v>
      </c>
    </row>
    <row r="64" spans="2:3" customFormat="1" ht="15" customHeight="1" x14ac:dyDescent="0.2">
      <c r="B64" t="s">
        <v>24</v>
      </c>
      <c r="C64" s="42">
        <v>0.65154863529624096</v>
      </c>
    </row>
    <row r="65" spans="2:3" customFormat="1" ht="15" customHeight="1" x14ac:dyDescent="0.2">
      <c r="B65" t="s">
        <v>26</v>
      </c>
      <c r="C65" s="42">
        <v>0.62641192692802239</v>
      </c>
    </row>
    <row r="66" spans="2:3" customFormat="1" ht="15" customHeight="1" x14ac:dyDescent="0.2">
      <c r="B66" t="s">
        <v>34</v>
      </c>
      <c r="C66" s="42">
        <v>0.61289891593704104</v>
      </c>
    </row>
    <row r="67" spans="2:3" customFormat="1" ht="15" customHeight="1" x14ac:dyDescent="0.2">
      <c r="B67" t="s">
        <v>11</v>
      </c>
      <c r="C67" s="42">
        <v>0.58627655654180089</v>
      </c>
    </row>
    <row r="68" spans="2:3" customFormat="1" ht="15" customHeight="1" x14ac:dyDescent="0.2">
      <c r="B68" t="s">
        <v>32</v>
      </c>
      <c r="C68" s="42">
        <v>0.50964169463605336</v>
      </c>
    </row>
    <row r="69" spans="2:3" customFormat="1" ht="15" customHeight="1" x14ac:dyDescent="0.2">
      <c r="B69" t="s">
        <v>31</v>
      </c>
      <c r="C69" s="42">
        <v>0.49783863193046446</v>
      </c>
    </row>
    <row r="70" spans="2:3" customFormat="1" ht="15" customHeight="1" x14ac:dyDescent="0.2">
      <c r="B70" t="s">
        <v>16</v>
      </c>
      <c r="C70" s="42">
        <v>0.47879080342228975</v>
      </c>
    </row>
    <row r="71" spans="2:3" customFormat="1" ht="15" customHeight="1" x14ac:dyDescent="0.2">
      <c r="B71" t="s">
        <v>8</v>
      </c>
      <c r="C71" s="42">
        <v>0.42700474852059905</v>
      </c>
    </row>
    <row r="72" spans="2:3" customFormat="1" ht="15" customHeight="1" x14ac:dyDescent="0.2">
      <c r="B72" t="s">
        <v>23</v>
      </c>
      <c r="C72" s="42">
        <v>0.41698750868999551</v>
      </c>
    </row>
    <row r="73" spans="2:3" customFormat="1" ht="15" customHeight="1" x14ac:dyDescent="0.2">
      <c r="B73" t="s">
        <v>4</v>
      </c>
      <c r="C73" s="42">
        <v>0.35584341703537947</v>
      </c>
    </row>
    <row r="74" spans="2:3" customFormat="1" ht="15" customHeight="1" x14ac:dyDescent="0.2">
      <c r="B74" t="s">
        <v>30</v>
      </c>
      <c r="C74" s="42">
        <v>0.31198446783868994</v>
      </c>
    </row>
    <row r="75" spans="2:3" customFormat="1" ht="15" customHeight="1" x14ac:dyDescent="0.2">
      <c r="B75" t="s">
        <v>76</v>
      </c>
      <c r="C75" s="42">
        <v>0.29005771789897727</v>
      </c>
    </row>
    <row r="76" spans="2:3" customFormat="1" ht="15" customHeight="1" x14ac:dyDescent="0.2">
      <c r="B76" t="s">
        <v>18</v>
      </c>
      <c r="C76" s="42">
        <v>0.25219910279014285</v>
      </c>
    </row>
    <row r="77" spans="2:3" customFormat="1" ht="15" customHeight="1" x14ac:dyDescent="0.2">
      <c r="B77" t="s">
        <v>29</v>
      </c>
      <c r="C77" s="42">
        <v>6.839672236175473E-2</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c r="B82" s="2"/>
      <c r="C82" s="2"/>
    </row>
    <row r="83" spans="2:3" customFormat="1" ht="15" customHeight="1" x14ac:dyDescent="0.2">
      <c r="B83" s="2"/>
      <c r="C83" s="2"/>
    </row>
    <row r="84" spans="2:3" customFormat="1" ht="15" customHeight="1" x14ac:dyDescent="0.2">
      <c r="B84" s="2"/>
      <c r="C84" s="2"/>
    </row>
    <row r="85" spans="2:3" customFormat="1" ht="15" customHeight="1" x14ac:dyDescent="0.2">
      <c r="B85" s="2"/>
      <c r="C85" s="2"/>
    </row>
    <row r="86" spans="2:3" customFormat="1" ht="15" customHeight="1" x14ac:dyDescent="0.2">
      <c r="B86" s="2"/>
      <c r="C86" s="2"/>
    </row>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ref="B51:C77">
    <sortCondition descending="1" ref="C51"/>
  </sortState>
  <mergeCells count="5">
    <mergeCell ref="B2:F2"/>
    <mergeCell ref="B33:F33"/>
    <mergeCell ref="B34:F34"/>
    <mergeCell ref="B35:F35"/>
    <mergeCell ref="B36:F36"/>
  </mergeCells>
  <hyperlinks>
    <hyperlink ref="B36" r:id="rId1"/>
    <hyperlink ref="F1" location="Indice!A1" display="[índice Ç]"/>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G1" sqref="G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G1" s="10" t="s">
        <v>40</v>
      </c>
    </row>
    <row r="2" spans="1:7" ht="45" customHeight="1" x14ac:dyDescent="0.2">
      <c r="B2" s="197" t="s">
        <v>108</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4" customFormat="1" ht="15" customHeight="1" x14ac:dyDescent="0.2"/>
    <row r="50" spans="2:4" customFormat="1" ht="15" customHeight="1" x14ac:dyDescent="0.2"/>
    <row r="51" spans="2:4" customFormat="1" ht="15" customHeight="1" x14ac:dyDescent="0.2">
      <c r="C51" s="42" t="s">
        <v>77</v>
      </c>
      <c r="D51" t="s">
        <v>78</v>
      </c>
    </row>
    <row r="52" spans="2:4" customFormat="1" ht="15" customHeight="1" x14ac:dyDescent="0.2">
      <c r="B52" t="s">
        <v>25</v>
      </c>
      <c r="C52" s="42">
        <v>1.5643138441082525</v>
      </c>
      <c r="D52" s="42">
        <v>0.71862428891074936</v>
      </c>
    </row>
    <row r="53" spans="2:4" customFormat="1" ht="15" customHeight="1" x14ac:dyDescent="0.2">
      <c r="B53" t="s">
        <v>7</v>
      </c>
      <c r="C53" s="42">
        <v>1.1711788141858386</v>
      </c>
      <c r="D53" s="42">
        <v>0.80222434623973882</v>
      </c>
    </row>
    <row r="54" spans="2:4" customFormat="1" ht="15" customHeight="1" x14ac:dyDescent="0.2">
      <c r="B54" t="s">
        <v>8</v>
      </c>
      <c r="C54" s="42">
        <v>0.33582595751361938</v>
      </c>
      <c r="D54" s="42">
        <v>0.42700474852059905</v>
      </c>
    </row>
    <row r="55" spans="2:4" customFormat="1" ht="15" customHeight="1" x14ac:dyDescent="0.2">
      <c r="B55" t="s">
        <v>17</v>
      </c>
      <c r="C55" s="42">
        <v>0.32810939016235063</v>
      </c>
      <c r="D55" s="42">
        <v>0.90244401878156566</v>
      </c>
    </row>
    <row r="56" spans="2:4" customFormat="1" ht="15" customHeight="1" x14ac:dyDescent="0.2">
      <c r="B56" t="s">
        <v>76</v>
      </c>
      <c r="C56" s="42">
        <v>0.45951275582680878</v>
      </c>
      <c r="D56" s="42">
        <v>0.29005771789897727</v>
      </c>
    </row>
    <row r="57" spans="2:4" customFormat="1" ht="15" customHeight="1" x14ac:dyDescent="0.2">
      <c r="B57" t="s">
        <v>10</v>
      </c>
      <c r="C57" s="42">
        <v>1.2938620514982266</v>
      </c>
      <c r="D57" s="42">
        <v>0.89789892166477225</v>
      </c>
    </row>
    <row r="58" spans="2:4" customFormat="1" ht="15" customHeight="1" x14ac:dyDescent="0.2">
      <c r="B58" t="s">
        <v>12</v>
      </c>
      <c r="C58" s="42">
        <v>1.2125077506386119</v>
      </c>
      <c r="D58" s="42">
        <v>0.99210708158144201</v>
      </c>
    </row>
    <row r="59" spans="2:4" customFormat="1" ht="15" customHeight="1" x14ac:dyDescent="0.2">
      <c r="B59" t="s">
        <v>30</v>
      </c>
      <c r="C59" s="42">
        <v>0.57979543392264954</v>
      </c>
      <c r="D59" s="42">
        <v>0.31198446783868994</v>
      </c>
    </row>
    <row r="60" spans="2:4" customFormat="1" ht="15" customHeight="1" x14ac:dyDescent="0.2">
      <c r="B60" t="s">
        <v>16</v>
      </c>
      <c r="C60" s="42">
        <v>0.55642636306387472</v>
      </c>
      <c r="D60" s="42">
        <v>0.47879080342228975</v>
      </c>
    </row>
    <row r="61" spans="2:4" customFormat="1" ht="15" customHeight="1" x14ac:dyDescent="0.2">
      <c r="B61" t="s">
        <v>11</v>
      </c>
      <c r="C61" s="42">
        <v>1.4196347175582034</v>
      </c>
      <c r="D61" s="42">
        <v>0.58627655654180089</v>
      </c>
    </row>
    <row r="62" spans="2:4" customFormat="1" ht="15" customHeight="1" x14ac:dyDescent="0.2">
      <c r="B62" t="s">
        <v>14</v>
      </c>
      <c r="C62" s="42">
        <v>0.90577096996636119</v>
      </c>
      <c r="D62" s="42">
        <v>0.98492256654814037</v>
      </c>
    </row>
    <row r="63" spans="2:4" customFormat="1" ht="15" customHeight="1" x14ac:dyDescent="0.2">
      <c r="B63" t="s">
        <v>23</v>
      </c>
      <c r="C63" s="42">
        <v>0.61061707591711023</v>
      </c>
      <c r="D63" s="42">
        <v>0.41698750868999551</v>
      </c>
    </row>
    <row r="64" spans="2:4" customFormat="1" ht="15" customHeight="1" x14ac:dyDescent="0.2">
      <c r="B64" t="s">
        <v>13</v>
      </c>
      <c r="C64" s="42">
        <v>1.7230821798473899</v>
      </c>
      <c r="D64" s="42">
        <v>1.3622777534384678</v>
      </c>
    </row>
    <row r="65" spans="2:4" customFormat="1" ht="15" customHeight="1" x14ac:dyDescent="0.2">
      <c r="B65" t="s">
        <v>18</v>
      </c>
      <c r="C65" s="42">
        <v>0.50773848555342371</v>
      </c>
      <c r="D65" s="42">
        <v>0.25219910279014285</v>
      </c>
    </row>
    <row r="66" spans="2:4" customFormat="1" ht="15" customHeight="1" x14ac:dyDescent="0.2">
      <c r="B66" t="s">
        <v>20</v>
      </c>
      <c r="C66" s="42">
        <v>0.46975793580166803</v>
      </c>
      <c r="D66" s="42">
        <v>0.98925195875003757</v>
      </c>
    </row>
    <row r="67" spans="2:4" customFormat="1" ht="15" customHeight="1" x14ac:dyDescent="0.2">
      <c r="B67" t="s">
        <v>21</v>
      </c>
      <c r="C67" s="42">
        <v>0.72374679534713737</v>
      </c>
      <c r="D67" s="42">
        <v>1.6492902753656735</v>
      </c>
    </row>
    <row r="68" spans="2:4" customFormat="1" ht="15" customHeight="1" x14ac:dyDescent="0.2">
      <c r="B68" t="s">
        <v>24</v>
      </c>
      <c r="C68" s="42">
        <v>1.0709095576799148</v>
      </c>
      <c r="D68" s="42">
        <v>0.65154863529624096</v>
      </c>
    </row>
    <row r="69" spans="2:4" customFormat="1" ht="15" customHeight="1" x14ac:dyDescent="0.2">
      <c r="B69" t="s">
        <v>34</v>
      </c>
      <c r="C69" s="42">
        <v>1.123255743600905</v>
      </c>
      <c r="D69" s="42">
        <v>0.61289891593704104</v>
      </c>
    </row>
    <row r="70" spans="2:4" customFormat="1" ht="15" customHeight="1" x14ac:dyDescent="0.2">
      <c r="B70" t="s">
        <v>26</v>
      </c>
      <c r="C70" s="42">
        <v>0.55798640453464066</v>
      </c>
      <c r="D70" s="42">
        <v>0.62641192692802239</v>
      </c>
    </row>
    <row r="71" spans="2:4" customFormat="1" ht="15" customHeight="1" x14ac:dyDescent="0.2">
      <c r="B71" t="s">
        <v>4</v>
      </c>
      <c r="C71" s="42">
        <v>0.31090329073696105</v>
      </c>
      <c r="D71" s="42">
        <v>0.35584341703537947</v>
      </c>
    </row>
    <row r="72" spans="2:4" customFormat="1" ht="15" customHeight="1" x14ac:dyDescent="0.2">
      <c r="B72" t="s">
        <v>27</v>
      </c>
      <c r="C72" s="42">
        <v>0.75526040385398496</v>
      </c>
      <c r="D72" s="42">
        <v>1.0872757014853098</v>
      </c>
    </row>
    <row r="73" spans="2:4" customFormat="1" ht="15" customHeight="1" x14ac:dyDescent="0.2">
      <c r="B73" t="s">
        <v>29</v>
      </c>
      <c r="C73" s="42">
        <v>0.13431846231246636</v>
      </c>
      <c r="D73" s="42">
        <v>6.839672236175473E-2</v>
      </c>
    </row>
    <row r="74" spans="2:4" customFormat="1" ht="15" customHeight="1" x14ac:dyDescent="0.2">
      <c r="B74" t="s">
        <v>28</v>
      </c>
      <c r="C74" s="42">
        <v>0.82111017402510622</v>
      </c>
      <c r="D74" s="42">
        <v>0.77571990246339517</v>
      </c>
    </row>
    <row r="75" spans="2:4" customFormat="1" ht="15" customHeight="1" x14ac:dyDescent="0.2">
      <c r="B75" t="s">
        <v>15</v>
      </c>
      <c r="C75" s="42">
        <v>0.92455413548387066</v>
      </c>
      <c r="D75" s="42">
        <v>0.74600290316103934</v>
      </c>
    </row>
    <row r="76" spans="2:4" customFormat="1" ht="15" customHeight="1" x14ac:dyDescent="0.2">
      <c r="B76" t="s">
        <v>31</v>
      </c>
      <c r="C76" s="42">
        <v>1.4926711164013073</v>
      </c>
      <c r="D76" s="42">
        <v>0.49783863193046446</v>
      </c>
    </row>
    <row r="77" spans="2:4" customFormat="1" ht="15" customHeight="1" x14ac:dyDescent="0.2">
      <c r="B77" t="s">
        <v>35</v>
      </c>
      <c r="C77" s="42">
        <v>1.7863548297569734</v>
      </c>
      <c r="D77" s="42">
        <v>1.4500321841575816</v>
      </c>
    </row>
    <row r="78" spans="2:4" customFormat="1" ht="15" customHeight="1" x14ac:dyDescent="0.2">
      <c r="B78" t="s">
        <v>32</v>
      </c>
      <c r="C78" s="42">
        <v>0.95098252402700278</v>
      </c>
      <c r="D78" s="42">
        <v>0.50964169463605336</v>
      </c>
    </row>
    <row r="79" spans="2:4" customFormat="1" ht="15" customHeight="1" x14ac:dyDescent="0.2"/>
    <row r="80" spans="2:4"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mergeCells count="5">
    <mergeCell ref="B2:F2"/>
    <mergeCell ref="B33:F33"/>
    <mergeCell ref="B34:F34"/>
    <mergeCell ref="B35:F35"/>
    <mergeCell ref="B36:F36"/>
  </mergeCells>
  <hyperlinks>
    <hyperlink ref="B36" r:id="rId1"/>
    <hyperlink ref="G1" location="Indice!A1" display="[índice Ç]"/>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showGridLines="0" zoomScaleNormal="10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109</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45" customHeight="1" x14ac:dyDescent="0.2">
      <c r="A33" s="16" t="s">
        <v>43</v>
      </c>
      <c r="B33" s="161" t="s">
        <v>56</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8" customFormat="1" ht="15" customHeight="1" x14ac:dyDescent="0.2"/>
    <row r="50" spans="2:8" customFormat="1" ht="15" customHeight="1" x14ac:dyDescent="0.2"/>
    <row r="51" spans="2:8" customFormat="1" ht="15" customHeight="1" x14ac:dyDescent="0.2">
      <c r="B51" t="s">
        <v>25</v>
      </c>
      <c r="C51" s="145">
        <v>7.0884840039937895</v>
      </c>
      <c r="D51" s="145">
        <f t="shared" ref="D51:D77" si="0">100-C51</f>
        <v>92.911515996006216</v>
      </c>
      <c r="E51" s="145"/>
      <c r="F51" s="145" t="s">
        <v>76</v>
      </c>
      <c r="G51" s="146">
        <f t="shared" ref="G51:G77" si="1">100-H51</f>
        <v>20.638117216755205</v>
      </c>
      <c r="H51" s="145">
        <v>79.361882783244795</v>
      </c>
    </row>
    <row r="52" spans="2:8" customFormat="1" ht="15" customHeight="1" x14ac:dyDescent="0.2">
      <c r="B52" t="s">
        <v>11</v>
      </c>
      <c r="C52" s="145">
        <v>9.2327595121933062</v>
      </c>
      <c r="D52" s="145">
        <f t="shared" si="0"/>
        <v>90.767240487806689</v>
      </c>
      <c r="E52" s="145"/>
      <c r="F52" s="145" t="s">
        <v>25</v>
      </c>
      <c r="G52" s="146">
        <f t="shared" si="1"/>
        <v>24.265597214582854</v>
      </c>
      <c r="H52" s="145">
        <v>75.734402785417146</v>
      </c>
    </row>
    <row r="53" spans="2:8" customFormat="1" ht="15" customHeight="1" x14ac:dyDescent="0.2">
      <c r="B53" t="s">
        <v>76</v>
      </c>
      <c r="C53" s="145">
        <v>9.3086056674820661</v>
      </c>
      <c r="D53" s="145">
        <f t="shared" si="0"/>
        <v>90.69139433251793</v>
      </c>
      <c r="E53" s="145"/>
      <c r="F53" s="145" t="s">
        <v>35</v>
      </c>
      <c r="G53" s="146">
        <f t="shared" si="1"/>
        <v>25.534874862330625</v>
      </c>
      <c r="H53" s="145">
        <v>74.465125137669375</v>
      </c>
    </row>
    <row r="54" spans="2:8" customFormat="1" ht="15" customHeight="1" x14ac:dyDescent="0.2">
      <c r="B54" t="s">
        <v>34</v>
      </c>
      <c r="C54" s="145">
        <v>11.560864787304913</v>
      </c>
      <c r="D54" s="145">
        <f t="shared" si="0"/>
        <v>88.439135212695092</v>
      </c>
      <c r="E54" s="145"/>
      <c r="F54" s="145" t="s">
        <v>34</v>
      </c>
      <c r="G54" s="146">
        <f t="shared" si="1"/>
        <v>26.054471459876865</v>
      </c>
      <c r="H54" s="145">
        <v>73.945528540123135</v>
      </c>
    </row>
    <row r="55" spans="2:8" customFormat="1" ht="15" customHeight="1" x14ac:dyDescent="0.2">
      <c r="B55" t="s">
        <v>18</v>
      </c>
      <c r="C55" s="145">
        <v>11.934448434073571</v>
      </c>
      <c r="D55" s="145">
        <f t="shared" si="0"/>
        <v>88.065551565926427</v>
      </c>
      <c r="E55" s="145"/>
      <c r="F55" s="145" t="s">
        <v>15</v>
      </c>
      <c r="G55" s="146">
        <f t="shared" si="1"/>
        <v>26.084745110858989</v>
      </c>
      <c r="H55" s="145">
        <v>73.915254889141011</v>
      </c>
    </row>
    <row r="56" spans="2:8" customFormat="1" ht="15" customHeight="1" x14ac:dyDescent="0.2">
      <c r="B56" t="s">
        <v>32</v>
      </c>
      <c r="C56" s="145">
        <v>12.800605367001063</v>
      </c>
      <c r="D56" s="145">
        <f t="shared" si="0"/>
        <v>87.199394632998931</v>
      </c>
      <c r="E56" s="145"/>
      <c r="F56" s="145" t="s">
        <v>10</v>
      </c>
      <c r="G56" s="146">
        <f t="shared" si="1"/>
        <v>28.737262659257425</v>
      </c>
      <c r="H56" s="145">
        <v>71.262737340742575</v>
      </c>
    </row>
    <row r="57" spans="2:8" customFormat="1" ht="15" customHeight="1" x14ac:dyDescent="0.2">
      <c r="B57" t="s">
        <v>7</v>
      </c>
      <c r="C57" s="145">
        <v>13.352861615339858</v>
      </c>
      <c r="D57" s="145">
        <f t="shared" si="0"/>
        <v>86.647138384660138</v>
      </c>
      <c r="E57" s="145"/>
      <c r="F57" s="145" t="s">
        <v>7</v>
      </c>
      <c r="G57" s="146">
        <f t="shared" si="1"/>
        <v>33.736463753194471</v>
      </c>
      <c r="H57" s="145">
        <v>66.263536246805529</v>
      </c>
    </row>
    <row r="58" spans="2:8" customFormat="1" ht="15" customHeight="1" x14ac:dyDescent="0.2">
      <c r="B58" t="s">
        <v>31</v>
      </c>
      <c r="C58" s="145">
        <v>13.561102382882007</v>
      </c>
      <c r="D58" s="145">
        <f t="shared" si="0"/>
        <v>86.438897617117988</v>
      </c>
      <c r="E58" s="145"/>
      <c r="F58" s="145" t="s">
        <v>11</v>
      </c>
      <c r="G58" s="146">
        <f t="shared" si="1"/>
        <v>37.560417973063707</v>
      </c>
      <c r="H58" s="145">
        <v>62.439582026936293</v>
      </c>
    </row>
    <row r="59" spans="2:8" customFormat="1" ht="15" customHeight="1" x14ac:dyDescent="0.2">
      <c r="B59" t="s">
        <v>15</v>
      </c>
      <c r="C59" s="145">
        <v>14.962389215759291</v>
      </c>
      <c r="D59" s="145">
        <f t="shared" si="0"/>
        <v>85.037610784240712</v>
      </c>
      <c r="E59" s="145"/>
      <c r="F59" s="145" t="s">
        <v>32</v>
      </c>
      <c r="G59" s="146">
        <f t="shared" si="1"/>
        <v>38.698553369999445</v>
      </c>
      <c r="H59" s="145">
        <v>61.301446630000555</v>
      </c>
    </row>
    <row r="60" spans="2:8" customFormat="1" ht="15" customHeight="1" x14ac:dyDescent="0.2">
      <c r="B60" t="s">
        <v>35</v>
      </c>
      <c r="C60" s="145">
        <v>16.587386765671315</v>
      </c>
      <c r="D60" s="145">
        <f t="shared" si="0"/>
        <v>83.412613234328688</v>
      </c>
      <c r="E60" s="145"/>
      <c r="F60" s="145" t="s">
        <v>31</v>
      </c>
      <c r="G60" s="146">
        <f t="shared" si="1"/>
        <v>46.949663336229364</v>
      </c>
      <c r="H60" s="145">
        <v>53.050336663770636</v>
      </c>
    </row>
    <row r="61" spans="2:8" customFormat="1" ht="15" customHeight="1" x14ac:dyDescent="0.2">
      <c r="B61" t="s">
        <v>28</v>
      </c>
      <c r="C61" s="145">
        <v>17.513913197380582</v>
      </c>
      <c r="D61" s="145">
        <f t="shared" si="0"/>
        <v>82.486086802619411</v>
      </c>
      <c r="E61" s="145"/>
      <c r="F61" s="145" t="s">
        <v>24</v>
      </c>
      <c r="G61" s="146">
        <f t="shared" si="1"/>
        <v>48.745023159999754</v>
      </c>
      <c r="H61" s="145">
        <v>51.254976840000246</v>
      </c>
    </row>
    <row r="62" spans="2:8" customFormat="1" ht="15" customHeight="1" x14ac:dyDescent="0.2">
      <c r="B62" t="s">
        <v>24</v>
      </c>
      <c r="C62" s="145">
        <v>23.155107650022906</v>
      </c>
      <c r="D62" s="145">
        <f t="shared" si="0"/>
        <v>76.844892349977101</v>
      </c>
      <c r="E62" s="145"/>
      <c r="F62" s="145" t="s">
        <v>14</v>
      </c>
      <c r="G62" s="146">
        <f t="shared" si="1"/>
        <v>51.495709761193936</v>
      </c>
      <c r="H62" s="145">
        <v>48.504290238806064</v>
      </c>
    </row>
    <row r="63" spans="2:8" customFormat="1" ht="15" customHeight="1" x14ac:dyDescent="0.2">
      <c r="B63" t="s">
        <v>30</v>
      </c>
      <c r="C63" s="145">
        <v>24.123082725672617</v>
      </c>
      <c r="D63" s="145">
        <f t="shared" si="0"/>
        <v>75.876917274327383</v>
      </c>
      <c r="E63" s="145"/>
      <c r="F63" s="145" t="s">
        <v>13</v>
      </c>
      <c r="G63" s="146">
        <f t="shared" si="1"/>
        <v>52.924194449618177</v>
      </c>
      <c r="H63" s="145">
        <v>47.075805550381823</v>
      </c>
    </row>
    <row r="64" spans="2:8" customFormat="1" ht="15" customHeight="1" x14ac:dyDescent="0.2">
      <c r="B64" t="s">
        <v>10</v>
      </c>
      <c r="C64" s="145">
        <v>26.674614141085733</v>
      </c>
      <c r="D64" s="145">
        <f t="shared" si="0"/>
        <v>73.325385858914274</v>
      </c>
      <c r="E64" s="145"/>
      <c r="F64" s="145" t="s">
        <v>28</v>
      </c>
      <c r="G64" s="146">
        <f t="shared" si="1"/>
        <v>56.917152373022482</v>
      </c>
      <c r="H64" s="145">
        <v>43.082847626977518</v>
      </c>
    </row>
    <row r="65" spans="2:8" customFormat="1" ht="15" customHeight="1" x14ac:dyDescent="0.2">
      <c r="B65" t="s">
        <v>14</v>
      </c>
      <c r="C65" s="145">
        <v>31.663033110778034</v>
      </c>
      <c r="D65" s="145">
        <f t="shared" si="0"/>
        <v>68.336966889221969</v>
      </c>
      <c r="E65" s="145"/>
      <c r="F65" s="145" t="s">
        <v>30</v>
      </c>
      <c r="G65" s="146">
        <f t="shared" si="1"/>
        <v>59.186137071651089</v>
      </c>
      <c r="H65" s="145">
        <v>40.813862928348911</v>
      </c>
    </row>
    <row r="66" spans="2:8" customFormat="1" ht="15" customHeight="1" x14ac:dyDescent="0.2">
      <c r="B66" t="s">
        <v>13</v>
      </c>
      <c r="C66" s="145">
        <v>33.700240514406318</v>
      </c>
      <c r="D66" s="145">
        <f t="shared" si="0"/>
        <v>66.299759485593682</v>
      </c>
      <c r="E66" s="145"/>
      <c r="F66" s="145" t="s">
        <v>12</v>
      </c>
      <c r="G66" s="146">
        <f t="shared" si="1"/>
        <v>66.692207493678637</v>
      </c>
      <c r="H66" s="145">
        <v>33.307792506321356</v>
      </c>
    </row>
    <row r="67" spans="2:8" customFormat="1" ht="15" customHeight="1" x14ac:dyDescent="0.2">
      <c r="B67" t="s">
        <v>16</v>
      </c>
      <c r="C67" s="145">
        <v>35.643261709970332</v>
      </c>
      <c r="D67" s="145">
        <f t="shared" si="0"/>
        <v>64.356738290029668</v>
      </c>
      <c r="E67" s="145"/>
      <c r="F67" s="145" t="s">
        <v>18</v>
      </c>
      <c r="G67" s="146">
        <f t="shared" si="1"/>
        <v>72.164746368131034</v>
      </c>
      <c r="H67" s="145">
        <v>27.835253631868966</v>
      </c>
    </row>
    <row r="68" spans="2:8" customFormat="1" ht="15" customHeight="1" x14ac:dyDescent="0.2">
      <c r="B68" t="s">
        <v>8</v>
      </c>
      <c r="C68" s="145">
        <v>45.844492860215652</v>
      </c>
      <c r="D68" s="145">
        <f t="shared" si="0"/>
        <v>54.155507139784348</v>
      </c>
      <c r="E68" s="145"/>
      <c r="F68" s="145" t="s">
        <v>23</v>
      </c>
      <c r="G68" s="146">
        <f t="shared" si="1"/>
        <v>72.581602856608342</v>
      </c>
      <c r="H68" s="145">
        <v>27.418397143391655</v>
      </c>
    </row>
    <row r="69" spans="2:8" customFormat="1" ht="15" customHeight="1" x14ac:dyDescent="0.2">
      <c r="B69" t="s">
        <v>12</v>
      </c>
      <c r="C69" s="145">
        <v>49.572631710936029</v>
      </c>
      <c r="D69" s="145">
        <f t="shared" si="0"/>
        <v>50.427368289063971</v>
      </c>
      <c r="E69" s="145"/>
      <c r="F69" s="145" t="s">
        <v>26</v>
      </c>
      <c r="G69" s="146">
        <f t="shared" si="1"/>
        <v>75.433122714599932</v>
      </c>
      <c r="H69" s="145">
        <v>24.566877285400061</v>
      </c>
    </row>
    <row r="70" spans="2:8" customFormat="1" ht="15" customHeight="1" x14ac:dyDescent="0.2">
      <c r="B70" t="s">
        <v>26</v>
      </c>
      <c r="C70" s="145">
        <v>50.801035542511663</v>
      </c>
      <c r="D70" s="145">
        <f t="shared" si="0"/>
        <v>49.198964457488337</v>
      </c>
      <c r="E70" s="145"/>
      <c r="F70" s="145" t="s">
        <v>20</v>
      </c>
      <c r="G70" s="146">
        <f t="shared" si="1"/>
        <v>81.883698238526449</v>
      </c>
      <c r="H70" s="145">
        <v>18.116301761473544</v>
      </c>
    </row>
    <row r="71" spans="2:8" customFormat="1" ht="15" customHeight="1" x14ac:dyDescent="0.2">
      <c r="B71" t="s">
        <v>4</v>
      </c>
      <c r="C71" s="145">
        <v>51.897159444329255</v>
      </c>
      <c r="D71" s="145">
        <f t="shared" si="0"/>
        <v>48.102840555670745</v>
      </c>
      <c r="E71" s="145"/>
      <c r="F71" s="145" t="s">
        <v>16</v>
      </c>
      <c r="G71" s="146">
        <f t="shared" si="1"/>
        <v>83.999891339099321</v>
      </c>
      <c r="H71" s="145">
        <v>16.000108660900676</v>
      </c>
    </row>
    <row r="72" spans="2:8" customFormat="1" ht="15" customHeight="1" x14ac:dyDescent="0.2">
      <c r="B72" t="s">
        <v>23</v>
      </c>
      <c r="C72" s="145">
        <v>52.206829896907216</v>
      </c>
      <c r="D72" s="145">
        <f t="shared" si="0"/>
        <v>47.793170103092784</v>
      </c>
      <c r="E72" s="145"/>
      <c r="F72" s="145" t="s">
        <v>8</v>
      </c>
      <c r="G72" s="146">
        <f t="shared" si="1"/>
        <v>84.336323750900405</v>
      </c>
      <c r="H72" s="145">
        <v>15.6636762490996</v>
      </c>
    </row>
    <row r="73" spans="2:8" customFormat="1" ht="15" customHeight="1" x14ac:dyDescent="0.2">
      <c r="B73" t="s">
        <v>20</v>
      </c>
      <c r="C73" s="145">
        <v>52.815428983417448</v>
      </c>
      <c r="D73" s="145">
        <f t="shared" si="0"/>
        <v>47.184571016582552</v>
      </c>
      <c r="E73" s="145"/>
      <c r="F73" s="145" t="s">
        <v>21</v>
      </c>
      <c r="G73" s="146">
        <f t="shared" si="1"/>
        <v>89.876112640152385</v>
      </c>
      <c r="H73" s="145">
        <v>10.123887359847609</v>
      </c>
    </row>
    <row r="74" spans="2:8" customFormat="1" ht="15" customHeight="1" x14ac:dyDescent="0.2">
      <c r="B74" t="s">
        <v>29</v>
      </c>
      <c r="C74" s="145">
        <v>52.928535503634954</v>
      </c>
      <c r="D74" s="145">
        <f t="shared" si="0"/>
        <v>47.071464496365046</v>
      </c>
      <c r="E74" s="145"/>
      <c r="F74" s="145" t="s">
        <v>27</v>
      </c>
      <c r="G74" s="146">
        <f t="shared" si="1"/>
        <v>95.381767570897253</v>
      </c>
      <c r="H74" s="145">
        <v>4.6182324291027461</v>
      </c>
    </row>
    <row r="75" spans="2:8" customFormat="1" ht="15" customHeight="1" x14ac:dyDescent="0.2">
      <c r="B75" t="s">
        <v>17</v>
      </c>
      <c r="C75" s="145">
        <v>53.64901561439239</v>
      </c>
      <c r="D75" s="145">
        <f t="shared" si="0"/>
        <v>46.35098438560761</v>
      </c>
      <c r="E75" s="145"/>
      <c r="F75" s="145" t="s">
        <v>17</v>
      </c>
      <c r="G75" s="146">
        <f t="shared" si="1"/>
        <v>95.602041625895851</v>
      </c>
      <c r="H75" s="145">
        <v>4.3979583741041441</v>
      </c>
    </row>
    <row r="76" spans="2:8" customFormat="1" ht="15" customHeight="1" x14ac:dyDescent="0.2">
      <c r="B76" t="s">
        <v>21</v>
      </c>
      <c r="C76" s="145">
        <v>68.21736354931376</v>
      </c>
      <c r="D76" s="145">
        <f t="shared" si="0"/>
        <v>31.78263645068624</v>
      </c>
      <c r="E76" s="145"/>
      <c r="F76" s="145" t="s">
        <v>4</v>
      </c>
      <c r="G76" s="146">
        <f t="shared" si="1"/>
        <v>98.010923616206085</v>
      </c>
      <c r="H76" s="145">
        <v>1.9890763837939185</v>
      </c>
    </row>
    <row r="77" spans="2:8" customFormat="1" ht="15" customHeight="1" x14ac:dyDescent="0.2">
      <c r="B77" t="s">
        <v>27</v>
      </c>
      <c r="C77" s="145">
        <v>85.184895629739671</v>
      </c>
      <c r="D77" s="145">
        <f t="shared" si="0"/>
        <v>14.815104370260329</v>
      </c>
      <c r="E77" s="145"/>
      <c r="F77" s="145" t="s">
        <v>29</v>
      </c>
      <c r="G77" s="146">
        <f t="shared" si="1"/>
        <v>98.258058723174997</v>
      </c>
      <c r="H77" s="145">
        <v>1.7419412768249976</v>
      </c>
    </row>
    <row r="78" spans="2:8" customFormat="1" ht="15" customHeight="1" x14ac:dyDescent="0.2">
      <c r="B78" s="2"/>
      <c r="C78" s="2"/>
    </row>
    <row r="79" spans="2:8" customFormat="1" ht="15" customHeight="1" x14ac:dyDescent="0.2">
      <c r="B79" s="2"/>
      <c r="C79" s="2"/>
    </row>
    <row r="80" spans="2:8" customFormat="1" ht="15" customHeight="1" x14ac:dyDescent="0.2">
      <c r="B80" s="2"/>
      <c r="C80" s="2"/>
    </row>
    <row r="81" spans="2:8" customFormat="1" ht="15" customHeight="1" x14ac:dyDescent="0.2">
      <c r="B81" s="2"/>
      <c r="C81" s="2"/>
    </row>
    <row r="82" spans="2:8" customFormat="1" ht="15" customHeight="1" x14ac:dyDescent="0.2">
      <c r="B82" s="2"/>
      <c r="C82" s="2"/>
      <c r="D82" s="5"/>
      <c r="F82" s="5"/>
      <c r="G82" s="5"/>
      <c r="H82" s="5"/>
    </row>
    <row r="83" spans="2:8" customFormat="1" ht="15" customHeight="1" x14ac:dyDescent="0.2">
      <c r="B83" s="2"/>
      <c r="C83" s="2"/>
      <c r="D83" s="5"/>
      <c r="F83" s="5"/>
      <c r="G83" s="5"/>
      <c r="H83" s="5"/>
    </row>
    <row r="84" spans="2:8" customFormat="1" ht="15" customHeight="1" x14ac:dyDescent="0.2">
      <c r="B84" s="2"/>
      <c r="C84" s="2"/>
      <c r="D84" s="5"/>
      <c r="F84" s="5"/>
      <c r="G84" s="5"/>
      <c r="H84" s="5"/>
    </row>
    <row r="85" spans="2:8" customFormat="1" ht="15" customHeight="1" x14ac:dyDescent="0.2">
      <c r="B85" s="2"/>
      <c r="C85" s="2"/>
      <c r="D85" s="5"/>
      <c r="F85" s="5"/>
      <c r="G85" s="5"/>
      <c r="H85" s="5"/>
    </row>
    <row r="86" spans="2:8" customFormat="1" ht="15" customHeight="1" x14ac:dyDescent="0.2">
      <c r="B86" s="2"/>
      <c r="C86" s="2"/>
      <c r="D86" s="5"/>
      <c r="F86" s="5"/>
      <c r="G86" s="5"/>
      <c r="H86" s="5"/>
    </row>
  </sheetData>
  <sortState ref="F51:H77">
    <sortCondition ref="G51"/>
  </sortState>
  <mergeCells count="5">
    <mergeCell ref="B2:F2"/>
    <mergeCell ref="B33:F33"/>
    <mergeCell ref="B34:F34"/>
    <mergeCell ref="B35:F35"/>
    <mergeCell ref="B36:F36"/>
  </mergeCells>
  <hyperlinks>
    <hyperlink ref="B36" r:id="rId1"/>
    <hyperlink ref="F1" location="Indice!A1" display="[índice Ç]"/>
  </hyperlinks>
  <pageMargins left="0.7" right="0.7" top="0.75" bottom="0.75" header="0.3" footer="0.3"/>
  <pageSetup paperSize="9" orientation="portrait" horizontalDpi="4294967293" verticalDpi="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zoomScaleNormal="10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110</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31</v>
      </c>
      <c r="C51" s="42">
        <v>0.99483248447084294</v>
      </c>
    </row>
    <row r="52" spans="2:3" customFormat="1" ht="15" customHeight="1" x14ac:dyDescent="0.2">
      <c r="B52" t="s">
        <v>25</v>
      </c>
      <c r="C52" s="42">
        <v>0.84568955519750311</v>
      </c>
    </row>
    <row r="53" spans="2:3" customFormat="1" ht="15" customHeight="1" x14ac:dyDescent="0.2">
      <c r="B53" t="s">
        <v>11</v>
      </c>
      <c r="C53" s="42">
        <v>0.83335816101640248</v>
      </c>
    </row>
    <row r="54" spans="2:3" customFormat="1" ht="15" customHeight="1" x14ac:dyDescent="0.2">
      <c r="B54" t="s">
        <v>34</v>
      </c>
      <c r="C54" s="42">
        <v>0.51035682766386392</v>
      </c>
    </row>
    <row r="55" spans="2:3" customFormat="1" ht="15" customHeight="1" x14ac:dyDescent="0.2">
      <c r="B55" t="s">
        <v>32</v>
      </c>
      <c r="C55" s="42">
        <v>0.44134082939094943</v>
      </c>
    </row>
    <row r="56" spans="2:3" customFormat="1" ht="15" customHeight="1" x14ac:dyDescent="0.2">
      <c r="B56" t="s">
        <v>24</v>
      </c>
      <c r="C56" s="42">
        <v>0.41936092238367384</v>
      </c>
    </row>
    <row r="57" spans="2:3" customFormat="1" ht="15" customHeight="1" x14ac:dyDescent="0.2">
      <c r="B57" t="s">
        <v>10</v>
      </c>
      <c r="C57" s="42">
        <v>0.39596312983345439</v>
      </c>
    </row>
    <row r="58" spans="2:3" customFormat="1" ht="15" customHeight="1" x14ac:dyDescent="0.2">
      <c r="B58" t="s">
        <v>7</v>
      </c>
      <c r="C58" s="42">
        <v>0.36895446794609976</v>
      </c>
    </row>
    <row r="59" spans="2:3" customFormat="1" ht="15" customHeight="1" x14ac:dyDescent="0.2">
      <c r="B59" t="s">
        <v>13</v>
      </c>
      <c r="C59" s="42">
        <v>0.36080442640892207</v>
      </c>
    </row>
    <row r="60" spans="2:3" customFormat="1" ht="15" customHeight="1" x14ac:dyDescent="0.2">
      <c r="B60" t="s">
        <v>35</v>
      </c>
      <c r="C60" s="42">
        <v>0.33632264559939173</v>
      </c>
    </row>
    <row r="61" spans="2:3" customFormat="1" ht="15" customHeight="1" x14ac:dyDescent="0.2">
      <c r="B61" t="s">
        <v>30</v>
      </c>
      <c r="C61" s="42">
        <v>0.2678109660839596</v>
      </c>
    </row>
    <row r="62" spans="2:3" customFormat="1" ht="15" customHeight="1" x14ac:dyDescent="0.2">
      <c r="B62" t="s">
        <v>18</v>
      </c>
      <c r="C62" s="42">
        <v>0.25553938276328086</v>
      </c>
    </row>
    <row r="63" spans="2:3" customFormat="1" ht="15" customHeight="1" x14ac:dyDescent="0.2">
      <c r="B63" t="s">
        <v>12</v>
      </c>
      <c r="C63" s="42">
        <v>0.22040066905716993</v>
      </c>
    </row>
    <row r="64" spans="2:3" customFormat="1" ht="15" customHeight="1" x14ac:dyDescent="0.2">
      <c r="B64" t="s">
        <v>23</v>
      </c>
      <c r="C64" s="42">
        <v>0.19362956722711472</v>
      </c>
    </row>
    <row r="65" spans="2:3" customFormat="1" ht="15" customHeight="1" x14ac:dyDescent="0.2">
      <c r="B65" t="s">
        <v>15</v>
      </c>
      <c r="C65" s="42">
        <v>0.17855123232283132</v>
      </c>
    </row>
    <row r="66" spans="2:3" customFormat="1" ht="15" customHeight="1" x14ac:dyDescent="0.2">
      <c r="B66" t="s">
        <v>76</v>
      </c>
      <c r="C66" s="42">
        <v>0.16945503792783151</v>
      </c>
    </row>
    <row r="67" spans="2:3" customFormat="1" ht="15" customHeight="1" x14ac:dyDescent="0.2">
      <c r="B67" t="s">
        <v>16</v>
      </c>
      <c r="C67" s="42">
        <v>7.7635559641584972E-2</v>
      </c>
    </row>
    <row r="68" spans="2:3" customFormat="1" ht="15" customHeight="1" x14ac:dyDescent="0.2">
      <c r="B68" t="s">
        <v>29</v>
      </c>
      <c r="C68" s="42">
        <v>6.5921739950711628E-2</v>
      </c>
    </row>
    <row r="69" spans="2:3" customFormat="1" ht="15" customHeight="1" x14ac:dyDescent="0.2">
      <c r="B69" t="s">
        <v>28</v>
      </c>
      <c r="C69" s="42">
        <v>4.5390271561711049E-2</v>
      </c>
    </row>
    <row r="70" spans="2:3" customFormat="1" ht="15" customHeight="1" x14ac:dyDescent="0.2">
      <c r="B70" t="s">
        <v>4</v>
      </c>
      <c r="C70" s="42">
        <v>-4.4940126298418426E-2</v>
      </c>
    </row>
    <row r="71" spans="2:3" customFormat="1" ht="15" customHeight="1" x14ac:dyDescent="0.2">
      <c r="B71" t="s">
        <v>26</v>
      </c>
      <c r="C71" s="42">
        <v>-6.8425522393381732E-2</v>
      </c>
    </row>
    <row r="72" spans="2:3" customFormat="1" ht="15" customHeight="1" x14ac:dyDescent="0.2">
      <c r="B72" t="s">
        <v>14</v>
      </c>
      <c r="C72" s="42">
        <v>-7.9151596581779171E-2</v>
      </c>
    </row>
    <row r="73" spans="2:3" customFormat="1" ht="15" customHeight="1" x14ac:dyDescent="0.2">
      <c r="B73" t="s">
        <v>8</v>
      </c>
      <c r="C73" s="42">
        <v>-9.1178791006979676E-2</v>
      </c>
    </row>
    <row r="74" spans="2:3" customFormat="1" ht="15" customHeight="1" x14ac:dyDescent="0.2">
      <c r="B74" t="s">
        <v>27</v>
      </c>
      <c r="C74" s="42">
        <v>-0.33201529763132487</v>
      </c>
    </row>
    <row r="75" spans="2:3" customFormat="1" ht="15" customHeight="1" x14ac:dyDescent="0.2">
      <c r="B75" t="s">
        <v>20</v>
      </c>
      <c r="C75" s="42">
        <v>-0.51949402294836955</v>
      </c>
    </row>
    <row r="76" spans="2:3" customFormat="1" ht="15" customHeight="1" x14ac:dyDescent="0.2">
      <c r="B76" t="s">
        <v>17</v>
      </c>
      <c r="C76" s="42">
        <v>-0.57433462861921503</v>
      </c>
    </row>
    <row r="77" spans="2:3" customFormat="1" ht="15" customHeight="1" x14ac:dyDescent="0.2">
      <c r="B77" t="s">
        <v>21</v>
      </c>
      <c r="C77" s="42">
        <v>-0.92554348001853615</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ref="B51:C77">
    <sortCondition descending="1" ref="C51"/>
  </sortState>
  <mergeCells count="5">
    <mergeCell ref="B2:F2"/>
    <mergeCell ref="B33:F33"/>
    <mergeCell ref="B34:F34"/>
    <mergeCell ref="B35:F35"/>
    <mergeCell ref="B36:F36"/>
  </mergeCells>
  <hyperlinks>
    <hyperlink ref="B36" r:id="rId1"/>
    <hyperlink ref="F1" location="Indice!A1" display="[índice Ç]"/>
  </hyperlinks>
  <pageMargins left="0.7" right="0.7" top="0.75" bottom="0.75" header="0.3" footer="0.3"/>
  <pageSetup paperSize="9"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showGridLines="0" workbookViewId="0">
      <selection activeCell="I1" sqref="I1"/>
    </sheetView>
  </sheetViews>
  <sheetFormatPr defaultColWidth="12.83203125" defaultRowHeight="15" customHeight="1" x14ac:dyDescent="0.2"/>
  <cols>
    <col min="1" max="1" width="14.83203125" style="5" customWidth="1"/>
    <col min="2" max="3" width="12.83203125" style="2" customWidth="1"/>
    <col min="4" max="16384" width="12.83203125" style="5"/>
  </cols>
  <sheetData>
    <row r="1" spans="1:10" ht="30" customHeight="1" x14ac:dyDescent="0.2">
      <c r="A1" s="6" t="s">
        <v>38</v>
      </c>
      <c r="B1" s="7" t="s">
        <v>39</v>
      </c>
      <c r="C1" s="7"/>
      <c r="D1" s="8"/>
      <c r="E1" s="9"/>
      <c r="F1" s="9"/>
      <c r="G1" s="9"/>
      <c r="H1" s="9"/>
      <c r="I1" s="10" t="s">
        <v>40</v>
      </c>
    </row>
    <row r="2" spans="1:10" ht="30" customHeight="1" thickBot="1" x14ac:dyDescent="0.25">
      <c r="B2" s="163" t="s">
        <v>69</v>
      </c>
      <c r="C2" s="164"/>
      <c r="D2" s="164"/>
      <c r="E2" s="164"/>
      <c r="F2" s="164"/>
      <c r="G2" s="164"/>
      <c r="H2" s="164"/>
      <c r="I2" s="164"/>
      <c r="J2" s="11"/>
    </row>
    <row r="3" spans="1:10" customFormat="1" ht="30" customHeight="1" x14ac:dyDescent="0.2">
      <c r="B3" s="171" t="s">
        <v>6</v>
      </c>
      <c r="C3" s="169" t="s">
        <v>2</v>
      </c>
      <c r="D3" s="175" t="s">
        <v>37</v>
      </c>
      <c r="E3" s="176"/>
      <c r="F3" s="173" t="s">
        <v>36</v>
      </c>
      <c r="G3" s="174"/>
      <c r="H3" s="177" t="s">
        <v>47</v>
      </c>
      <c r="I3" s="178"/>
    </row>
    <row r="4" spans="1:10" customFormat="1" ht="30" customHeight="1" x14ac:dyDescent="0.2">
      <c r="B4" s="172"/>
      <c r="C4" s="170"/>
      <c r="D4" s="90" t="s">
        <v>41</v>
      </c>
      <c r="E4" s="14" t="s">
        <v>42</v>
      </c>
      <c r="F4" s="12" t="s">
        <v>41</v>
      </c>
      <c r="G4" s="13" t="s">
        <v>42</v>
      </c>
      <c r="H4" s="12" t="s">
        <v>41</v>
      </c>
      <c r="I4" s="13" t="s">
        <v>42</v>
      </c>
    </row>
    <row r="5" spans="1:10" customFormat="1" ht="15" customHeight="1" x14ac:dyDescent="0.2">
      <c r="B5" s="19">
        <v>2000</v>
      </c>
      <c r="C5" s="17">
        <v>10249022</v>
      </c>
      <c r="D5" s="21">
        <v>77775</v>
      </c>
      <c r="E5" s="23">
        <f>D5/$C5*100</f>
        <v>0.75885289347607998</v>
      </c>
      <c r="F5" s="26">
        <v>10667</v>
      </c>
      <c r="G5" s="23">
        <f>F5/$C5*100</f>
        <v>0.1040782232685226</v>
      </c>
      <c r="H5" s="26">
        <f t="shared" ref="H5:H8" si="0">D5-F5</f>
        <v>67108</v>
      </c>
      <c r="I5" s="31">
        <f>H5/$C5*100</f>
        <v>0.65477467020755742</v>
      </c>
    </row>
    <row r="6" spans="1:10" customFormat="1" ht="15" customHeight="1" x14ac:dyDescent="0.2">
      <c r="B6" s="57">
        <v>2001</v>
      </c>
      <c r="C6" s="58">
        <v>10330774</v>
      </c>
      <c r="D6" s="59">
        <v>61609</v>
      </c>
      <c r="E6" s="60">
        <f t="shared" ref="E6:G22" si="1">D6/$C6*100</f>
        <v>0.5963638348878797</v>
      </c>
      <c r="F6" s="61">
        <v>5396</v>
      </c>
      <c r="G6" s="60">
        <f t="shared" si="1"/>
        <v>5.2232291597899633E-2</v>
      </c>
      <c r="H6" s="61">
        <f t="shared" si="0"/>
        <v>56213</v>
      </c>
      <c r="I6" s="62">
        <f t="shared" ref="I6" si="2">H6/$C6*100</f>
        <v>0.54413154328997992</v>
      </c>
    </row>
    <row r="7" spans="1:10" customFormat="1" ht="15" customHeight="1" x14ac:dyDescent="0.2">
      <c r="B7" s="19">
        <v>2002</v>
      </c>
      <c r="C7" s="17">
        <v>10394669</v>
      </c>
      <c r="D7" s="21">
        <v>50611</v>
      </c>
      <c r="E7" s="23">
        <f t="shared" si="1"/>
        <v>0.48689381066390863</v>
      </c>
      <c r="F7" s="26">
        <v>8813</v>
      </c>
      <c r="G7" s="23">
        <f t="shared" si="1"/>
        <v>8.4783844487977447E-2</v>
      </c>
      <c r="H7" s="26">
        <f t="shared" si="0"/>
        <v>41798</v>
      </c>
      <c r="I7" s="32">
        <f t="shared" ref="I7" si="3">H7/$C7*100</f>
        <v>0.40210996617593114</v>
      </c>
    </row>
    <row r="8" spans="1:10" customFormat="1" ht="15" customHeight="1" x14ac:dyDescent="0.2">
      <c r="B8" s="57">
        <v>2003</v>
      </c>
      <c r="C8" s="58">
        <v>10444592</v>
      </c>
      <c r="D8" s="59">
        <v>31425</v>
      </c>
      <c r="E8" s="60">
        <f t="shared" si="1"/>
        <v>0.30087340893737163</v>
      </c>
      <c r="F8" s="61">
        <v>6687</v>
      </c>
      <c r="G8" s="60">
        <f t="shared" si="1"/>
        <v>6.4023563581995346E-2</v>
      </c>
      <c r="H8" s="61">
        <f t="shared" si="0"/>
        <v>24738</v>
      </c>
      <c r="I8" s="62">
        <f t="shared" ref="I8" si="4">H8/$C8*100</f>
        <v>0.23684984535537623</v>
      </c>
    </row>
    <row r="9" spans="1:10" customFormat="1" ht="15" customHeight="1" x14ac:dyDescent="0.2">
      <c r="B9" s="20">
        <v>2004</v>
      </c>
      <c r="C9" s="18">
        <v>10473050</v>
      </c>
      <c r="D9" s="22">
        <v>21093</v>
      </c>
      <c r="E9" s="24">
        <f t="shared" si="1"/>
        <v>0.20140264774826819</v>
      </c>
      <c r="F9" s="27">
        <v>6757</v>
      </c>
      <c r="G9" s="24">
        <f t="shared" si="1"/>
        <v>6.4517977093587822E-2</v>
      </c>
      <c r="H9" s="27">
        <f t="shared" ref="H9:H22" si="5">D9-F9</f>
        <v>14336</v>
      </c>
      <c r="I9" s="33">
        <f t="shared" ref="I9" si="6">H9/$C9*100</f>
        <v>0.13688467065468035</v>
      </c>
    </row>
    <row r="10" spans="1:10" customFormat="1" ht="15" customHeight="1" x14ac:dyDescent="0.2">
      <c r="B10" s="63">
        <v>2005</v>
      </c>
      <c r="C10" s="64">
        <v>10494672</v>
      </c>
      <c r="D10" s="65">
        <v>21741</v>
      </c>
      <c r="E10" s="66">
        <f t="shared" si="1"/>
        <v>0.20716226290826431</v>
      </c>
      <c r="F10" s="67">
        <v>6360</v>
      </c>
      <c r="G10" s="66">
        <f t="shared" si="1"/>
        <v>6.0602179848974792E-2</v>
      </c>
      <c r="H10" s="67">
        <f t="shared" si="5"/>
        <v>15381</v>
      </c>
      <c r="I10" s="68">
        <f t="shared" ref="I10" si="7">H10/$C10*100</f>
        <v>0.1465600830592895</v>
      </c>
    </row>
    <row r="11" spans="1:10" customFormat="1" ht="15" customHeight="1" x14ac:dyDescent="0.2">
      <c r="B11" s="20">
        <v>2006</v>
      </c>
      <c r="C11" s="18">
        <v>10511988</v>
      </c>
      <c r="D11" s="22">
        <v>22741</v>
      </c>
      <c r="E11" s="24">
        <f t="shared" si="1"/>
        <v>0.21633396080741338</v>
      </c>
      <c r="F11" s="27">
        <v>5600</v>
      </c>
      <c r="G11" s="24">
        <f t="shared" si="1"/>
        <v>5.3272511346093621E-2</v>
      </c>
      <c r="H11" s="27">
        <f t="shared" si="5"/>
        <v>17141</v>
      </c>
      <c r="I11" s="33">
        <f t="shared" ref="I11" si="8">H11/$C11*100</f>
        <v>0.16306144946131979</v>
      </c>
    </row>
    <row r="12" spans="1:10" customFormat="1" ht="15" customHeight="1" x14ac:dyDescent="0.2">
      <c r="B12" s="63">
        <v>2007</v>
      </c>
      <c r="C12" s="64">
        <v>10532588</v>
      </c>
      <c r="D12" s="65">
        <v>29661</v>
      </c>
      <c r="E12" s="66">
        <f t="shared" si="1"/>
        <v>0.28161169885312137</v>
      </c>
      <c r="F12" s="67">
        <v>7890</v>
      </c>
      <c r="G12" s="66">
        <f t="shared" si="1"/>
        <v>7.4910363910560246E-2</v>
      </c>
      <c r="H12" s="67">
        <f t="shared" si="5"/>
        <v>21771</v>
      </c>
      <c r="I12" s="68">
        <f t="shared" ref="I12" si="9">H12/$C12*100</f>
        <v>0.20670133494256113</v>
      </c>
    </row>
    <row r="13" spans="1:10" customFormat="1" ht="15" customHeight="1" x14ac:dyDescent="0.2">
      <c r="B13" s="20">
        <v>2008</v>
      </c>
      <c r="C13" s="18">
        <v>10553339</v>
      </c>
      <c r="D13" s="22">
        <v>29718</v>
      </c>
      <c r="E13" s="24">
        <f t="shared" si="1"/>
        <v>0.28159808000103093</v>
      </c>
      <c r="F13" s="27">
        <v>20357</v>
      </c>
      <c r="G13" s="24">
        <f t="shared" si="1"/>
        <v>0.1928962956652866</v>
      </c>
      <c r="H13" s="27">
        <f t="shared" si="5"/>
        <v>9361</v>
      </c>
      <c r="I13" s="33">
        <f t="shared" ref="I13" si="10">H13/$C13*100</f>
        <v>8.8701784335744355E-2</v>
      </c>
    </row>
    <row r="14" spans="1:10" customFormat="1" ht="15" customHeight="1" x14ac:dyDescent="0.2">
      <c r="B14" s="63">
        <v>2009</v>
      </c>
      <c r="C14" s="64">
        <v>10563014</v>
      </c>
      <c r="D14" s="65">
        <v>32307</v>
      </c>
      <c r="E14" s="66">
        <f t="shared" si="1"/>
        <v>0.3058502052539171</v>
      </c>
      <c r="F14" s="67">
        <v>16899</v>
      </c>
      <c r="G14" s="66">
        <f t="shared" si="1"/>
        <v>0.15998274734843673</v>
      </c>
      <c r="H14" s="67">
        <f t="shared" si="5"/>
        <v>15408</v>
      </c>
      <c r="I14" s="68">
        <f t="shared" ref="I14" si="11">H14/$C14*100</f>
        <v>0.14586745790548039</v>
      </c>
    </row>
    <row r="15" spans="1:10" customFormat="1" ht="15" customHeight="1" x14ac:dyDescent="0.2">
      <c r="B15" s="20">
        <v>2010</v>
      </c>
      <c r="C15" s="18">
        <v>10573479</v>
      </c>
      <c r="D15" s="22">
        <v>27575</v>
      </c>
      <c r="E15" s="24">
        <f t="shared" si="1"/>
        <v>0.26079401112916573</v>
      </c>
      <c r="F15" s="27">
        <v>23760</v>
      </c>
      <c r="G15" s="24">
        <f t="shared" si="1"/>
        <v>0.22471317151147699</v>
      </c>
      <c r="H15" s="27">
        <f t="shared" si="5"/>
        <v>3815</v>
      </c>
      <c r="I15" s="33">
        <f t="shared" ref="I15" si="12">H15/$C15*100</f>
        <v>3.6080839617688744E-2</v>
      </c>
    </row>
    <row r="16" spans="1:10" customFormat="1" ht="15" customHeight="1" x14ac:dyDescent="0.2">
      <c r="B16" s="63">
        <v>2011</v>
      </c>
      <c r="C16" s="64">
        <v>10572721</v>
      </c>
      <c r="D16" s="65">
        <v>19667</v>
      </c>
      <c r="E16" s="66">
        <f t="shared" si="1"/>
        <v>0.18601644742162401</v>
      </c>
      <c r="F16" s="67">
        <v>43998</v>
      </c>
      <c r="G16" s="66">
        <f t="shared" si="1"/>
        <v>0.41614642058558055</v>
      </c>
      <c r="H16" s="67">
        <f t="shared" si="5"/>
        <v>-24331</v>
      </c>
      <c r="I16" s="68">
        <f t="shared" ref="I16" si="13">H16/$C16*100</f>
        <v>-0.23012997316395656</v>
      </c>
    </row>
    <row r="17" spans="1:9" customFormat="1" ht="15" customHeight="1" x14ac:dyDescent="0.2">
      <c r="B17" s="20">
        <v>2012</v>
      </c>
      <c r="C17" s="18">
        <v>10542398</v>
      </c>
      <c r="D17" s="22">
        <v>14606</v>
      </c>
      <c r="E17" s="24">
        <f t="shared" si="1"/>
        <v>0.1385453290608076</v>
      </c>
      <c r="F17" s="27">
        <v>51958</v>
      </c>
      <c r="G17" s="24">
        <f t="shared" si="1"/>
        <v>0.4928480218637164</v>
      </c>
      <c r="H17" s="27">
        <f t="shared" si="5"/>
        <v>-37352</v>
      </c>
      <c r="I17" s="33">
        <f t="shared" ref="I17:I19" si="14">H17/$C17*100</f>
        <v>-0.35430269280290877</v>
      </c>
    </row>
    <row r="18" spans="1:9" customFormat="1" ht="15" customHeight="1" x14ac:dyDescent="0.2">
      <c r="B18" s="63">
        <v>2013</v>
      </c>
      <c r="C18" s="64">
        <v>10487289</v>
      </c>
      <c r="D18" s="65">
        <v>17554</v>
      </c>
      <c r="E18" s="66">
        <f>D18/$C18*100</f>
        <v>0.16738358216313101</v>
      </c>
      <c r="F18" s="67">
        <v>53786</v>
      </c>
      <c r="G18" s="66">
        <f>F18/$C18*100</f>
        <v>0.51286848297972909</v>
      </c>
      <c r="H18" s="67">
        <f t="shared" ref="H18:H19" si="15">D18-F18</f>
        <v>-36232</v>
      </c>
      <c r="I18" s="68">
        <f t="shared" si="14"/>
        <v>-0.34548490081659805</v>
      </c>
    </row>
    <row r="19" spans="1:9" customFormat="1" ht="15" customHeight="1" x14ac:dyDescent="0.2">
      <c r="B19" s="20">
        <v>2014</v>
      </c>
      <c r="C19" s="18">
        <v>10427301</v>
      </c>
      <c r="D19" s="22">
        <v>19516</v>
      </c>
      <c r="E19" s="24">
        <f t="shared" ref="E19" si="16">D19/$C19*100</f>
        <v>0.18716252652532039</v>
      </c>
      <c r="F19" s="27">
        <v>49572</v>
      </c>
      <c r="G19" s="24">
        <f>F19/$C19*100</f>
        <v>0.47540586005908914</v>
      </c>
      <c r="H19" s="27">
        <f t="shared" si="15"/>
        <v>-30056</v>
      </c>
      <c r="I19" s="33">
        <f t="shared" si="14"/>
        <v>-0.28824333353376869</v>
      </c>
    </row>
    <row r="20" spans="1:9" customFormat="1" ht="15" customHeight="1" x14ac:dyDescent="0.2">
      <c r="B20" s="63">
        <v>2015</v>
      </c>
      <c r="C20" s="64">
        <v>10374822</v>
      </c>
      <c r="D20" s="65">
        <v>29896</v>
      </c>
      <c r="E20" s="66">
        <f t="shared" ref="E20:E21" si="17">D20/$C20*100</f>
        <v>0.28815916070656439</v>
      </c>
      <c r="F20" s="67">
        <v>40377</v>
      </c>
      <c r="G20" s="66">
        <f t="shared" ref="G20:G21" si="18">F20/$C20*100</f>
        <v>0.38918258067463712</v>
      </c>
      <c r="H20" s="67">
        <f t="shared" ref="H20:H21" si="19">D20-F20</f>
        <v>-10481</v>
      </c>
      <c r="I20" s="68">
        <f t="shared" ref="I20:I21" si="20">H20/$C20*100</f>
        <v>-0.10102341996807271</v>
      </c>
    </row>
    <row r="21" spans="1:9" customFormat="1" ht="15" customHeight="1" x14ac:dyDescent="0.2">
      <c r="B21" s="20">
        <v>2016</v>
      </c>
      <c r="C21" s="18">
        <v>10341330</v>
      </c>
      <c r="D21" s="22">
        <v>29925</v>
      </c>
      <c r="E21" s="24">
        <f t="shared" si="17"/>
        <v>0.28937283695617488</v>
      </c>
      <c r="F21" s="27">
        <v>38273</v>
      </c>
      <c r="G21" s="24">
        <f t="shared" si="18"/>
        <v>0.37009746328567023</v>
      </c>
      <c r="H21" s="27">
        <f t="shared" si="19"/>
        <v>-8348</v>
      </c>
      <c r="I21" s="33">
        <f t="shared" si="20"/>
        <v>-8.0724626329495341E-2</v>
      </c>
    </row>
    <row r="22" spans="1:9" customFormat="1" ht="15" customHeight="1" thickBot="1" x14ac:dyDescent="0.25">
      <c r="B22" s="69">
        <v>2017</v>
      </c>
      <c r="C22" s="70">
        <v>10309573</v>
      </c>
      <c r="D22" s="71">
        <v>36639</v>
      </c>
      <c r="E22" s="72">
        <f t="shared" si="1"/>
        <v>0.35538814265149488</v>
      </c>
      <c r="F22" s="73">
        <v>31753</v>
      </c>
      <c r="G22" s="72">
        <f>F22/$C22*100</f>
        <v>0.30799529718641111</v>
      </c>
      <c r="H22" s="73">
        <f t="shared" si="5"/>
        <v>4886</v>
      </c>
      <c r="I22" s="74">
        <f t="shared" ref="I22" si="21">H22/$C22*100</f>
        <v>4.7392845465083766E-2</v>
      </c>
    </row>
    <row r="23" spans="1:9" customFormat="1" ht="15" customHeight="1" x14ac:dyDescent="0.2">
      <c r="B23" s="2"/>
      <c r="C23" s="2"/>
      <c r="D23" s="5"/>
      <c r="E23" s="5"/>
      <c r="F23" s="5"/>
      <c r="G23" s="5"/>
      <c r="H23" s="5"/>
    </row>
    <row r="24" spans="1:9" customFormat="1" ht="30" customHeight="1" x14ac:dyDescent="0.2">
      <c r="A24" s="16" t="s">
        <v>44</v>
      </c>
      <c r="B24" s="161" t="s">
        <v>68</v>
      </c>
      <c r="C24" s="162"/>
      <c r="D24" s="162"/>
      <c r="E24" s="162"/>
      <c r="F24" s="162"/>
      <c r="G24" s="162"/>
      <c r="H24" s="162"/>
      <c r="I24" s="162"/>
    </row>
    <row r="25" spans="1:9" customFormat="1" ht="15" customHeight="1" x14ac:dyDescent="0.2">
      <c r="A25" s="30" t="s">
        <v>45</v>
      </c>
      <c r="B25" s="165" t="s">
        <v>129</v>
      </c>
      <c r="C25" s="166"/>
      <c r="D25" s="166"/>
      <c r="E25" s="166"/>
      <c r="F25" s="166"/>
      <c r="G25" s="166"/>
      <c r="H25" s="166"/>
      <c r="I25" s="166"/>
    </row>
    <row r="26" spans="1:9" customFormat="1" ht="15" customHeight="1" x14ac:dyDescent="0.2">
      <c r="A26" s="28" t="s">
        <v>46</v>
      </c>
      <c r="B26" s="167" t="s">
        <v>79</v>
      </c>
      <c r="C26" s="168"/>
      <c r="D26" s="168"/>
      <c r="E26" s="168"/>
      <c r="F26" s="168"/>
      <c r="G26" s="168"/>
      <c r="H26" s="168"/>
      <c r="I26" s="168"/>
    </row>
    <row r="27" spans="1:9" customFormat="1" ht="15" customHeight="1" x14ac:dyDescent="0.2"/>
    <row r="28" spans="1:9" customFormat="1" ht="15" customHeight="1" x14ac:dyDescent="0.2"/>
    <row r="29" spans="1:9" customFormat="1" ht="15" customHeight="1" x14ac:dyDescent="0.2"/>
    <row r="30" spans="1:9" customFormat="1" ht="15" customHeight="1" x14ac:dyDescent="0.2"/>
    <row r="31" spans="1:9" customFormat="1" ht="15" customHeight="1" x14ac:dyDescent="0.2"/>
    <row r="32" spans="1:9"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customFormat="1" ht="15" customHeight="1" x14ac:dyDescent="0.2"/>
    <row r="98" customFormat="1" ht="15" customHeight="1" x14ac:dyDescent="0.2"/>
    <row r="99" customFormat="1" ht="15" customHeight="1" x14ac:dyDescent="0.2"/>
  </sheetData>
  <sortState ref="L5:M18">
    <sortCondition descending="1" ref="M5:M18"/>
  </sortState>
  <mergeCells count="9">
    <mergeCell ref="B24:I24"/>
    <mergeCell ref="B2:I2"/>
    <mergeCell ref="B25:I25"/>
    <mergeCell ref="B26:I26"/>
    <mergeCell ref="C3:C4"/>
    <mergeCell ref="B3:B4"/>
    <mergeCell ref="F3:G3"/>
    <mergeCell ref="D3:E3"/>
    <mergeCell ref="H3:I3"/>
  </mergeCells>
  <hyperlinks>
    <hyperlink ref="I1" location="Indice!A1" display="[índice Ç]"/>
    <hyperlink ref="B26" r:id="rId1"/>
  </hyperlinks>
  <pageMargins left="0.7" right="0.7" top="0.75" bottom="0.75" header="0.3" footer="0.3"/>
  <pageSetup paperSize="9" orientation="portrait" horizontalDpi="4294967293" verticalDpi="0" r:id="rId2"/>
  <ignoredErrors>
    <ignoredError sqref="H5 H6:H22"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111</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35</v>
      </c>
      <c r="C51" s="42">
        <v>1.4900452451379349</v>
      </c>
    </row>
    <row r="52" spans="2:3" customFormat="1" ht="15" customHeight="1" x14ac:dyDescent="0.2">
      <c r="B52" t="s">
        <v>25</v>
      </c>
      <c r="C52" s="42">
        <v>1.4534277074963786</v>
      </c>
    </row>
    <row r="53" spans="2:3" customFormat="1" ht="15" customHeight="1" x14ac:dyDescent="0.2">
      <c r="B53" t="s">
        <v>31</v>
      </c>
      <c r="C53" s="42">
        <v>1.2902484580664182</v>
      </c>
    </row>
    <row r="54" spans="2:3" customFormat="1" ht="15" customHeight="1" x14ac:dyDescent="0.2">
      <c r="B54" t="s">
        <v>11</v>
      </c>
      <c r="C54" s="42">
        <v>1.2885632581344497</v>
      </c>
    </row>
    <row r="55" spans="2:3" customFormat="1" ht="15" customHeight="1" x14ac:dyDescent="0.2">
      <c r="B55" t="s">
        <v>13</v>
      </c>
      <c r="C55" s="42">
        <v>1.142399340977944</v>
      </c>
    </row>
    <row r="56" spans="2:3" customFormat="1" ht="15" customHeight="1" x14ac:dyDescent="0.2">
      <c r="B56" t="s">
        <v>7</v>
      </c>
      <c r="C56" s="42">
        <v>1.0147929278594252</v>
      </c>
    </row>
    <row r="57" spans="2:3" customFormat="1" ht="15" customHeight="1" x14ac:dyDescent="0.2">
      <c r="B57" t="s">
        <v>34</v>
      </c>
      <c r="C57" s="42">
        <v>0.99339766586756784</v>
      </c>
    </row>
    <row r="58" spans="2:3" customFormat="1" ht="15" customHeight="1" x14ac:dyDescent="0.2">
      <c r="B58" t="s">
        <v>10</v>
      </c>
      <c r="C58" s="42">
        <v>0.94872934174313872</v>
      </c>
    </row>
    <row r="59" spans="2:3" customFormat="1" ht="15" customHeight="1" x14ac:dyDescent="0.2">
      <c r="B59" t="s">
        <v>32</v>
      </c>
      <c r="C59" s="42">
        <v>0.82925100401716001</v>
      </c>
    </row>
    <row r="60" spans="2:3" customFormat="1" ht="15" customHeight="1" x14ac:dyDescent="0.2">
      <c r="B60" t="s">
        <v>24</v>
      </c>
      <c r="C60" s="42">
        <v>0.82293929676474642</v>
      </c>
    </row>
    <row r="61" spans="2:3" customFormat="1" ht="15" customHeight="1" x14ac:dyDescent="0.2">
      <c r="B61" t="s">
        <v>15</v>
      </c>
      <c r="C61" s="42">
        <v>0.7862187472223755</v>
      </c>
    </row>
    <row r="62" spans="2:3" customFormat="1" ht="15" customHeight="1" x14ac:dyDescent="0.2">
      <c r="B62" t="s">
        <v>28</v>
      </c>
      <c r="C62" s="42">
        <v>0.67730165089148853</v>
      </c>
    </row>
    <row r="63" spans="2:3" customFormat="1" ht="15" customHeight="1" x14ac:dyDescent="0.2">
      <c r="B63" t="s">
        <v>14</v>
      </c>
      <c r="C63" s="42">
        <v>0.61897640783809693</v>
      </c>
    </row>
    <row r="64" spans="2:3" customFormat="1" ht="15" customHeight="1" x14ac:dyDescent="0.2">
      <c r="B64" t="s">
        <v>12</v>
      </c>
      <c r="C64" s="42">
        <v>0.61143574894797825</v>
      </c>
    </row>
    <row r="65" spans="2:3" customFormat="1" ht="15" customHeight="1" x14ac:dyDescent="0.2">
      <c r="B65" t="s">
        <v>18</v>
      </c>
      <c r="C65" s="42">
        <v>0.44714269781510424</v>
      </c>
    </row>
    <row r="66" spans="2:3" customFormat="1" ht="15" customHeight="1" x14ac:dyDescent="0.2">
      <c r="B66" t="s">
        <v>30</v>
      </c>
      <c r="C66" s="42">
        <v>0.43993090175781624</v>
      </c>
    </row>
    <row r="67" spans="2:3" customFormat="1" ht="15" customHeight="1" x14ac:dyDescent="0.2">
      <c r="B67" t="s">
        <v>76</v>
      </c>
      <c r="C67" s="42">
        <v>0.41673852539511147</v>
      </c>
    </row>
    <row r="68" spans="2:3" customFormat="1" ht="15" customHeight="1" x14ac:dyDescent="0.2">
      <c r="B68" t="s">
        <v>16</v>
      </c>
      <c r="C68" s="42">
        <v>0.35809785825374818</v>
      </c>
    </row>
    <row r="69" spans="2:3" customFormat="1" ht="15" customHeight="1" x14ac:dyDescent="0.2">
      <c r="B69" t="s">
        <v>23</v>
      </c>
      <c r="C69" s="42">
        <v>0.29183325777159569</v>
      </c>
    </row>
    <row r="70" spans="2:3" customFormat="1" ht="15" customHeight="1" x14ac:dyDescent="0.2">
      <c r="B70" t="s">
        <v>26</v>
      </c>
      <c r="C70" s="42">
        <v>0.27452353284461495</v>
      </c>
    </row>
    <row r="71" spans="2:3" customFormat="1" ht="15" customHeight="1" x14ac:dyDescent="0.2">
      <c r="B71" t="s">
        <v>21</v>
      </c>
      <c r="C71" s="42">
        <v>0.23002581278867285</v>
      </c>
    </row>
    <row r="72" spans="2:3" customFormat="1" ht="15" customHeight="1" x14ac:dyDescent="0.2">
      <c r="B72" t="s">
        <v>20</v>
      </c>
      <c r="C72" s="42">
        <v>0.22165326682437031</v>
      </c>
    </row>
    <row r="73" spans="2:3" customFormat="1" ht="15" customHeight="1" x14ac:dyDescent="0.2">
      <c r="B73" t="s">
        <v>8</v>
      </c>
      <c r="C73" s="42">
        <v>0.1818682503985373</v>
      </c>
    </row>
    <row r="74" spans="2:3" customFormat="1" ht="15" customHeight="1" x14ac:dyDescent="0.2">
      <c r="B74" t="s">
        <v>17</v>
      </c>
      <c r="C74" s="42">
        <v>0.1520819322018635</v>
      </c>
    </row>
    <row r="75" spans="2:3" customFormat="1" ht="15" customHeight="1" x14ac:dyDescent="0.2">
      <c r="B75" t="s">
        <v>4</v>
      </c>
      <c r="C75" s="42">
        <v>0.14955331422553383</v>
      </c>
    </row>
    <row r="76" spans="2:3" customFormat="1" ht="15" customHeight="1" x14ac:dyDescent="0.2">
      <c r="B76" t="s">
        <v>27</v>
      </c>
      <c r="C76" s="42">
        <v>0.1118926170982176</v>
      </c>
    </row>
    <row r="77" spans="2:3" customFormat="1" ht="15" customHeight="1" x14ac:dyDescent="0.2">
      <c r="B77" t="s">
        <v>29</v>
      </c>
      <c r="C77" s="42">
        <v>6.3225667299476054E-2</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c r="B82" s="2"/>
      <c r="C82" s="2"/>
    </row>
    <row r="83" spans="2:3" customFormat="1" ht="15" customHeight="1" x14ac:dyDescent="0.2">
      <c r="B83" s="2"/>
      <c r="C83" s="2"/>
    </row>
    <row r="84" spans="2:3" customFormat="1" ht="15" customHeight="1" x14ac:dyDescent="0.2">
      <c r="B84" s="2"/>
      <c r="C84" s="2"/>
    </row>
    <row r="85" spans="2:3" customFormat="1" ht="15" customHeight="1" x14ac:dyDescent="0.2">
      <c r="B85" s="2"/>
      <c r="C85" s="2"/>
    </row>
    <row r="86" spans="2:3" customFormat="1" ht="15" customHeight="1" x14ac:dyDescent="0.2">
      <c r="B86" s="2"/>
      <c r="C86" s="2"/>
    </row>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ref="B51:C77">
    <sortCondition descending="1" ref="C51"/>
  </sortState>
  <mergeCells count="5">
    <mergeCell ref="B2:F2"/>
    <mergeCell ref="B33:F33"/>
    <mergeCell ref="B34:F34"/>
    <mergeCell ref="B35:F35"/>
    <mergeCell ref="B36:F36"/>
  </mergeCells>
  <hyperlinks>
    <hyperlink ref="B36" r:id="rId1"/>
    <hyperlink ref="F1" location="Indice!A1" display="[índice Ç]"/>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112</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21</v>
      </c>
      <c r="C51" s="42">
        <v>1.4823179856507323</v>
      </c>
    </row>
    <row r="52" spans="2:3" customFormat="1" ht="15" customHeight="1" x14ac:dyDescent="0.2">
      <c r="B52" t="s">
        <v>27</v>
      </c>
      <c r="C52" s="42">
        <v>1.0370627824455609</v>
      </c>
    </row>
    <row r="53" spans="2:3" customFormat="1" ht="15" customHeight="1" x14ac:dyDescent="0.2">
      <c r="B53" t="s">
        <v>17</v>
      </c>
      <c r="C53" s="42">
        <v>0.86275490648595987</v>
      </c>
    </row>
    <row r="54" spans="2:3" customFormat="1" ht="15" customHeight="1" x14ac:dyDescent="0.2">
      <c r="B54" t="s">
        <v>20</v>
      </c>
      <c r="C54" s="42">
        <v>0.81003608872159283</v>
      </c>
    </row>
    <row r="55" spans="2:3" customFormat="1" ht="15" customHeight="1" x14ac:dyDescent="0.2">
      <c r="B55" t="s">
        <v>13</v>
      </c>
      <c r="C55" s="42">
        <v>0.72097452717366484</v>
      </c>
    </row>
    <row r="56" spans="2:3" customFormat="1" ht="15" customHeight="1" x14ac:dyDescent="0.2">
      <c r="B56" t="s">
        <v>12</v>
      </c>
      <c r="C56" s="42">
        <v>0.66165811340777492</v>
      </c>
    </row>
    <row r="57" spans="2:3" customFormat="1" ht="15" customHeight="1" x14ac:dyDescent="0.2">
      <c r="B57" t="s">
        <v>14</v>
      </c>
      <c r="C57" s="42">
        <v>0.50719286624213256</v>
      </c>
    </row>
    <row r="58" spans="2:3" customFormat="1" ht="15" customHeight="1" x14ac:dyDescent="0.2">
      <c r="B58" t="s">
        <v>26</v>
      </c>
      <c r="C58" s="42">
        <v>0.47252207753850517</v>
      </c>
    </row>
    <row r="59" spans="2:3" customFormat="1" ht="15" customHeight="1" x14ac:dyDescent="0.2">
      <c r="B59" t="s">
        <v>28</v>
      </c>
      <c r="C59" s="42">
        <v>0.44151767887295201</v>
      </c>
    </row>
    <row r="60" spans="2:3" customFormat="1" ht="15" customHeight="1" x14ac:dyDescent="0.2">
      <c r="B60" t="s">
        <v>16</v>
      </c>
      <c r="C60" s="42">
        <v>0.40218375461632411</v>
      </c>
    </row>
    <row r="61" spans="2:3" customFormat="1" ht="15" customHeight="1" x14ac:dyDescent="0.2">
      <c r="B61" t="s">
        <v>35</v>
      </c>
      <c r="C61" s="42">
        <v>0.37026390368815798</v>
      </c>
    </row>
    <row r="62" spans="2:3" customFormat="1" ht="15" customHeight="1" x14ac:dyDescent="0.2">
      <c r="B62" t="s">
        <v>8</v>
      </c>
      <c r="C62" s="42">
        <v>0.36012010714405052</v>
      </c>
    </row>
    <row r="63" spans="2:3" customFormat="1" ht="15" customHeight="1" x14ac:dyDescent="0.2">
      <c r="B63" t="s">
        <v>4</v>
      </c>
      <c r="C63" s="42">
        <v>0.3487654196638435</v>
      </c>
    </row>
    <row r="64" spans="2:3" customFormat="1" ht="15" customHeight="1" x14ac:dyDescent="0.2">
      <c r="B64" t="s">
        <v>24</v>
      </c>
      <c r="C64" s="42">
        <v>0.31759753317381506</v>
      </c>
    </row>
    <row r="65" spans="2:3" customFormat="1" ht="15" customHeight="1" x14ac:dyDescent="0.2">
      <c r="B65" t="s">
        <v>23</v>
      </c>
      <c r="C65" s="42">
        <v>0.30265621751903776</v>
      </c>
    </row>
    <row r="66" spans="2:3" customFormat="1" ht="15" customHeight="1" x14ac:dyDescent="0.2">
      <c r="B66" t="s">
        <v>7</v>
      </c>
      <c r="C66" s="42">
        <v>0.27064212578847069</v>
      </c>
    </row>
    <row r="67" spans="2:3" customFormat="1" ht="15" customHeight="1" x14ac:dyDescent="0.2">
      <c r="B67" t="s">
        <v>10</v>
      </c>
      <c r="C67" s="42">
        <v>0.25803157153344569</v>
      </c>
    </row>
    <row r="68" spans="2:3" customFormat="1" ht="15" customHeight="1" x14ac:dyDescent="0.2">
      <c r="B68" t="s">
        <v>31</v>
      </c>
      <c r="C68" s="42">
        <v>0.23373356164904316</v>
      </c>
    </row>
    <row r="69" spans="2:3" customFormat="1" ht="15" customHeight="1" x14ac:dyDescent="0.2">
      <c r="B69" t="s">
        <v>11</v>
      </c>
      <c r="C69" s="42">
        <v>0.22020792511518564</v>
      </c>
    </row>
    <row r="70" spans="2:3" customFormat="1" ht="15" customHeight="1" x14ac:dyDescent="0.2">
      <c r="B70" t="s">
        <v>32</v>
      </c>
      <c r="C70" s="42">
        <v>0.19722396319450269</v>
      </c>
    </row>
    <row r="71" spans="2:3" customFormat="1" ht="15" customHeight="1" x14ac:dyDescent="0.2">
      <c r="B71" t="s">
        <v>15</v>
      </c>
      <c r="C71" s="42">
        <v>0.19459295580916533</v>
      </c>
    </row>
    <row r="72" spans="2:3" customFormat="1" ht="15" customHeight="1" x14ac:dyDescent="0.2">
      <c r="B72" t="s">
        <v>30</v>
      </c>
      <c r="C72" s="42">
        <v>0.18465155477726825</v>
      </c>
    </row>
    <row r="73" spans="2:3" customFormat="1" ht="15" customHeight="1" x14ac:dyDescent="0.2">
      <c r="B73" t="s">
        <v>18</v>
      </c>
      <c r="C73" s="42">
        <v>0.18199884287120865</v>
      </c>
    </row>
    <row r="74" spans="2:3" customFormat="1" ht="15" customHeight="1" x14ac:dyDescent="0.2">
      <c r="B74" t="s">
        <v>25</v>
      </c>
      <c r="C74" s="42">
        <v>0.17437847543324264</v>
      </c>
    </row>
    <row r="75" spans="2:3" customFormat="1" ht="15" customHeight="1" x14ac:dyDescent="0.2">
      <c r="B75" t="s">
        <v>34</v>
      </c>
      <c r="C75" s="42">
        <v>0.15968757313071108</v>
      </c>
    </row>
    <row r="76" spans="2:3" customFormat="1" ht="15" customHeight="1" x14ac:dyDescent="0.2">
      <c r="B76" t="s">
        <v>29</v>
      </c>
      <c r="C76" s="42">
        <v>6.7205291622939936E-2</v>
      </c>
    </row>
    <row r="77" spans="2:3" customFormat="1" ht="15" customHeight="1" x14ac:dyDescent="0.2">
      <c r="B77" t="s">
        <v>76</v>
      </c>
      <c r="C77" s="42">
        <v>5.9862451816236076E-2</v>
      </c>
    </row>
    <row r="78" spans="2:3" customFormat="1" ht="15" customHeight="1" x14ac:dyDescent="0.2">
      <c r="B78" s="2"/>
      <c r="C78" s="2"/>
    </row>
    <row r="79" spans="2:3" customFormat="1" ht="15" customHeight="1" x14ac:dyDescent="0.2">
      <c r="B79" s="2"/>
      <c r="C79" s="2"/>
    </row>
    <row r="80" spans="2:3" customFormat="1" ht="15" customHeight="1" x14ac:dyDescent="0.2">
      <c r="B80" s="2"/>
      <c r="C80" s="2"/>
    </row>
    <row r="81" spans="2:3" customFormat="1" ht="15" customHeight="1" x14ac:dyDescent="0.2">
      <c r="B81" s="2"/>
      <c r="C81" s="2"/>
    </row>
    <row r="82" spans="2:3" customFormat="1" ht="15" customHeight="1" x14ac:dyDescent="0.2">
      <c r="B82" s="2"/>
      <c r="C82" s="2"/>
    </row>
    <row r="83" spans="2:3" customFormat="1" ht="15" customHeight="1" x14ac:dyDescent="0.2">
      <c r="B83" s="2"/>
      <c r="C83" s="2"/>
    </row>
    <row r="84" spans="2:3" customFormat="1" ht="15" customHeight="1" x14ac:dyDescent="0.2">
      <c r="B84" s="2"/>
      <c r="C84" s="2"/>
    </row>
    <row r="85" spans="2:3" customFormat="1" ht="15" customHeight="1" x14ac:dyDescent="0.2">
      <c r="B85" s="2"/>
      <c r="C85" s="2"/>
    </row>
    <row r="86" spans="2:3" customFormat="1" ht="15" customHeight="1" x14ac:dyDescent="0.2">
      <c r="B86" s="2"/>
      <c r="C86" s="2"/>
    </row>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ref="B51:C77">
    <sortCondition descending="1" ref="C51"/>
  </sortState>
  <mergeCells count="5">
    <mergeCell ref="B2:F2"/>
    <mergeCell ref="B33:F33"/>
    <mergeCell ref="B34:F34"/>
    <mergeCell ref="B35:F35"/>
    <mergeCell ref="B36:F36"/>
  </mergeCells>
  <hyperlinks>
    <hyperlink ref="B36" r:id="rId1"/>
    <hyperlink ref="F1" location="Indice!A1" display="[índice Ç]"/>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G1" sqref="G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G1" s="10" t="s">
        <v>40</v>
      </c>
    </row>
    <row r="2" spans="1:7" ht="45" customHeight="1" x14ac:dyDescent="0.2">
      <c r="B2" s="197" t="s">
        <v>113</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4" customFormat="1" ht="15" customHeight="1" x14ac:dyDescent="0.2"/>
    <row r="50" spans="2:4" customFormat="1" ht="15" customHeight="1" x14ac:dyDescent="0.2"/>
    <row r="51" spans="2:4" customFormat="1" ht="15" customHeight="1" x14ac:dyDescent="0.2">
      <c r="C51" s="42" t="s">
        <v>77</v>
      </c>
      <c r="D51" t="s">
        <v>78</v>
      </c>
    </row>
    <row r="52" spans="2:4" customFormat="1" ht="15" customHeight="1" x14ac:dyDescent="0.2">
      <c r="B52" t="s">
        <v>25</v>
      </c>
      <c r="C52" s="42">
        <v>1.4534277074963786</v>
      </c>
      <c r="D52" s="42">
        <v>0.17437847543324264</v>
      </c>
    </row>
    <row r="53" spans="2:4" customFormat="1" ht="15" customHeight="1" x14ac:dyDescent="0.2">
      <c r="B53" t="s">
        <v>7</v>
      </c>
      <c r="C53" s="42">
        <v>1.0147929278594252</v>
      </c>
      <c r="D53" s="42">
        <v>0.27064212578847069</v>
      </c>
    </row>
    <row r="54" spans="2:4" customFormat="1" ht="15" customHeight="1" x14ac:dyDescent="0.2">
      <c r="B54" t="s">
        <v>8</v>
      </c>
      <c r="C54" s="42">
        <v>0.1818682503985373</v>
      </c>
      <c r="D54" s="42">
        <v>0.36012010714405052</v>
      </c>
    </row>
    <row r="55" spans="2:4" customFormat="1" ht="15" customHeight="1" x14ac:dyDescent="0.2">
      <c r="B55" t="s">
        <v>17</v>
      </c>
      <c r="C55" s="42">
        <v>0.1520819322018635</v>
      </c>
      <c r="D55" s="42">
        <v>0.86275490648595987</v>
      </c>
    </row>
    <row r="56" spans="2:4" customFormat="1" ht="15" customHeight="1" x14ac:dyDescent="0.2">
      <c r="B56" t="s">
        <v>76</v>
      </c>
      <c r="C56" s="42">
        <v>0.41673852539511147</v>
      </c>
      <c r="D56" s="42">
        <v>5.9862451816236076E-2</v>
      </c>
    </row>
    <row r="57" spans="2:4" customFormat="1" ht="15" customHeight="1" x14ac:dyDescent="0.2">
      <c r="B57" t="s">
        <v>10</v>
      </c>
      <c r="C57" s="42">
        <v>0.94872934174313872</v>
      </c>
      <c r="D57" s="42">
        <v>0.25803157153344569</v>
      </c>
    </row>
    <row r="58" spans="2:4" customFormat="1" ht="15" customHeight="1" x14ac:dyDescent="0.2">
      <c r="B58" t="s">
        <v>12</v>
      </c>
      <c r="C58" s="42">
        <v>0.61143574894797825</v>
      </c>
      <c r="D58" s="42">
        <v>0.66165811340777492</v>
      </c>
    </row>
    <row r="59" spans="2:4" customFormat="1" ht="15" customHeight="1" x14ac:dyDescent="0.2">
      <c r="B59" t="s">
        <v>30</v>
      </c>
      <c r="C59" s="42">
        <v>0.43993090175781624</v>
      </c>
      <c r="D59" s="42">
        <v>0.18465155477726825</v>
      </c>
    </row>
    <row r="60" spans="2:4" customFormat="1" ht="15" customHeight="1" x14ac:dyDescent="0.2">
      <c r="B60" t="s">
        <v>16</v>
      </c>
      <c r="C60" s="42">
        <v>0.35809785825374818</v>
      </c>
      <c r="D60" s="42">
        <v>0.40218375461632411</v>
      </c>
    </row>
    <row r="61" spans="2:4" customFormat="1" ht="15" customHeight="1" x14ac:dyDescent="0.2">
      <c r="B61" t="s">
        <v>11</v>
      </c>
      <c r="C61" s="42">
        <v>1.2885632581344497</v>
      </c>
      <c r="D61" s="42">
        <v>0.22020792511518564</v>
      </c>
    </row>
    <row r="62" spans="2:4" customFormat="1" ht="15" customHeight="1" x14ac:dyDescent="0.2">
      <c r="B62" t="s">
        <v>14</v>
      </c>
      <c r="C62" s="42">
        <v>0.61897640783809693</v>
      </c>
      <c r="D62" s="42">
        <v>0.50719286624213256</v>
      </c>
    </row>
    <row r="63" spans="2:4" customFormat="1" ht="15" customHeight="1" x14ac:dyDescent="0.2">
      <c r="B63" t="s">
        <v>23</v>
      </c>
      <c r="C63" s="42">
        <v>0.29183325777159569</v>
      </c>
      <c r="D63" s="42">
        <v>0.30265621751903776</v>
      </c>
    </row>
    <row r="64" spans="2:4" customFormat="1" ht="15" customHeight="1" x14ac:dyDescent="0.2">
      <c r="B64" t="s">
        <v>13</v>
      </c>
      <c r="C64" s="42">
        <v>1.142399340977944</v>
      </c>
      <c r="D64" s="42">
        <v>0.72097452717366484</v>
      </c>
    </row>
    <row r="65" spans="2:4" customFormat="1" ht="15" customHeight="1" x14ac:dyDescent="0.2">
      <c r="B65" t="s">
        <v>18</v>
      </c>
      <c r="C65" s="42">
        <v>0.44714269781510424</v>
      </c>
      <c r="D65" s="42">
        <v>0.18199884287120865</v>
      </c>
    </row>
    <row r="66" spans="2:4" customFormat="1" ht="15" customHeight="1" x14ac:dyDescent="0.2">
      <c r="B66" t="s">
        <v>20</v>
      </c>
      <c r="C66" s="42">
        <v>0.22165326682437031</v>
      </c>
      <c r="D66" s="42">
        <v>0.81003608872159283</v>
      </c>
    </row>
    <row r="67" spans="2:4" customFormat="1" ht="15" customHeight="1" x14ac:dyDescent="0.2">
      <c r="B67" t="s">
        <v>21</v>
      </c>
      <c r="C67" s="42">
        <v>0.23002581278867285</v>
      </c>
      <c r="D67" s="42">
        <v>1.4823179856507323</v>
      </c>
    </row>
    <row r="68" spans="2:4" customFormat="1" ht="15" customHeight="1" x14ac:dyDescent="0.2">
      <c r="B68" t="s">
        <v>24</v>
      </c>
      <c r="C68" s="42">
        <v>0.82293929676474642</v>
      </c>
      <c r="D68" s="42">
        <v>0.31759753317381506</v>
      </c>
    </row>
    <row r="69" spans="2:4" customFormat="1" ht="15" customHeight="1" x14ac:dyDescent="0.2">
      <c r="B69" t="s">
        <v>34</v>
      </c>
      <c r="C69" s="42">
        <v>0.99339766586756784</v>
      </c>
      <c r="D69" s="42">
        <v>0.15968757313071108</v>
      </c>
    </row>
    <row r="70" spans="2:4" customFormat="1" ht="15" customHeight="1" x14ac:dyDescent="0.2">
      <c r="B70" t="s">
        <v>26</v>
      </c>
      <c r="C70" s="42">
        <v>0.27452353284461495</v>
      </c>
      <c r="D70" s="42">
        <v>0.47252207753850517</v>
      </c>
    </row>
    <row r="71" spans="2:4" customFormat="1" ht="15" customHeight="1" x14ac:dyDescent="0.2">
      <c r="B71" t="s">
        <v>4</v>
      </c>
      <c r="C71" s="42">
        <v>0.14955331422553383</v>
      </c>
      <c r="D71" s="42">
        <v>0.3487654196638435</v>
      </c>
    </row>
    <row r="72" spans="2:4" customFormat="1" ht="15" customHeight="1" x14ac:dyDescent="0.2">
      <c r="B72" t="s">
        <v>27</v>
      </c>
      <c r="C72" s="42">
        <v>0.1118926170982176</v>
      </c>
      <c r="D72" s="42">
        <v>1.0370627824455609</v>
      </c>
    </row>
    <row r="73" spans="2:4" customFormat="1" ht="15" customHeight="1" x14ac:dyDescent="0.2">
      <c r="B73" t="s">
        <v>29</v>
      </c>
      <c r="C73" s="42">
        <v>6.3225667299476054E-2</v>
      </c>
      <c r="D73" s="42">
        <v>6.7205291622939936E-2</v>
      </c>
    </row>
    <row r="74" spans="2:4" customFormat="1" ht="15" customHeight="1" x14ac:dyDescent="0.2">
      <c r="B74" t="s">
        <v>28</v>
      </c>
      <c r="C74" s="42">
        <v>0.67730165089148853</v>
      </c>
      <c r="D74" s="42">
        <v>0.44151767887295201</v>
      </c>
    </row>
    <row r="75" spans="2:4" customFormat="1" ht="15" customHeight="1" x14ac:dyDescent="0.2">
      <c r="B75" t="s">
        <v>15</v>
      </c>
      <c r="C75" s="42">
        <v>0.7862187472223755</v>
      </c>
      <c r="D75" s="42">
        <v>0.19459295580916533</v>
      </c>
    </row>
    <row r="76" spans="2:4" customFormat="1" ht="15" customHeight="1" x14ac:dyDescent="0.2">
      <c r="B76" t="s">
        <v>31</v>
      </c>
      <c r="C76" s="42">
        <v>1.2902484580664182</v>
      </c>
      <c r="D76" s="42">
        <v>0.23373356164904316</v>
      </c>
    </row>
    <row r="77" spans="2:4" customFormat="1" ht="15" customHeight="1" x14ac:dyDescent="0.2">
      <c r="B77" t="s">
        <v>35</v>
      </c>
      <c r="C77" s="42">
        <v>1.4900452451379349</v>
      </c>
      <c r="D77" s="42">
        <v>0.37026390368815798</v>
      </c>
    </row>
    <row r="78" spans="2:4" customFormat="1" ht="15" customHeight="1" x14ac:dyDescent="0.2">
      <c r="B78" t="s">
        <v>32</v>
      </c>
      <c r="C78" s="42">
        <v>0.82925100401716001</v>
      </c>
      <c r="D78" s="42">
        <v>0.19722396319450269</v>
      </c>
    </row>
    <row r="79" spans="2:4" customFormat="1" ht="15" customHeight="1" x14ac:dyDescent="0.2"/>
    <row r="80" spans="2:4"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mergeCells count="5">
    <mergeCell ref="B2:F2"/>
    <mergeCell ref="B33:F33"/>
    <mergeCell ref="B34:F34"/>
    <mergeCell ref="B35:F35"/>
    <mergeCell ref="B36:F36"/>
  </mergeCells>
  <hyperlinks>
    <hyperlink ref="B36" r:id="rId1"/>
    <hyperlink ref="G1" location="Indice!A1" display="[índice Ç]"/>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114</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25</v>
      </c>
      <c r="C51" s="42">
        <v>1.2790492320631359</v>
      </c>
    </row>
    <row r="52" spans="2:3" customFormat="1" ht="15" customHeight="1" x14ac:dyDescent="0.2">
      <c r="B52" t="s">
        <v>35</v>
      </c>
      <c r="C52" s="42">
        <v>1.119781341449777</v>
      </c>
    </row>
    <row r="53" spans="2:3" customFormat="1" ht="15" customHeight="1" x14ac:dyDescent="0.2">
      <c r="B53" t="s">
        <v>11</v>
      </c>
      <c r="C53" s="42">
        <v>1.0683553330192641</v>
      </c>
    </row>
    <row r="54" spans="2:3" customFormat="1" ht="15" customHeight="1" x14ac:dyDescent="0.2">
      <c r="B54" t="s">
        <v>31</v>
      </c>
      <c r="C54" s="42">
        <v>1.0565148964173749</v>
      </c>
    </row>
    <row r="55" spans="2:3" customFormat="1" ht="15" customHeight="1" x14ac:dyDescent="0.2">
      <c r="B55" t="s">
        <v>34</v>
      </c>
      <c r="C55" s="42">
        <v>0.83371009273685681</v>
      </c>
    </row>
    <row r="56" spans="2:3" customFormat="1" ht="15" customHeight="1" x14ac:dyDescent="0.2">
      <c r="B56" t="s">
        <v>7</v>
      </c>
      <c r="C56" s="42">
        <v>0.74415080207095452</v>
      </c>
    </row>
    <row r="57" spans="2:3" customFormat="1" ht="15" customHeight="1" x14ac:dyDescent="0.2">
      <c r="B57" t="s">
        <v>10</v>
      </c>
      <c r="C57" s="42">
        <v>0.69069777020969303</v>
      </c>
    </row>
    <row r="58" spans="2:3" customFormat="1" ht="15" customHeight="1" x14ac:dyDescent="0.2">
      <c r="B58" t="s">
        <v>32</v>
      </c>
      <c r="C58" s="42">
        <v>0.63202704082265737</v>
      </c>
    </row>
    <row r="59" spans="2:3" customFormat="1" ht="15" customHeight="1" x14ac:dyDescent="0.2">
      <c r="B59" t="s">
        <v>15</v>
      </c>
      <c r="C59" s="42">
        <v>0.59162579141321014</v>
      </c>
    </row>
    <row r="60" spans="2:3" customFormat="1" ht="15" customHeight="1" x14ac:dyDescent="0.2">
      <c r="B60" t="s">
        <v>24</v>
      </c>
      <c r="C60" s="42">
        <v>0.50534176359093141</v>
      </c>
    </row>
    <row r="61" spans="2:3" customFormat="1" ht="15" customHeight="1" x14ac:dyDescent="0.2">
      <c r="B61" t="s">
        <v>13</v>
      </c>
      <c r="C61" s="42">
        <v>0.42142481380427921</v>
      </c>
    </row>
    <row r="62" spans="2:3" customFormat="1" ht="15" customHeight="1" x14ac:dyDescent="0.2">
      <c r="B62" t="s">
        <v>76</v>
      </c>
      <c r="C62" s="42">
        <v>0.35687607357887541</v>
      </c>
    </row>
    <row r="63" spans="2:3" customFormat="1" ht="15" customHeight="1" x14ac:dyDescent="0.2">
      <c r="B63" t="s">
        <v>18</v>
      </c>
      <c r="C63" s="42">
        <v>0.26514385494389558</v>
      </c>
    </row>
    <row r="64" spans="2:3" customFormat="1" ht="15" customHeight="1" x14ac:dyDescent="0.2">
      <c r="B64" t="s">
        <v>30</v>
      </c>
      <c r="C64" s="42">
        <v>0.25527934698054799</v>
      </c>
    </row>
    <row r="65" spans="2:3" customFormat="1" ht="15" customHeight="1" x14ac:dyDescent="0.2">
      <c r="B65" t="s">
        <v>28</v>
      </c>
      <c r="C65" s="42">
        <v>0.23578397201853651</v>
      </c>
    </row>
    <row r="66" spans="2:3" customFormat="1" ht="15" customHeight="1" x14ac:dyDescent="0.2">
      <c r="B66" t="s">
        <v>14</v>
      </c>
      <c r="C66" s="42">
        <v>0.11178354159596438</v>
      </c>
    </row>
    <row r="67" spans="2:3" customFormat="1" ht="15" customHeight="1" x14ac:dyDescent="0.2">
      <c r="B67" t="s">
        <v>29</v>
      </c>
      <c r="C67" s="42">
        <v>-3.9796243234638817E-3</v>
      </c>
    </row>
    <row r="68" spans="2:3" customFormat="1" ht="15" customHeight="1" x14ac:dyDescent="0.2">
      <c r="B68" t="s">
        <v>23</v>
      </c>
      <c r="C68" s="42">
        <v>-1.0822959747442074E-2</v>
      </c>
    </row>
    <row r="69" spans="2:3" customFormat="1" ht="15" customHeight="1" x14ac:dyDescent="0.2">
      <c r="B69" t="s">
        <v>16</v>
      </c>
      <c r="C69" s="42">
        <v>-4.4085896362575927E-2</v>
      </c>
    </row>
    <row r="70" spans="2:3" customFormat="1" ht="15" customHeight="1" x14ac:dyDescent="0.2">
      <c r="B70" t="s">
        <v>12</v>
      </c>
      <c r="C70" s="42">
        <v>-5.0222364459796665E-2</v>
      </c>
    </row>
    <row r="71" spans="2:3" customFormat="1" ht="15" customHeight="1" x14ac:dyDescent="0.2">
      <c r="B71" t="s">
        <v>8</v>
      </c>
      <c r="C71" s="42">
        <v>-0.17825185674551322</v>
      </c>
    </row>
    <row r="72" spans="2:3" customFormat="1" ht="15" customHeight="1" x14ac:dyDescent="0.2">
      <c r="B72" t="s">
        <v>26</v>
      </c>
      <c r="C72" s="42">
        <v>-0.19799854469389022</v>
      </c>
    </row>
    <row r="73" spans="2:3" customFormat="1" ht="15" customHeight="1" x14ac:dyDescent="0.2">
      <c r="B73" t="s">
        <v>4</v>
      </c>
      <c r="C73" s="42">
        <v>-0.19921210543830967</v>
      </c>
    </row>
    <row r="74" spans="2:3" customFormat="1" ht="15" customHeight="1" x14ac:dyDescent="0.2">
      <c r="B74" t="s">
        <v>20</v>
      </c>
      <c r="C74" s="42">
        <v>-0.58838282189722246</v>
      </c>
    </row>
    <row r="75" spans="2:3" customFormat="1" ht="15" customHeight="1" x14ac:dyDescent="0.2">
      <c r="B75" t="s">
        <v>17</v>
      </c>
      <c r="C75" s="42">
        <v>-0.71067297428409637</v>
      </c>
    </row>
    <row r="76" spans="2:3" customFormat="1" ht="15" customHeight="1" x14ac:dyDescent="0.2">
      <c r="B76" t="s">
        <v>27</v>
      </c>
      <c r="C76" s="42">
        <v>-0.92517016534734331</v>
      </c>
    </row>
    <row r="77" spans="2:3" customFormat="1" ht="15" customHeight="1" x14ac:dyDescent="0.2">
      <c r="B77" t="s">
        <v>21</v>
      </c>
      <c r="C77" s="42">
        <v>-1.2522921728620595</v>
      </c>
    </row>
    <row r="78" spans="2:3" customFormat="1" ht="15" customHeight="1" x14ac:dyDescent="0.2"/>
    <row r="79" spans="2:3" customFormat="1" ht="15" customHeight="1" x14ac:dyDescent="0.2"/>
    <row r="80" spans="2:3"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sortState ref="B51:C77">
    <sortCondition descending="1" ref="C51"/>
  </sortState>
  <mergeCells count="5">
    <mergeCell ref="B2:F2"/>
    <mergeCell ref="B33:F33"/>
    <mergeCell ref="B34:F34"/>
    <mergeCell ref="B35:F35"/>
    <mergeCell ref="B36:F36"/>
  </mergeCells>
  <hyperlinks>
    <hyperlink ref="B36" r:id="rId1"/>
    <hyperlink ref="F1" location="Indice!A1" display="[índice Ç]"/>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G1" sqref="G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G1" s="10" t="s">
        <v>40</v>
      </c>
    </row>
    <row r="2" spans="1:7" ht="45" customHeight="1" x14ac:dyDescent="0.2">
      <c r="B2" s="197" t="s">
        <v>117</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4" customFormat="1" ht="15" customHeight="1" x14ac:dyDescent="0.2"/>
    <row r="50" spans="2:4" customFormat="1" ht="15" customHeight="1" x14ac:dyDescent="0.2"/>
    <row r="51" spans="2:4" customFormat="1" ht="15" customHeight="1" x14ac:dyDescent="0.2">
      <c r="C51" s="42" t="s">
        <v>115</v>
      </c>
      <c r="D51" t="s">
        <v>116</v>
      </c>
    </row>
    <row r="52" spans="2:4" customFormat="1" ht="15" customHeight="1" x14ac:dyDescent="0.2">
      <c r="B52" t="s">
        <v>25</v>
      </c>
      <c r="C52" s="42">
        <v>7.0884840039937895</v>
      </c>
      <c r="D52" s="42">
        <v>75.734402785417146</v>
      </c>
    </row>
    <row r="53" spans="2:4" customFormat="1" ht="15" customHeight="1" x14ac:dyDescent="0.2">
      <c r="B53" t="s">
        <v>7</v>
      </c>
      <c r="C53" s="42">
        <v>13.352861615339858</v>
      </c>
      <c r="D53" s="42">
        <v>66.263536246805529</v>
      </c>
    </row>
    <row r="54" spans="2:4" customFormat="1" ht="15" customHeight="1" x14ac:dyDescent="0.2">
      <c r="B54" t="s">
        <v>8</v>
      </c>
      <c r="C54" s="42">
        <v>45.844492860215652</v>
      </c>
      <c r="D54" s="42">
        <v>15.6636762490996</v>
      </c>
    </row>
    <row r="55" spans="2:4" customFormat="1" ht="15" customHeight="1" x14ac:dyDescent="0.2">
      <c r="B55" t="s">
        <v>17</v>
      </c>
      <c r="C55" s="42">
        <v>53.64901561439239</v>
      </c>
      <c r="D55" s="42">
        <v>4.3979583741041441</v>
      </c>
    </row>
    <row r="56" spans="2:4" customFormat="1" ht="15" customHeight="1" x14ac:dyDescent="0.2">
      <c r="B56" t="s">
        <v>76</v>
      </c>
      <c r="C56" s="42">
        <v>9.3086056674820661</v>
      </c>
      <c r="D56" s="42">
        <v>79.361882783244795</v>
      </c>
    </row>
    <row r="57" spans="2:4" customFormat="1" ht="15" customHeight="1" x14ac:dyDescent="0.2">
      <c r="B57" t="s">
        <v>10</v>
      </c>
      <c r="C57" s="42">
        <v>26.674614141085733</v>
      </c>
      <c r="D57" s="42">
        <v>71.262737340742575</v>
      </c>
    </row>
    <row r="58" spans="2:4" customFormat="1" ht="15" customHeight="1" x14ac:dyDescent="0.2">
      <c r="B58" t="s">
        <v>12</v>
      </c>
      <c r="C58" s="42">
        <v>49.572631710936029</v>
      </c>
      <c r="D58" s="42">
        <v>33.307792506321356</v>
      </c>
    </row>
    <row r="59" spans="2:4" customFormat="1" ht="15" customHeight="1" x14ac:dyDescent="0.2">
      <c r="B59" t="s">
        <v>30</v>
      </c>
      <c r="C59" s="42">
        <v>24.123082725672617</v>
      </c>
      <c r="D59" s="42">
        <v>40.813862928348911</v>
      </c>
    </row>
    <row r="60" spans="2:4" customFormat="1" ht="15" customHeight="1" x14ac:dyDescent="0.2">
      <c r="B60" t="s">
        <v>16</v>
      </c>
      <c r="C60" s="42">
        <v>35.643261709970332</v>
      </c>
      <c r="D60" s="42">
        <v>16.000108660900676</v>
      </c>
    </row>
    <row r="61" spans="2:4" customFormat="1" ht="15" customHeight="1" x14ac:dyDescent="0.2">
      <c r="B61" t="s">
        <v>11</v>
      </c>
      <c r="C61" s="42">
        <v>9.2327595121933062</v>
      </c>
      <c r="D61" s="42">
        <v>62.439582026936293</v>
      </c>
    </row>
    <row r="62" spans="2:4" customFormat="1" ht="15" customHeight="1" x14ac:dyDescent="0.2">
      <c r="B62" t="s">
        <v>14</v>
      </c>
      <c r="C62" s="42">
        <v>31.663033110778034</v>
      </c>
      <c r="D62" s="42">
        <v>48.504290238806064</v>
      </c>
    </row>
    <row r="63" spans="2:4" customFormat="1" ht="15" customHeight="1" x14ac:dyDescent="0.2">
      <c r="B63" t="s">
        <v>23</v>
      </c>
      <c r="C63" s="42">
        <v>52.206829896907216</v>
      </c>
      <c r="D63" s="42">
        <v>27.418397143391655</v>
      </c>
    </row>
    <row r="64" spans="2:4" customFormat="1" ht="15" customHeight="1" x14ac:dyDescent="0.2">
      <c r="B64" t="s">
        <v>13</v>
      </c>
      <c r="C64" s="42">
        <v>33.700240514406318</v>
      </c>
      <c r="D64" s="42">
        <v>47.075805550381823</v>
      </c>
    </row>
    <row r="65" spans="2:4" customFormat="1" ht="15" customHeight="1" x14ac:dyDescent="0.2">
      <c r="B65" t="s">
        <v>18</v>
      </c>
      <c r="C65" s="42">
        <v>11.934448434073571</v>
      </c>
      <c r="D65" s="42">
        <v>27.835253631868966</v>
      </c>
    </row>
    <row r="66" spans="2:4" customFormat="1" ht="15" customHeight="1" x14ac:dyDescent="0.2">
      <c r="B66" t="s">
        <v>20</v>
      </c>
      <c r="C66" s="42">
        <v>52.815428983417448</v>
      </c>
      <c r="D66" s="42">
        <v>18.116301761473544</v>
      </c>
    </row>
    <row r="67" spans="2:4" customFormat="1" ht="15" customHeight="1" x14ac:dyDescent="0.2">
      <c r="B67" t="s">
        <v>21</v>
      </c>
      <c r="C67" s="42">
        <v>68.21736354931376</v>
      </c>
      <c r="D67" s="42">
        <v>10.123887359847609</v>
      </c>
    </row>
    <row r="68" spans="2:4" customFormat="1" ht="15" customHeight="1" x14ac:dyDescent="0.2">
      <c r="B68" t="s">
        <v>24</v>
      </c>
      <c r="C68" s="42">
        <v>23.155107650022906</v>
      </c>
      <c r="D68" s="42">
        <v>51.254976840000246</v>
      </c>
    </row>
    <row r="69" spans="2:4" customFormat="1" ht="15" customHeight="1" x14ac:dyDescent="0.2">
      <c r="B69" t="s">
        <v>34</v>
      </c>
      <c r="C69" s="42">
        <v>11.560864787304913</v>
      </c>
      <c r="D69" s="42">
        <v>73.945528540123135</v>
      </c>
    </row>
    <row r="70" spans="2:4" customFormat="1" ht="15" customHeight="1" x14ac:dyDescent="0.2">
      <c r="B70" t="s">
        <v>26</v>
      </c>
      <c r="C70" s="42">
        <v>50.801035542511663</v>
      </c>
      <c r="D70" s="42">
        <v>24.566877285400061</v>
      </c>
    </row>
    <row r="71" spans="2:4" customFormat="1" ht="15" customHeight="1" x14ac:dyDescent="0.2">
      <c r="B71" t="s">
        <v>4</v>
      </c>
      <c r="C71" s="42">
        <v>51.897159444329255</v>
      </c>
      <c r="D71" s="42">
        <v>1.9890763837939185</v>
      </c>
    </row>
    <row r="72" spans="2:4" customFormat="1" ht="15" customHeight="1" x14ac:dyDescent="0.2">
      <c r="B72" t="s">
        <v>27</v>
      </c>
      <c r="C72" s="42">
        <v>85.184895629739671</v>
      </c>
      <c r="D72" s="42">
        <v>4.6182324291027461</v>
      </c>
    </row>
    <row r="73" spans="2:4" customFormat="1" ht="15" customHeight="1" x14ac:dyDescent="0.2">
      <c r="B73" t="s">
        <v>29</v>
      </c>
      <c r="C73" s="42">
        <v>52.928535503634954</v>
      </c>
      <c r="D73" s="42">
        <v>1.7419412768249976</v>
      </c>
    </row>
    <row r="74" spans="2:4" customFormat="1" ht="15" customHeight="1" x14ac:dyDescent="0.2">
      <c r="B74" t="s">
        <v>28</v>
      </c>
      <c r="C74" s="42">
        <v>17.513913197380582</v>
      </c>
      <c r="D74" s="42">
        <v>43.082847626977518</v>
      </c>
    </row>
    <row r="75" spans="2:4" customFormat="1" ht="15" customHeight="1" x14ac:dyDescent="0.2">
      <c r="B75" t="s">
        <v>15</v>
      </c>
      <c r="C75" s="42">
        <v>14.962389215759291</v>
      </c>
      <c r="D75" s="42">
        <v>73.915254889141011</v>
      </c>
    </row>
    <row r="76" spans="2:4" customFormat="1" ht="15" customHeight="1" x14ac:dyDescent="0.2">
      <c r="B76" t="s">
        <v>31</v>
      </c>
      <c r="C76" s="42">
        <v>13.561102382882007</v>
      </c>
      <c r="D76" s="42">
        <v>53.050336663770636</v>
      </c>
    </row>
    <row r="77" spans="2:4" customFormat="1" ht="15" customHeight="1" x14ac:dyDescent="0.2">
      <c r="B77" t="s">
        <v>35</v>
      </c>
      <c r="C77" s="42">
        <v>16.587386765671315</v>
      </c>
      <c r="D77" s="42">
        <v>74.465125137669375</v>
      </c>
    </row>
    <row r="78" spans="2:4" customFormat="1" ht="15" customHeight="1" x14ac:dyDescent="0.2">
      <c r="B78" t="s">
        <v>32</v>
      </c>
      <c r="C78" s="42">
        <v>12.800605367001063</v>
      </c>
      <c r="D78" s="42">
        <v>61.301446630000555</v>
      </c>
    </row>
    <row r="79" spans="2:4" customFormat="1" ht="15" customHeight="1" x14ac:dyDescent="0.2"/>
    <row r="80" spans="2:4" customFormat="1" ht="15" customHeight="1" x14ac:dyDescent="0.2"/>
    <row r="81" spans="2:3" customFormat="1" ht="15" customHeight="1" x14ac:dyDescent="0.2"/>
    <row r="82" spans="2:3" customFormat="1" ht="15" customHeight="1" x14ac:dyDescent="0.2"/>
    <row r="83" spans="2:3" customFormat="1" ht="15" customHeight="1" x14ac:dyDescent="0.2"/>
    <row r="84" spans="2:3" customFormat="1" ht="15" customHeight="1" x14ac:dyDescent="0.2"/>
    <row r="85" spans="2:3" customFormat="1" ht="15" customHeight="1" x14ac:dyDescent="0.2"/>
    <row r="86" spans="2:3" customFormat="1" ht="15" customHeight="1" x14ac:dyDescent="0.2"/>
    <row r="87" spans="2:3" customFormat="1" ht="15" customHeight="1" x14ac:dyDescent="0.2">
      <c r="B87" s="2"/>
      <c r="C87" s="2"/>
    </row>
    <row r="88" spans="2:3" customFormat="1" ht="15" customHeight="1" x14ac:dyDescent="0.2">
      <c r="B88" s="2"/>
      <c r="C88" s="2"/>
    </row>
    <row r="89" spans="2:3" customFormat="1" ht="15" customHeight="1" x14ac:dyDescent="0.2">
      <c r="B89" s="2"/>
      <c r="C89" s="2"/>
    </row>
    <row r="90" spans="2:3" customFormat="1" ht="15" customHeight="1" x14ac:dyDescent="0.2">
      <c r="B90" s="2"/>
      <c r="C90" s="2"/>
    </row>
    <row r="91" spans="2:3" customFormat="1" ht="15" customHeight="1" x14ac:dyDescent="0.2">
      <c r="B91" s="2"/>
      <c r="C91" s="2"/>
    </row>
    <row r="92" spans="2:3" customFormat="1" ht="15" customHeight="1" x14ac:dyDescent="0.2">
      <c r="B92" s="2"/>
      <c r="C92" s="2"/>
    </row>
    <row r="93" spans="2:3" customFormat="1" ht="15" customHeight="1" x14ac:dyDescent="0.2">
      <c r="B93" s="2"/>
      <c r="C93" s="2"/>
    </row>
    <row r="94" spans="2:3" customFormat="1" ht="15" customHeight="1" x14ac:dyDescent="0.2">
      <c r="B94" s="2"/>
      <c r="C94" s="2"/>
    </row>
    <row r="95" spans="2:3" customFormat="1" ht="15" customHeight="1" x14ac:dyDescent="0.2">
      <c r="B95" s="2"/>
      <c r="C95" s="2"/>
    </row>
    <row r="96" spans="2:3" customFormat="1" ht="15" customHeight="1" x14ac:dyDescent="0.2">
      <c r="B96" s="2"/>
      <c r="C96" s="2"/>
    </row>
  </sheetData>
  <mergeCells count="5">
    <mergeCell ref="B2:F2"/>
    <mergeCell ref="B33:F33"/>
    <mergeCell ref="B34:F34"/>
    <mergeCell ref="B35:F35"/>
    <mergeCell ref="B36:F36"/>
  </mergeCells>
  <hyperlinks>
    <hyperlink ref="B36" r:id="rId1"/>
    <hyperlink ref="G1" location="Indice!A1" display="[índice Ç]"/>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workbookViewId="0">
      <selection activeCell="F1" sqref="F1"/>
    </sheetView>
  </sheetViews>
  <sheetFormatPr defaultColWidth="12.83203125" defaultRowHeight="15" customHeight="1" x14ac:dyDescent="0.2"/>
  <cols>
    <col min="1" max="1" width="14.83203125" style="5" customWidth="1"/>
    <col min="2" max="3" width="16.83203125" style="2" customWidth="1"/>
    <col min="4" max="6" width="16.83203125" style="5" customWidth="1"/>
    <col min="7" max="16384" width="12.83203125" style="5"/>
  </cols>
  <sheetData>
    <row r="1" spans="1:7" ht="30" customHeight="1" x14ac:dyDescent="0.2">
      <c r="A1" s="6" t="s">
        <v>38</v>
      </c>
      <c r="B1" s="7" t="s">
        <v>39</v>
      </c>
      <c r="C1" s="7"/>
      <c r="D1" s="9"/>
      <c r="E1" s="9"/>
      <c r="F1" s="10" t="s">
        <v>40</v>
      </c>
    </row>
    <row r="2" spans="1:7" ht="45" customHeight="1" x14ac:dyDescent="0.2">
      <c r="B2" s="197" t="s">
        <v>126</v>
      </c>
      <c r="C2" s="198"/>
      <c r="D2" s="198"/>
      <c r="E2" s="198"/>
      <c r="F2" s="198"/>
      <c r="G2" s="11"/>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spans="1:6" customFormat="1" ht="30" customHeight="1" x14ac:dyDescent="0.2">
      <c r="A33" s="16" t="s">
        <v>43</v>
      </c>
      <c r="B33" s="161" t="s">
        <v>55</v>
      </c>
      <c r="C33" s="161"/>
      <c r="D33" s="161"/>
      <c r="E33" s="161"/>
      <c r="F33" s="161"/>
    </row>
    <row r="34" spans="1:6" customFormat="1" ht="30" customHeight="1" x14ac:dyDescent="0.2">
      <c r="A34" s="16" t="s">
        <v>44</v>
      </c>
      <c r="B34" s="161" t="s">
        <v>67</v>
      </c>
      <c r="C34" s="162"/>
      <c r="D34" s="162"/>
      <c r="E34" s="162"/>
      <c r="F34" s="162"/>
    </row>
    <row r="35" spans="1:6" customFormat="1" ht="15" customHeight="1" x14ac:dyDescent="0.2">
      <c r="A35" s="30" t="s">
        <v>45</v>
      </c>
      <c r="B35" s="165" t="s">
        <v>129</v>
      </c>
      <c r="C35" s="166"/>
      <c r="D35" s="166"/>
      <c r="E35" s="166"/>
      <c r="F35" s="166"/>
    </row>
    <row r="36" spans="1:6" customFormat="1" ht="15" customHeight="1" x14ac:dyDescent="0.2">
      <c r="A36" s="28" t="s">
        <v>46</v>
      </c>
      <c r="B36" s="167" t="s">
        <v>79</v>
      </c>
      <c r="C36" s="168"/>
      <c r="D36" s="168"/>
      <c r="E36" s="168"/>
      <c r="F36" s="168"/>
    </row>
    <row r="37" spans="1:6" customFormat="1" ht="15" customHeight="1" x14ac:dyDescent="0.2"/>
    <row r="38" spans="1:6" customFormat="1" ht="15" customHeight="1" x14ac:dyDescent="0.2"/>
    <row r="39" spans="1:6" customFormat="1" ht="15" customHeight="1" x14ac:dyDescent="0.2"/>
    <row r="40" spans="1:6" customFormat="1" ht="15" customHeight="1" x14ac:dyDescent="0.2"/>
    <row r="41" spans="1:6" customFormat="1" ht="15" customHeight="1" x14ac:dyDescent="0.2"/>
    <row r="42" spans="1:6" customFormat="1" ht="15" customHeight="1" x14ac:dyDescent="0.2"/>
    <row r="43" spans="1:6" customFormat="1" ht="15" customHeight="1" x14ac:dyDescent="0.2"/>
    <row r="44" spans="1:6" customFormat="1" ht="15" customHeight="1" x14ac:dyDescent="0.2"/>
    <row r="45" spans="1:6" customFormat="1" ht="15" customHeight="1" x14ac:dyDescent="0.2"/>
    <row r="46" spans="1:6" customFormat="1" ht="15" customHeight="1" x14ac:dyDescent="0.2"/>
    <row r="47" spans="1:6" customFormat="1" ht="15" customHeight="1" x14ac:dyDescent="0.2"/>
    <row r="48" spans="1:6" customFormat="1" ht="15" customHeight="1" x14ac:dyDescent="0.2"/>
    <row r="49" spans="2:3" customFormat="1" ht="15" customHeight="1" x14ac:dyDescent="0.2"/>
    <row r="50" spans="2:3" customFormat="1" ht="15" customHeight="1" x14ac:dyDescent="0.2"/>
    <row r="51" spans="2:3" customFormat="1" ht="15" customHeight="1" x14ac:dyDescent="0.2">
      <c r="B51" t="s">
        <v>35</v>
      </c>
      <c r="C51" s="42">
        <v>29.020065073545226</v>
      </c>
    </row>
    <row r="52" spans="2:3" customFormat="1" ht="15" customHeight="1" x14ac:dyDescent="0.2">
      <c r="B52" t="s">
        <v>25</v>
      </c>
      <c r="C52" s="42">
        <v>18.167206810628716</v>
      </c>
    </row>
    <row r="53" spans="2:3" customFormat="1" ht="15" customHeight="1" x14ac:dyDescent="0.2">
      <c r="B53" t="s">
        <v>31</v>
      </c>
      <c r="C53" s="42">
        <v>17.106971735595618</v>
      </c>
    </row>
    <row r="54" spans="2:3" customFormat="1" ht="15" customHeight="1" x14ac:dyDescent="0.2">
      <c r="B54" t="s">
        <v>13</v>
      </c>
      <c r="C54" s="42">
        <v>16.463628252489755</v>
      </c>
    </row>
    <row r="55" spans="2:3" customFormat="1" ht="15" customHeight="1" x14ac:dyDescent="0.2">
      <c r="B55" t="s">
        <v>7</v>
      </c>
      <c r="C55" s="42">
        <v>16.270675193782878</v>
      </c>
    </row>
    <row r="56" spans="2:3" customFormat="1" ht="15" customHeight="1" x14ac:dyDescent="0.2">
      <c r="B56" t="s">
        <v>34</v>
      </c>
      <c r="C56" s="42">
        <v>14.837133943393367</v>
      </c>
    </row>
    <row r="57" spans="2:3" customFormat="1" ht="15" customHeight="1" x14ac:dyDescent="0.2">
      <c r="B57" t="s">
        <v>12</v>
      </c>
      <c r="C57" s="42">
        <v>14.725912447627911</v>
      </c>
    </row>
    <row r="58" spans="2:3" customFormat="1" ht="15" customHeight="1" x14ac:dyDescent="0.2">
      <c r="B58" t="s">
        <v>11</v>
      </c>
      <c r="C58" s="42">
        <v>14.297206150401728</v>
      </c>
    </row>
    <row r="59" spans="2:3" customFormat="1" ht="15" customHeight="1" x14ac:dyDescent="0.2">
      <c r="B59" t="s">
        <v>32</v>
      </c>
      <c r="C59" s="42">
        <v>13.517498897312478</v>
      </c>
    </row>
    <row r="60" spans="2:3" customFormat="1" ht="15" customHeight="1" x14ac:dyDescent="0.2">
      <c r="B60" t="s">
        <v>17</v>
      </c>
      <c r="C60" s="42">
        <v>13.225532856500585</v>
      </c>
    </row>
    <row r="61" spans="2:3" customFormat="1" ht="15" customHeight="1" x14ac:dyDescent="0.2">
      <c r="B61" t="s">
        <v>20</v>
      </c>
      <c r="C61" s="42">
        <v>13.135738035102861</v>
      </c>
    </row>
    <row r="62" spans="2:3" customFormat="1" ht="15" customHeight="1" x14ac:dyDescent="0.2">
      <c r="B62" t="s">
        <v>15</v>
      </c>
      <c r="C62" s="42">
        <v>12.791862929242429</v>
      </c>
    </row>
    <row r="63" spans="2:3" customFormat="1" ht="15" customHeight="1" x14ac:dyDescent="0.2">
      <c r="B63" t="s">
        <v>24</v>
      </c>
      <c r="C63" s="42">
        <v>12.145363000930027</v>
      </c>
    </row>
    <row r="64" spans="2:3" customFormat="1" ht="15" customHeight="1" x14ac:dyDescent="0.2">
      <c r="B64" t="s">
        <v>16</v>
      </c>
      <c r="C64" s="42">
        <v>12.002215388337897</v>
      </c>
    </row>
    <row r="65" spans="2:3" customFormat="1" ht="15" customHeight="1" x14ac:dyDescent="0.2">
      <c r="B65" t="s">
        <v>28</v>
      </c>
      <c r="C65" s="42">
        <v>11.693647622653785</v>
      </c>
    </row>
    <row r="66" spans="2:3" customFormat="1" ht="15" customHeight="1" x14ac:dyDescent="0.2">
      <c r="B66" t="s">
        <v>14</v>
      </c>
      <c r="C66" s="42">
        <v>11.460107002733665</v>
      </c>
    </row>
    <row r="67" spans="2:3" customFormat="1" ht="15" customHeight="1" x14ac:dyDescent="0.2">
      <c r="B67" t="s">
        <v>10</v>
      </c>
      <c r="C67" s="42">
        <v>11.117444803364705</v>
      </c>
    </row>
    <row r="68" spans="2:3" customFormat="1" ht="15" customHeight="1" x14ac:dyDescent="0.2">
      <c r="B68" t="s">
        <v>18</v>
      </c>
      <c r="C68" s="42">
        <v>9.7411335496761762</v>
      </c>
    </row>
    <row r="69" spans="2:3" customFormat="1" ht="15" customHeight="1" x14ac:dyDescent="0.2">
      <c r="B69" t="s">
        <v>4</v>
      </c>
      <c r="C69" s="42">
        <v>8.430480862023364</v>
      </c>
    </row>
    <row r="70" spans="2:3" customFormat="1" ht="15" customHeight="1" x14ac:dyDescent="0.2">
      <c r="B70" t="s">
        <v>30</v>
      </c>
      <c r="C70" s="42">
        <v>6.1751987730987237</v>
      </c>
    </row>
    <row r="71" spans="2:3" customFormat="1" ht="15" customHeight="1" x14ac:dyDescent="0.2">
      <c r="B71" t="s">
        <v>23</v>
      </c>
      <c r="C71" s="42">
        <v>5.0693392318295505</v>
      </c>
    </row>
    <row r="72" spans="2:3" customFormat="1" ht="15" customHeight="1" x14ac:dyDescent="0.2">
      <c r="B72" t="s">
        <v>21</v>
      </c>
      <c r="C72" s="42">
        <v>4.5394410876359546</v>
      </c>
    </row>
    <row r="73" spans="2:3" customFormat="1" ht="15" customHeight="1" x14ac:dyDescent="0.2">
      <c r="B73" t="s">
        <v>9</v>
      </c>
      <c r="C73" s="42">
        <v>4.1511488746418159</v>
      </c>
    </row>
    <row r="74" spans="2:3" customFormat="1" ht="15" customHeight="1" x14ac:dyDescent="0.2">
      <c r="B74" t="s">
        <v>29</v>
      </c>
      <c r="C74" s="42">
        <v>3.3499622431986809</v>
      </c>
    </row>
    <row r="75" spans="2:3" customFormat="1" ht="15" customHeight="1" x14ac:dyDescent="0.2">
      <c r="B75" t="s">
        <v>8</v>
      </c>
      <c r="C75" s="42">
        <v>1.9101471889818764</v>
      </c>
    </row>
    <row r="76" spans="2:3" customFormat="1" ht="15" customHeight="1" x14ac:dyDescent="0.2">
      <c r="B76" t="s">
        <v>27</v>
      </c>
      <c r="C76" s="42">
        <v>1.8246606295266687</v>
      </c>
    </row>
    <row r="77" spans="2:3" customFormat="1" ht="15" customHeight="1" x14ac:dyDescent="0.2">
      <c r="B77" t="s">
        <v>26</v>
      </c>
      <c r="C77" s="42">
        <v>1.6756143438861695</v>
      </c>
    </row>
    <row r="78" spans="2:3" customFormat="1" ht="15" customHeight="1" x14ac:dyDescent="0.2">
      <c r="B78" s="2"/>
      <c r="C78" s="2"/>
    </row>
    <row r="79" spans="2:3" customFormat="1" ht="15" customHeight="1" x14ac:dyDescent="0.2">
      <c r="B79" s="2"/>
      <c r="C79" s="2"/>
    </row>
    <row r="80" spans="2:3" customFormat="1" ht="15" customHeight="1" x14ac:dyDescent="0.2">
      <c r="B80" s="2"/>
      <c r="C80" s="2"/>
    </row>
    <row r="81" spans="2:3" customFormat="1" ht="15" customHeight="1" x14ac:dyDescent="0.2">
      <c r="B81" s="2"/>
      <c r="C81" s="2"/>
    </row>
    <row r="82" spans="2:3" customFormat="1" ht="15" customHeight="1" x14ac:dyDescent="0.2">
      <c r="B82" s="2"/>
      <c r="C82" s="2"/>
    </row>
    <row r="83" spans="2:3" customFormat="1" ht="15" customHeight="1" x14ac:dyDescent="0.2">
      <c r="B83" s="2"/>
      <c r="C83" s="2"/>
    </row>
    <row r="84" spans="2:3" customFormat="1" ht="15" customHeight="1" x14ac:dyDescent="0.2">
      <c r="B84" s="2"/>
      <c r="C84" s="2"/>
    </row>
    <row r="85" spans="2:3" customFormat="1" ht="15" customHeight="1" x14ac:dyDescent="0.2">
      <c r="B85" s="2"/>
      <c r="C85" s="2"/>
    </row>
    <row r="86" spans="2:3" customFormat="1" ht="15" customHeight="1" x14ac:dyDescent="0.2">
      <c r="B86" s="2"/>
      <c r="C86" s="2"/>
    </row>
  </sheetData>
  <sortState ref="B51:C77">
    <sortCondition descending="1" ref="C51"/>
  </sortState>
  <mergeCells count="5">
    <mergeCell ref="B2:F2"/>
    <mergeCell ref="B33:F33"/>
    <mergeCell ref="B34:F34"/>
    <mergeCell ref="B35:F35"/>
    <mergeCell ref="B36:F36"/>
  </mergeCells>
  <hyperlinks>
    <hyperlink ref="B36" r:id="rId1"/>
    <hyperlink ref="F1" location="Indice!A1" display="[índice Ç]"/>
  </hyperlinks>
  <pageMargins left="0.7" right="0.7" top="0.75" bottom="0.75" header="0.3" footer="0.3"/>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showGridLines="0" workbookViewId="0">
      <selection activeCell="G1" sqref="G1"/>
    </sheetView>
  </sheetViews>
  <sheetFormatPr defaultColWidth="12.83203125" defaultRowHeight="15" customHeight="1" x14ac:dyDescent="0.2"/>
  <cols>
    <col min="1" max="1" width="14.83203125" style="5" customWidth="1"/>
    <col min="2" max="2" width="14.83203125" style="2" customWidth="1"/>
    <col min="3" max="7" width="14.83203125" style="5" customWidth="1"/>
    <col min="8" max="8" width="12.83203125" style="5" customWidth="1"/>
    <col min="9" max="16384" width="12.83203125" style="5"/>
  </cols>
  <sheetData>
    <row r="1" spans="1:9" ht="30" customHeight="1" x14ac:dyDescent="0.2">
      <c r="A1" s="6" t="s">
        <v>38</v>
      </c>
      <c r="B1" s="7" t="s">
        <v>39</v>
      </c>
      <c r="C1" s="8"/>
      <c r="D1" s="8"/>
      <c r="E1" s="8"/>
      <c r="F1" s="8"/>
      <c r="G1" s="10" t="s">
        <v>40</v>
      </c>
      <c r="H1" s="9"/>
      <c r="I1"/>
    </row>
    <row r="2" spans="1:9" customFormat="1" ht="30" customHeight="1" x14ac:dyDescent="0.2">
      <c r="B2" s="203" t="s">
        <v>66</v>
      </c>
      <c r="C2" s="204"/>
      <c r="D2" s="204"/>
      <c r="E2" s="204"/>
      <c r="F2" s="204"/>
      <c r="G2" s="204"/>
    </row>
    <row r="3" spans="1:9" customFormat="1" ht="15" customHeight="1" x14ac:dyDescent="0.2"/>
    <row r="4" spans="1:9" customFormat="1" ht="45" customHeight="1" x14ac:dyDescent="0.2">
      <c r="B4" s="162" t="s">
        <v>63</v>
      </c>
      <c r="C4" s="205"/>
      <c r="D4" s="205"/>
      <c r="E4" s="205"/>
      <c r="F4" s="205"/>
      <c r="G4" s="205"/>
    </row>
    <row r="5" spans="1:9" customFormat="1" ht="45" customHeight="1" x14ac:dyDescent="0.2">
      <c r="B5" s="162" t="s">
        <v>58</v>
      </c>
      <c r="C5" s="205"/>
      <c r="D5" s="205"/>
      <c r="E5" s="205"/>
      <c r="F5" s="205"/>
      <c r="G5" s="205"/>
    </row>
    <row r="6" spans="1:9" customFormat="1" ht="15" customHeight="1" x14ac:dyDescent="0.2">
      <c r="B6" s="162" t="s">
        <v>59</v>
      </c>
      <c r="C6" s="205"/>
      <c r="D6" s="205"/>
      <c r="E6" s="205"/>
      <c r="F6" s="205"/>
      <c r="G6" s="205"/>
    </row>
    <row r="7" spans="1:9" customFormat="1" ht="45" customHeight="1" x14ac:dyDescent="0.2">
      <c r="B7" s="162" t="s">
        <v>62</v>
      </c>
      <c r="C7" s="162"/>
      <c r="D7" s="162"/>
      <c r="E7" s="162"/>
      <c r="F7" s="162"/>
      <c r="G7" s="162"/>
    </row>
    <row r="8" spans="1:9" customFormat="1" ht="15" customHeight="1" x14ac:dyDescent="0.2">
      <c r="B8" s="162" t="s">
        <v>60</v>
      </c>
      <c r="C8" s="162"/>
      <c r="D8" s="162"/>
      <c r="E8" s="162"/>
      <c r="F8" s="162"/>
      <c r="G8" s="162"/>
    </row>
    <row r="9" spans="1:9" customFormat="1" ht="60" customHeight="1" x14ac:dyDescent="0.2">
      <c r="B9" s="162" t="s">
        <v>128</v>
      </c>
      <c r="C9" s="162"/>
      <c r="D9" s="162"/>
      <c r="E9" s="162"/>
      <c r="F9" s="162"/>
      <c r="G9" s="162"/>
    </row>
    <row r="10" spans="1:9" customFormat="1" ht="15" customHeight="1" x14ac:dyDescent="0.2">
      <c r="B10" s="162" t="s">
        <v>61</v>
      </c>
      <c r="C10" s="162"/>
      <c r="D10" s="162"/>
      <c r="E10" s="162"/>
      <c r="F10" s="162"/>
      <c r="G10" s="162"/>
    </row>
    <row r="11" spans="1:9" customFormat="1" ht="15" customHeight="1" x14ac:dyDescent="0.2">
      <c r="B11" s="15" t="s">
        <v>64</v>
      </c>
      <c r="C11" s="202" t="s">
        <v>65</v>
      </c>
      <c r="D11" s="202"/>
      <c r="E11" s="202"/>
      <c r="F11" s="202"/>
      <c r="G11" s="202"/>
    </row>
    <row r="12" spans="1:9" customFormat="1" ht="30" customHeight="1" x14ac:dyDescent="0.2">
      <c r="B12" s="56"/>
    </row>
    <row r="13" spans="1:9" customFormat="1" ht="15" customHeight="1" x14ac:dyDescent="0.2">
      <c r="A13" s="30" t="s">
        <v>45</v>
      </c>
      <c r="B13" s="200" t="s">
        <v>129</v>
      </c>
      <c r="C13" s="201"/>
      <c r="D13" s="201"/>
      <c r="E13" s="201"/>
      <c r="F13" s="201"/>
      <c r="G13" s="201"/>
    </row>
    <row r="14" spans="1:9" customFormat="1" ht="15" customHeight="1" x14ac:dyDescent="0.2">
      <c r="A14" s="28" t="s">
        <v>46</v>
      </c>
      <c r="B14" s="199" t="s">
        <v>79</v>
      </c>
      <c r="C14" s="166"/>
      <c r="D14" s="166"/>
      <c r="E14" s="166"/>
      <c r="F14" s="166"/>
      <c r="G14" s="166"/>
    </row>
    <row r="15" spans="1:9" customFormat="1" ht="15" customHeight="1" x14ac:dyDescent="0.2"/>
    <row r="16" spans="1:9" customFormat="1" ht="4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row r="100" spans="1:1" customFormat="1" ht="15" customHeight="1" x14ac:dyDescent="0.2"/>
    <row r="101" spans="1:1" customFormat="1" ht="15" customHeight="1" x14ac:dyDescent="0.2"/>
    <row r="102" spans="1:1" customFormat="1" ht="15" customHeight="1" x14ac:dyDescent="0.2"/>
    <row r="103" spans="1:1" customFormat="1" ht="15" customHeight="1" x14ac:dyDescent="0.2">
      <c r="A103" s="5"/>
    </row>
    <row r="104" spans="1:1" customFormat="1" ht="15" customHeight="1" x14ac:dyDescent="0.2">
      <c r="A104" s="5"/>
    </row>
    <row r="105" spans="1:1" customFormat="1" ht="15" customHeight="1" x14ac:dyDescent="0.2">
      <c r="A105" s="5"/>
    </row>
    <row r="106" spans="1:1" customFormat="1" ht="15" customHeight="1" x14ac:dyDescent="0.2">
      <c r="A106" s="5"/>
    </row>
    <row r="107" spans="1:1" customFormat="1" ht="15" customHeight="1" x14ac:dyDescent="0.2">
      <c r="A107" s="5"/>
    </row>
    <row r="108" spans="1:1" customFormat="1" ht="15" customHeight="1" x14ac:dyDescent="0.2">
      <c r="A108" s="5"/>
    </row>
    <row r="109" spans="1:1" customFormat="1" ht="15" customHeight="1" x14ac:dyDescent="0.2">
      <c r="A109" s="5"/>
    </row>
    <row r="110" spans="1:1" customFormat="1" ht="15" customHeight="1" x14ac:dyDescent="0.2">
      <c r="A110" s="5"/>
    </row>
    <row r="111" spans="1:1" customFormat="1" ht="15" customHeight="1" x14ac:dyDescent="0.2">
      <c r="A111" s="5"/>
    </row>
    <row r="112" spans="1:1" customFormat="1" ht="15" customHeight="1" x14ac:dyDescent="0.2">
      <c r="A112" s="5"/>
    </row>
    <row r="113" spans="1:1" customFormat="1" ht="15" customHeight="1" x14ac:dyDescent="0.2">
      <c r="A113" s="5"/>
    </row>
    <row r="114" spans="1:1" customFormat="1" ht="15" customHeight="1" x14ac:dyDescent="0.2">
      <c r="A114" s="5"/>
    </row>
    <row r="115" spans="1:1" customFormat="1" ht="15" customHeight="1" x14ac:dyDescent="0.2">
      <c r="A115" s="5"/>
    </row>
    <row r="116" spans="1:1" customFormat="1" ht="15" customHeight="1" x14ac:dyDescent="0.2">
      <c r="A116" s="5"/>
    </row>
    <row r="117" spans="1:1" customFormat="1" ht="15" customHeight="1" x14ac:dyDescent="0.2">
      <c r="A117" s="5"/>
    </row>
    <row r="118" spans="1:1" customFormat="1" ht="15" customHeight="1" x14ac:dyDescent="0.2">
      <c r="A118" s="5"/>
    </row>
    <row r="119" spans="1:1" customFormat="1" ht="15" customHeight="1" x14ac:dyDescent="0.2">
      <c r="A119" s="5"/>
    </row>
  </sheetData>
  <mergeCells count="11">
    <mergeCell ref="B2:G2"/>
    <mergeCell ref="B4:G4"/>
    <mergeCell ref="B5:G5"/>
    <mergeCell ref="B6:G6"/>
    <mergeCell ref="B7:G7"/>
    <mergeCell ref="B14:G14"/>
    <mergeCell ref="B8:G8"/>
    <mergeCell ref="B10:G10"/>
    <mergeCell ref="B13:G13"/>
    <mergeCell ref="B9:G9"/>
    <mergeCell ref="C11:G11"/>
  </mergeCells>
  <hyperlinks>
    <hyperlink ref="G1" location="Indice!A1" display="[índice Ç]"/>
    <hyperlink ref="C11:G11" r:id="rId1" display="http://ec.europa.eu/eurostat/data/database."/>
    <hyperlink ref="B14" r:id="rId2"/>
    <hyperlink ref="C11" r:id="rId3"/>
  </hyperlinks>
  <pageMargins left="0.7" right="0.7" top="0.75" bottom="0.75" header="0.3" footer="0.3"/>
  <pageSetup paperSize="9" orientation="portrait" horizontalDpi="4294967293" verticalDpi="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showGridLines="0" workbookViewId="0">
      <selection activeCell="L1" sqref="L1"/>
    </sheetView>
  </sheetViews>
  <sheetFormatPr defaultColWidth="12.83203125" defaultRowHeight="15" customHeight="1" x14ac:dyDescent="0.2"/>
  <cols>
    <col min="1" max="1" width="14.83203125" style="5" customWidth="1"/>
    <col min="2" max="2" width="12.83203125" style="2" customWidth="1"/>
    <col min="3" max="16384" width="12.83203125" style="5"/>
  </cols>
  <sheetData>
    <row r="1" spans="1:13" ht="30" customHeight="1" x14ac:dyDescent="0.2">
      <c r="A1" s="6" t="s">
        <v>38</v>
      </c>
      <c r="B1" s="7" t="s">
        <v>39</v>
      </c>
      <c r="C1" s="8"/>
      <c r="D1" s="8"/>
      <c r="E1" s="8"/>
      <c r="F1" s="8"/>
      <c r="G1" s="9"/>
      <c r="H1" s="9"/>
      <c r="I1" s="9"/>
      <c r="J1" s="9"/>
      <c r="K1" s="9"/>
      <c r="L1" s="10" t="s">
        <v>40</v>
      </c>
    </row>
    <row r="2" spans="1:13" ht="30" customHeight="1" thickBot="1" x14ac:dyDescent="0.25">
      <c r="B2" s="163" t="s">
        <v>70</v>
      </c>
      <c r="C2" s="164"/>
      <c r="D2" s="164"/>
      <c r="E2" s="164"/>
      <c r="F2" s="164"/>
      <c r="G2" s="164"/>
      <c r="H2" s="164"/>
      <c r="I2" s="164"/>
      <c r="J2" s="164"/>
      <c r="K2" s="164"/>
      <c r="L2" s="164"/>
      <c r="M2" s="11"/>
    </row>
    <row r="3" spans="1:13" customFormat="1" ht="30" customHeight="1" x14ac:dyDescent="0.2">
      <c r="B3" s="171" t="s">
        <v>6</v>
      </c>
      <c r="C3" s="173" t="s">
        <v>37</v>
      </c>
      <c r="D3" s="173"/>
      <c r="E3" s="173"/>
      <c r="F3" s="173"/>
      <c r="G3" s="174"/>
      <c r="H3" s="175" t="s">
        <v>36</v>
      </c>
      <c r="I3" s="173"/>
      <c r="J3" s="173"/>
      <c r="K3" s="173"/>
      <c r="L3" s="174"/>
    </row>
    <row r="4" spans="1:13" customFormat="1" ht="30" customHeight="1" x14ac:dyDescent="0.2">
      <c r="B4" s="179"/>
      <c r="C4" s="181" t="s">
        <v>0</v>
      </c>
      <c r="D4" s="185" t="s">
        <v>1</v>
      </c>
      <c r="E4" s="186"/>
      <c r="F4" s="185" t="s">
        <v>49</v>
      </c>
      <c r="G4" s="187"/>
      <c r="H4" s="183" t="s">
        <v>0</v>
      </c>
      <c r="I4" s="185" t="s">
        <v>1</v>
      </c>
      <c r="J4" s="186"/>
      <c r="K4" s="185" t="s">
        <v>49</v>
      </c>
      <c r="L4" s="187"/>
    </row>
    <row r="5" spans="1:13" customFormat="1" ht="30" customHeight="1" x14ac:dyDescent="0.2">
      <c r="B5" s="172"/>
      <c r="C5" s="182"/>
      <c r="D5" s="35" t="s">
        <v>41</v>
      </c>
      <c r="E5" s="36" t="s">
        <v>48</v>
      </c>
      <c r="F5" s="35" t="s">
        <v>41</v>
      </c>
      <c r="G5" s="36" t="s">
        <v>48</v>
      </c>
      <c r="H5" s="184"/>
      <c r="I5" s="35" t="s">
        <v>41</v>
      </c>
      <c r="J5" s="36" t="s">
        <v>48</v>
      </c>
      <c r="K5" s="35" t="s">
        <v>41</v>
      </c>
      <c r="L5" s="36" t="s">
        <v>48</v>
      </c>
    </row>
    <row r="6" spans="1:13" customFormat="1" ht="15" customHeight="1" x14ac:dyDescent="0.2">
      <c r="B6" s="136">
        <v>2008</v>
      </c>
      <c r="C6" s="34">
        <v>29718</v>
      </c>
      <c r="D6" s="38">
        <v>9586</v>
      </c>
      <c r="E6" s="20">
        <f>D6/C6*100</f>
        <v>32.256544854970052</v>
      </c>
      <c r="F6" s="38">
        <f t="shared" ref="F6:F10" si="0">C6-D6</f>
        <v>20132</v>
      </c>
      <c r="G6" s="20">
        <f>F6/C6*100</f>
        <v>67.743455145029955</v>
      </c>
      <c r="H6" s="38">
        <v>20357</v>
      </c>
      <c r="I6" s="22">
        <v>18372</v>
      </c>
      <c r="J6" s="34">
        <f>I6/H6*100</f>
        <v>90.249054379328982</v>
      </c>
      <c r="K6" s="22">
        <f t="shared" ref="K6:K15" si="1">H6-I6</f>
        <v>1985</v>
      </c>
      <c r="L6" s="39">
        <f>K6/H6*100</f>
        <v>9.7509456206710219</v>
      </c>
    </row>
    <row r="7" spans="1:13" customFormat="1" ht="15" customHeight="1" x14ac:dyDescent="0.2">
      <c r="B7" s="137">
        <v>2009</v>
      </c>
      <c r="C7" s="76">
        <v>32307</v>
      </c>
      <c r="D7" s="75">
        <v>17883</v>
      </c>
      <c r="E7" s="63">
        <f t="shared" ref="E7:E15" si="2">D7/C7*100</f>
        <v>55.353328999907134</v>
      </c>
      <c r="F7" s="75">
        <f t="shared" si="0"/>
        <v>14424</v>
      </c>
      <c r="G7" s="63">
        <f t="shared" ref="G7:G15" si="3">F7/C7*100</f>
        <v>44.646671000092859</v>
      </c>
      <c r="H7" s="75">
        <v>16899</v>
      </c>
      <c r="I7" s="65">
        <v>14138</v>
      </c>
      <c r="J7" s="76">
        <f t="shared" ref="J7:J15" si="4">I7/H7*100</f>
        <v>83.661755133439854</v>
      </c>
      <c r="K7" s="65">
        <f t="shared" si="1"/>
        <v>2761</v>
      </c>
      <c r="L7" s="77">
        <f t="shared" ref="L7:L15" si="5">K7/H7*100</f>
        <v>16.338244866560149</v>
      </c>
    </row>
    <row r="8" spans="1:13" customFormat="1" ht="15" customHeight="1" x14ac:dyDescent="0.2">
      <c r="B8" s="136">
        <v>2010</v>
      </c>
      <c r="C8" s="34">
        <v>27575</v>
      </c>
      <c r="D8" s="38">
        <v>19222</v>
      </c>
      <c r="E8" s="20">
        <f t="shared" si="2"/>
        <v>69.70806890299184</v>
      </c>
      <c r="F8" s="38">
        <f t="shared" si="0"/>
        <v>8353</v>
      </c>
      <c r="G8" s="20">
        <f t="shared" si="3"/>
        <v>30.291931097008163</v>
      </c>
      <c r="H8" s="38">
        <v>23760</v>
      </c>
      <c r="I8" s="22">
        <v>21796</v>
      </c>
      <c r="J8" s="34">
        <f t="shared" si="4"/>
        <v>91.734006734006741</v>
      </c>
      <c r="K8" s="22">
        <f t="shared" si="1"/>
        <v>1964</v>
      </c>
      <c r="L8" s="39">
        <f t="shared" si="5"/>
        <v>8.2659932659932664</v>
      </c>
    </row>
    <row r="9" spans="1:13" customFormat="1" ht="15" customHeight="1" x14ac:dyDescent="0.2">
      <c r="B9" s="137">
        <v>2011</v>
      </c>
      <c r="C9" s="76">
        <v>19667</v>
      </c>
      <c r="D9" s="75">
        <v>11872</v>
      </c>
      <c r="E9" s="63">
        <f t="shared" si="2"/>
        <v>60.36507855799055</v>
      </c>
      <c r="F9" s="75">
        <f t="shared" si="0"/>
        <v>7795</v>
      </c>
      <c r="G9" s="63">
        <f t="shared" si="3"/>
        <v>39.634921442009457</v>
      </c>
      <c r="H9" s="75">
        <v>43998</v>
      </c>
      <c r="I9" s="65">
        <v>41443</v>
      </c>
      <c r="J9" s="76">
        <f t="shared" si="4"/>
        <v>94.192917859902721</v>
      </c>
      <c r="K9" s="65">
        <f t="shared" si="1"/>
        <v>2555</v>
      </c>
      <c r="L9" s="77">
        <f t="shared" si="5"/>
        <v>5.8070821400972772</v>
      </c>
    </row>
    <row r="10" spans="1:13" customFormat="1" ht="15" customHeight="1" x14ac:dyDescent="0.2">
      <c r="B10" s="136">
        <v>2012</v>
      </c>
      <c r="C10" s="34">
        <v>14606</v>
      </c>
      <c r="D10" s="38">
        <v>9334</v>
      </c>
      <c r="E10" s="20">
        <f t="shared" si="2"/>
        <v>63.905244420101326</v>
      </c>
      <c r="F10" s="38">
        <f t="shared" si="0"/>
        <v>5272</v>
      </c>
      <c r="G10" s="20">
        <f t="shared" si="3"/>
        <v>36.094755579898674</v>
      </c>
      <c r="H10" s="38">
        <v>51958</v>
      </c>
      <c r="I10" s="22">
        <v>49458</v>
      </c>
      <c r="J10" s="34">
        <f t="shared" si="4"/>
        <v>95.188421417298585</v>
      </c>
      <c r="K10" s="22">
        <f t="shared" si="1"/>
        <v>2500</v>
      </c>
      <c r="L10" s="39">
        <f t="shared" si="5"/>
        <v>4.8115785827014124</v>
      </c>
    </row>
    <row r="11" spans="1:13" customFormat="1" ht="15" customHeight="1" x14ac:dyDescent="0.2">
      <c r="B11" s="137">
        <v>2013</v>
      </c>
      <c r="C11" s="76">
        <v>17554</v>
      </c>
      <c r="D11" s="75">
        <v>12156</v>
      </c>
      <c r="E11" s="63">
        <f t="shared" ref="E11:E14" si="6">D11/C11*100</f>
        <v>69.249173977441032</v>
      </c>
      <c r="F11" s="75">
        <f t="shared" ref="F11:F14" si="7">C11-D11</f>
        <v>5398</v>
      </c>
      <c r="G11" s="63">
        <f t="shared" ref="G11:G14" si="8">F11/C11*100</f>
        <v>30.750826022558964</v>
      </c>
      <c r="H11" s="75">
        <v>53786</v>
      </c>
      <c r="I11" s="65">
        <v>50835</v>
      </c>
      <c r="J11" s="76">
        <f t="shared" ref="J11:J14" si="9">I11/H11*100</f>
        <v>94.513442159669808</v>
      </c>
      <c r="K11" s="65">
        <f t="shared" ref="K11:K14" si="10">H11-I11</f>
        <v>2951</v>
      </c>
      <c r="L11" s="77">
        <f t="shared" ref="L11:L14" si="11">K11/H11*100</f>
        <v>5.4865578403301978</v>
      </c>
    </row>
    <row r="12" spans="1:13" customFormat="1" ht="15" customHeight="1" x14ac:dyDescent="0.2">
      <c r="B12" s="136">
        <v>2014</v>
      </c>
      <c r="C12" s="34">
        <v>19516</v>
      </c>
      <c r="D12" s="38">
        <v>10218</v>
      </c>
      <c r="E12" s="20">
        <f t="shared" si="6"/>
        <v>52.357040377126459</v>
      </c>
      <c r="F12" s="38">
        <f t="shared" si="7"/>
        <v>9298</v>
      </c>
      <c r="G12" s="20">
        <f t="shared" si="8"/>
        <v>47.642959622873541</v>
      </c>
      <c r="H12" s="38">
        <v>49572</v>
      </c>
      <c r="I12" s="22">
        <v>47665</v>
      </c>
      <c r="J12" s="34">
        <f t="shared" si="9"/>
        <v>96.153070281610582</v>
      </c>
      <c r="K12" s="22">
        <f t="shared" si="10"/>
        <v>1907</v>
      </c>
      <c r="L12" s="39">
        <f t="shared" si="11"/>
        <v>3.8469297183894136</v>
      </c>
    </row>
    <row r="13" spans="1:13" customFormat="1" ht="15" customHeight="1" x14ac:dyDescent="0.2">
      <c r="B13" s="137">
        <v>2015</v>
      </c>
      <c r="C13" s="76">
        <v>29896</v>
      </c>
      <c r="D13" s="75">
        <v>14949</v>
      </c>
      <c r="E13" s="63">
        <f t="shared" si="6"/>
        <v>50.003344929087504</v>
      </c>
      <c r="F13" s="75">
        <f t="shared" si="7"/>
        <v>14947</v>
      </c>
      <c r="G13" s="63">
        <f t="shared" si="8"/>
        <v>49.996655070912496</v>
      </c>
      <c r="H13" s="75">
        <v>40377</v>
      </c>
      <c r="I13" s="65">
        <v>39847</v>
      </c>
      <c r="J13" s="76">
        <f t="shared" si="9"/>
        <v>98.687371523392031</v>
      </c>
      <c r="K13" s="65">
        <f t="shared" si="10"/>
        <v>530</v>
      </c>
      <c r="L13" s="77">
        <f t="shared" si="11"/>
        <v>1.3126284766079699</v>
      </c>
    </row>
    <row r="14" spans="1:13" customFormat="1" ht="15" customHeight="1" x14ac:dyDescent="0.2">
      <c r="B14" s="136">
        <v>2016</v>
      </c>
      <c r="C14" s="34">
        <v>29925</v>
      </c>
      <c r="D14" s="38">
        <v>14862</v>
      </c>
      <c r="E14" s="20">
        <f t="shared" si="6"/>
        <v>49.664160401002505</v>
      </c>
      <c r="F14" s="38">
        <f t="shared" si="7"/>
        <v>15063</v>
      </c>
      <c r="G14" s="20">
        <f t="shared" si="8"/>
        <v>50.335839598997488</v>
      </c>
      <c r="H14" s="38">
        <v>38273</v>
      </c>
      <c r="I14" s="22">
        <v>37188</v>
      </c>
      <c r="J14" s="34">
        <f t="shared" si="9"/>
        <v>97.165103336555788</v>
      </c>
      <c r="K14" s="22">
        <f t="shared" si="10"/>
        <v>1085</v>
      </c>
      <c r="L14" s="39">
        <f t="shared" si="11"/>
        <v>2.8348966634442032</v>
      </c>
    </row>
    <row r="15" spans="1:13" customFormat="1" ht="15" customHeight="1" thickBot="1" x14ac:dyDescent="0.25">
      <c r="B15" s="138">
        <v>2017</v>
      </c>
      <c r="C15" s="79">
        <v>36639</v>
      </c>
      <c r="D15" s="78">
        <v>20249</v>
      </c>
      <c r="E15" s="69">
        <f t="shared" si="2"/>
        <v>55.266246349518276</v>
      </c>
      <c r="F15" s="78">
        <f>C15-D15</f>
        <v>16390</v>
      </c>
      <c r="G15" s="69">
        <f t="shared" si="3"/>
        <v>44.733753650481731</v>
      </c>
      <c r="H15" s="78">
        <v>31753</v>
      </c>
      <c r="I15" s="71">
        <v>31172</v>
      </c>
      <c r="J15" s="79">
        <f t="shared" si="4"/>
        <v>98.170251629767264</v>
      </c>
      <c r="K15" s="71">
        <f t="shared" si="1"/>
        <v>581</v>
      </c>
      <c r="L15" s="80">
        <f t="shared" si="5"/>
        <v>1.8297483702327337</v>
      </c>
    </row>
    <row r="16" spans="1:13" customFormat="1" ht="15" customHeight="1" x14ac:dyDescent="0.2">
      <c r="B16" s="20"/>
      <c r="C16" s="34"/>
      <c r="D16" s="34"/>
      <c r="E16" s="34"/>
      <c r="F16" s="34"/>
      <c r="G16" s="25"/>
      <c r="H16" s="27"/>
      <c r="I16" s="34"/>
      <c r="J16" s="34"/>
      <c r="K16" s="34"/>
      <c r="L16" s="25"/>
    </row>
    <row r="17" spans="1:12" ht="15" customHeight="1" x14ac:dyDescent="0.2">
      <c r="A17" s="16" t="s">
        <v>43</v>
      </c>
      <c r="B17" s="180" t="s">
        <v>50</v>
      </c>
      <c r="C17" s="180"/>
      <c r="D17" s="180"/>
      <c r="E17" s="180"/>
      <c r="F17" s="180"/>
      <c r="G17" s="180"/>
      <c r="H17" s="180"/>
      <c r="I17" s="180"/>
      <c r="J17" s="180"/>
      <c r="K17" s="180"/>
      <c r="L17" s="180"/>
    </row>
    <row r="18" spans="1:12" ht="15" customHeight="1" x14ac:dyDescent="0.2">
      <c r="A18" s="16" t="s">
        <v>44</v>
      </c>
      <c r="B18" s="161" t="s">
        <v>68</v>
      </c>
      <c r="C18" s="162"/>
      <c r="D18" s="162"/>
      <c r="E18" s="162"/>
      <c r="F18" s="162"/>
      <c r="G18" s="162"/>
      <c r="H18" s="162"/>
      <c r="I18" s="162"/>
      <c r="J18" s="162"/>
      <c r="K18" s="162"/>
      <c r="L18" s="162"/>
    </row>
    <row r="19" spans="1:12" customFormat="1" ht="15" customHeight="1" x14ac:dyDescent="0.2">
      <c r="A19" s="30" t="s">
        <v>45</v>
      </c>
      <c r="B19" s="165" t="s">
        <v>129</v>
      </c>
      <c r="C19" s="166"/>
      <c r="D19" s="166"/>
      <c r="E19" s="166"/>
      <c r="F19" s="166"/>
      <c r="G19" s="166"/>
      <c r="H19" s="166"/>
      <c r="I19" s="166"/>
      <c r="J19" s="166"/>
      <c r="K19" s="166"/>
      <c r="L19" s="166"/>
    </row>
    <row r="20" spans="1:12" customFormat="1" ht="15" customHeight="1" x14ac:dyDescent="0.2">
      <c r="A20" s="28" t="s">
        <v>46</v>
      </c>
      <c r="B20" s="167" t="s">
        <v>79</v>
      </c>
      <c r="C20" s="168"/>
      <c r="D20" s="168"/>
      <c r="E20" s="168"/>
      <c r="F20" s="168"/>
      <c r="G20" s="168"/>
      <c r="H20" s="168"/>
      <c r="I20" s="168"/>
      <c r="J20" s="168"/>
      <c r="K20" s="168"/>
      <c r="L20" s="168"/>
    </row>
    <row r="21" spans="1:12" customFormat="1" ht="15" customHeight="1" x14ac:dyDescent="0.2"/>
    <row r="22" spans="1:12" customFormat="1" ht="15" customHeight="1" x14ac:dyDescent="0.2"/>
    <row r="23" spans="1:12" customFormat="1" ht="15" customHeight="1" x14ac:dyDescent="0.2"/>
    <row r="24" spans="1:12" customFormat="1" ht="15" customHeight="1" x14ac:dyDescent="0.2"/>
    <row r="25" spans="1:12" customFormat="1" ht="15" customHeight="1" x14ac:dyDescent="0.2"/>
    <row r="26" spans="1:12" customFormat="1" ht="15" customHeight="1" x14ac:dyDescent="0.2"/>
    <row r="27" spans="1:12" customFormat="1" ht="15" customHeight="1" x14ac:dyDescent="0.2"/>
    <row r="28" spans="1:12" customFormat="1" ht="15" customHeight="1" x14ac:dyDescent="0.2"/>
    <row r="29" spans="1:12" customFormat="1" ht="15" customHeight="1" x14ac:dyDescent="0.2"/>
    <row r="30" spans="1:12" customFormat="1" ht="15" customHeight="1" x14ac:dyDescent="0.2"/>
    <row r="31" spans="1:12" customFormat="1" ht="15" customHeight="1" x14ac:dyDescent="0.2"/>
    <row r="32" spans="1:1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sheetData>
  <sortState ref="O6:P11">
    <sortCondition descending="1" ref="P6:P11"/>
  </sortState>
  <mergeCells count="14">
    <mergeCell ref="B18:L18"/>
    <mergeCell ref="B19:L19"/>
    <mergeCell ref="B20:L20"/>
    <mergeCell ref="C4:C5"/>
    <mergeCell ref="H4:H5"/>
    <mergeCell ref="D4:E4"/>
    <mergeCell ref="F4:G4"/>
    <mergeCell ref="I4:J4"/>
    <mergeCell ref="K4:L4"/>
    <mergeCell ref="B2:L2"/>
    <mergeCell ref="B3:B5"/>
    <mergeCell ref="C3:G3"/>
    <mergeCell ref="H3:L3"/>
    <mergeCell ref="B17:L17"/>
  </mergeCells>
  <hyperlinks>
    <hyperlink ref="B20" r:id="rId1"/>
    <hyperlink ref="L1" location="Indice!A1" display="[índice Ç]"/>
  </hyperlinks>
  <pageMargins left="0.7" right="0.7" top="0.75" bottom="0.75" header="0.3" footer="0.3"/>
  <pageSetup paperSize="9" orientation="portrait" horizontalDpi="4294967293"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showGridLines="0" workbookViewId="0">
      <selection activeCell="I1" sqref="I1"/>
    </sheetView>
  </sheetViews>
  <sheetFormatPr defaultColWidth="12.83203125" defaultRowHeight="15" customHeight="1" x14ac:dyDescent="0.2"/>
  <cols>
    <col min="1" max="1" width="14.83203125" style="5" customWidth="1"/>
    <col min="2" max="3" width="12.83203125" style="2" customWidth="1"/>
    <col min="4" max="16384" width="12.83203125" style="5"/>
  </cols>
  <sheetData>
    <row r="1" spans="1:12" ht="30" customHeight="1" x14ac:dyDescent="0.2">
      <c r="A1" s="6" t="s">
        <v>38</v>
      </c>
      <c r="B1" s="7" t="s">
        <v>39</v>
      </c>
      <c r="C1" s="7"/>
      <c r="D1" s="8"/>
      <c r="E1" s="9"/>
      <c r="F1" s="9"/>
      <c r="G1" s="9"/>
      <c r="H1" s="9"/>
      <c r="I1" s="10" t="s">
        <v>40</v>
      </c>
    </row>
    <row r="2" spans="1:12" ht="30" customHeight="1" thickBot="1" x14ac:dyDescent="0.25">
      <c r="B2" s="163" t="s">
        <v>71</v>
      </c>
      <c r="C2" s="164"/>
      <c r="D2" s="164"/>
      <c r="E2" s="164"/>
      <c r="F2" s="164"/>
      <c r="G2" s="164"/>
      <c r="H2" s="164"/>
      <c r="I2" s="164"/>
      <c r="J2" s="11"/>
    </row>
    <row r="3" spans="1:12" customFormat="1" ht="45" customHeight="1" x14ac:dyDescent="0.2">
      <c r="B3" s="171" t="s">
        <v>6</v>
      </c>
      <c r="C3" s="169" t="s">
        <v>2</v>
      </c>
      <c r="D3" s="175" t="s">
        <v>53</v>
      </c>
      <c r="E3" s="176"/>
      <c r="F3" s="173" t="s">
        <v>52</v>
      </c>
      <c r="G3" s="174"/>
      <c r="H3" s="177" t="s">
        <v>51</v>
      </c>
      <c r="I3" s="178"/>
    </row>
    <row r="4" spans="1:12" customFormat="1" ht="30" customHeight="1" x14ac:dyDescent="0.2">
      <c r="B4" s="172"/>
      <c r="C4" s="170"/>
      <c r="D4" s="12" t="s">
        <v>41</v>
      </c>
      <c r="E4" s="14" t="s">
        <v>42</v>
      </c>
      <c r="F4" s="12" t="s">
        <v>41</v>
      </c>
      <c r="G4" s="13" t="s">
        <v>42</v>
      </c>
      <c r="H4" s="12" t="s">
        <v>41</v>
      </c>
      <c r="I4" s="13" t="s">
        <v>42</v>
      </c>
    </row>
    <row r="5" spans="1:12" customFormat="1" ht="15" customHeight="1" x14ac:dyDescent="0.2">
      <c r="B5" s="20">
        <v>2008</v>
      </c>
      <c r="C5" s="18">
        <v>10553339</v>
      </c>
      <c r="D5" s="38">
        <v>20132</v>
      </c>
      <c r="E5" s="24">
        <f t="shared" ref="E5:G14" si="0">D5/$C5*100</f>
        <v>0.19076426901476395</v>
      </c>
      <c r="F5" s="27">
        <v>18372</v>
      </c>
      <c r="G5" s="24">
        <f t="shared" si="0"/>
        <v>0.17408708277067572</v>
      </c>
      <c r="H5" s="27">
        <f t="shared" ref="H5:H9" si="1">D5-F5</f>
        <v>1760</v>
      </c>
      <c r="I5" s="33">
        <f t="shared" ref="I5:I14" si="2">H5/$C5*100</f>
        <v>1.6677186244088246E-2</v>
      </c>
    </row>
    <row r="6" spans="1:12" customFormat="1" ht="15" customHeight="1" x14ac:dyDescent="0.2">
      <c r="B6" s="63">
        <v>2009</v>
      </c>
      <c r="C6" s="64">
        <v>10563014</v>
      </c>
      <c r="D6" s="75">
        <v>14424</v>
      </c>
      <c r="E6" s="66">
        <f t="shared" si="0"/>
        <v>0.13655193489282511</v>
      </c>
      <c r="F6" s="67">
        <v>14138</v>
      </c>
      <c r="G6" s="66">
        <f t="shared" si="0"/>
        <v>0.13384437434239888</v>
      </c>
      <c r="H6" s="67">
        <f t="shared" si="1"/>
        <v>286</v>
      </c>
      <c r="I6" s="68">
        <f t="shared" si="2"/>
        <v>2.7075605504262323E-3</v>
      </c>
    </row>
    <row r="7" spans="1:12" customFormat="1" ht="15" customHeight="1" x14ac:dyDescent="0.2">
      <c r="B7" s="20">
        <v>2010</v>
      </c>
      <c r="C7" s="18">
        <v>10573479</v>
      </c>
      <c r="D7" s="38">
        <v>8353</v>
      </c>
      <c r="E7" s="24">
        <f t="shared" si="0"/>
        <v>7.8999542156370672E-2</v>
      </c>
      <c r="F7" s="27">
        <v>21796</v>
      </c>
      <c r="G7" s="24">
        <f t="shared" si="0"/>
        <v>0.20613839588653837</v>
      </c>
      <c r="H7" s="27">
        <f t="shared" si="1"/>
        <v>-13443</v>
      </c>
      <c r="I7" s="33">
        <f t="shared" si="2"/>
        <v>-0.1271388537301677</v>
      </c>
    </row>
    <row r="8" spans="1:12" customFormat="1" ht="15" customHeight="1" x14ac:dyDescent="0.2">
      <c r="B8" s="63">
        <v>2011</v>
      </c>
      <c r="C8" s="64">
        <v>10572721</v>
      </c>
      <c r="D8" s="75">
        <v>7795</v>
      </c>
      <c r="E8" s="66">
        <f t="shared" si="0"/>
        <v>7.3727472804777511E-2</v>
      </c>
      <c r="F8" s="67">
        <v>41443</v>
      </c>
      <c r="G8" s="66">
        <f t="shared" si="0"/>
        <v>0.39198045611910121</v>
      </c>
      <c r="H8" s="67">
        <f t="shared" si="1"/>
        <v>-33648</v>
      </c>
      <c r="I8" s="68">
        <f t="shared" si="2"/>
        <v>-0.31825298331432372</v>
      </c>
    </row>
    <row r="9" spans="1:12" customFormat="1" ht="15" customHeight="1" x14ac:dyDescent="0.2">
      <c r="B9" s="20">
        <v>2012</v>
      </c>
      <c r="C9" s="18">
        <v>10542398</v>
      </c>
      <c r="D9" s="38">
        <v>5272</v>
      </c>
      <c r="E9" s="24">
        <f t="shared" si="0"/>
        <v>5.0007597891864826E-2</v>
      </c>
      <c r="F9" s="27">
        <v>49458</v>
      </c>
      <c r="G9" s="24">
        <f t="shared" si="0"/>
        <v>0.46913425199845427</v>
      </c>
      <c r="H9" s="27">
        <f t="shared" si="1"/>
        <v>-44186</v>
      </c>
      <c r="I9" s="33">
        <f t="shared" si="2"/>
        <v>-0.41912665410658945</v>
      </c>
    </row>
    <row r="10" spans="1:12" customFormat="1" ht="15" customHeight="1" x14ac:dyDescent="0.2">
      <c r="B10" s="63">
        <v>2013</v>
      </c>
      <c r="C10" s="64">
        <v>10487289</v>
      </c>
      <c r="D10" s="75">
        <v>5398</v>
      </c>
      <c r="E10" s="66">
        <f t="shared" ref="E10:E13" si="3">D10/$C10*100</f>
        <v>5.147183414131145E-2</v>
      </c>
      <c r="F10" s="67">
        <v>50835</v>
      </c>
      <c r="G10" s="66">
        <f t="shared" ref="G10:G13" si="4">F10/$C10*100</f>
        <v>0.48472965701622223</v>
      </c>
      <c r="H10" s="67">
        <f t="shared" ref="H10:H13" si="5">D10-F10</f>
        <v>-45437</v>
      </c>
      <c r="I10" s="68">
        <f t="shared" ref="I10:I13" si="6">H10/$C10*100</f>
        <v>-0.43325782287491077</v>
      </c>
    </row>
    <row r="11" spans="1:12" customFormat="1" ht="15" customHeight="1" x14ac:dyDescent="0.2">
      <c r="B11" s="20">
        <v>2014</v>
      </c>
      <c r="C11" s="18">
        <v>10427301</v>
      </c>
      <c r="D11" s="38">
        <v>9298</v>
      </c>
      <c r="E11" s="24">
        <f t="shared" si="3"/>
        <v>8.9169766941608372E-2</v>
      </c>
      <c r="F11" s="27">
        <v>47665</v>
      </c>
      <c r="G11" s="24">
        <f t="shared" si="4"/>
        <v>0.4571173307455112</v>
      </c>
      <c r="H11" s="27">
        <f t="shared" si="5"/>
        <v>-38367</v>
      </c>
      <c r="I11" s="33">
        <f t="shared" si="6"/>
        <v>-0.36794756380390287</v>
      </c>
    </row>
    <row r="12" spans="1:12" customFormat="1" ht="15" customHeight="1" x14ac:dyDescent="0.2">
      <c r="B12" s="63">
        <v>2015</v>
      </c>
      <c r="C12" s="64">
        <v>10374822</v>
      </c>
      <c r="D12" s="75">
        <v>14947</v>
      </c>
      <c r="E12" s="66">
        <f t="shared" si="3"/>
        <v>0.14406994163369741</v>
      </c>
      <c r="F12" s="67">
        <v>39847</v>
      </c>
      <c r="G12" s="66">
        <f t="shared" si="4"/>
        <v>0.38407405929470406</v>
      </c>
      <c r="H12" s="67">
        <f t="shared" si="5"/>
        <v>-24900</v>
      </c>
      <c r="I12" s="68">
        <f t="shared" si="6"/>
        <v>-0.24000411766100663</v>
      </c>
    </row>
    <row r="13" spans="1:12" customFormat="1" ht="15" customHeight="1" x14ac:dyDescent="0.2">
      <c r="B13" s="20">
        <v>2016</v>
      </c>
      <c r="C13" s="18">
        <v>10341330</v>
      </c>
      <c r="D13" s="38">
        <v>15063</v>
      </c>
      <c r="E13" s="24">
        <f t="shared" si="3"/>
        <v>0.14565824705332875</v>
      </c>
      <c r="F13" s="27">
        <v>37188</v>
      </c>
      <c r="G13" s="24">
        <f t="shared" si="4"/>
        <v>0.35960558264749315</v>
      </c>
      <c r="H13" s="27">
        <f t="shared" si="5"/>
        <v>-22125</v>
      </c>
      <c r="I13" s="33">
        <f t="shared" si="6"/>
        <v>-0.2139473355941644</v>
      </c>
    </row>
    <row r="14" spans="1:12" customFormat="1" ht="15" customHeight="1" thickBot="1" x14ac:dyDescent="0.25">
      <c r="B14" s="69">
        <v>2017</v>
      </c>
      <c r="C14" s="70">
        <v>10309573</v>
      </c>
      <c r="D14" s="78">
        <v>16390</v>
      </c>
      <c r="E14" s="72">
        <f t="shared" si="0"/>
        <v>0.15897845623674228</v>
      </c>
      <c r="F14" s="73">
        <v>31172</v>
      </c>
      <c r="G14" s="72">
        <f t="shared" si="0"/>
        <v>0.30235975825574929</v>
      </c>
      <c r="H14" s="73">
        <f>D14-F14</f>
        <v>-14782</v>
      </c>
      <c r="I14" s="74">
        <f t="shared" si="2"/>
        <v>-0.14338130201900701</v>
      </c>
    </row>
    <row r="15" spans="1:12" customFormat="1" ht="15" customHeight="1" x14ac:dyDescent="0.2">
      <c r="B15" s="20"/>
      <c r="C15" s="34"/>
      <c r="D15" s="34"/>
      <c r="E15" s="25"/>
      <c r="F15" s="27"/>
      <c r="G15" s="25"/>
      <c r="H15" s="27"/>
      <c r="I15" s="33"/>
    </row>
    <row r="16" spans="1:12" customFormat="1" ht="15" customHeight="1" x14ac:dyDescent="0.2">
      <c r="A16" s="16" t="s">
        <v>43</v>
      </c>
      <c r="B16" s="180" t="s">
        <v>50</v>
      </c>
      <c r="C16" s="180"/>
      <c r="D16" s="180"/>
      <c r="E16" s="180"/>
      <c r="F16" s="180"/>
      <c r="G16" s="180"/>
      <c r="H16" s="180"/>
      <c r="I16" s="180"/>
      <c r="J16" s="37"/>
      <c r="K16" s="37"/>
      <c r="L16" s="37"/>
    </row>
    <row r="17" spans="1:9" customFormat="1" ht="30" customHeight="1" x14ac:dyDescent="0.2">
      <c r="A17" s="16" t="s">
        <v>44</v>
      </c>
      <c r="B17" s="161" t="s">
        <v>68</v>
      </c>
      <c r="C17" s="162"/>
      <c r="D17" s="162"/>
      <c r="E17" s="162"/>
      <c r="F17" s="162"/>
      <c r="G17" s="162"/>
      <c r="H17" s="162"/>
      <c r="I17" s="162"/>
    </row>
    <row r="18" spans="1:9" customFormat="1" ht="15" customHeight="1" x14ac:dyDescent="0.2">
      <c r="A18" s="30" t="s">
        <v>45</v>
      </c>
      <c r="B18" s="165" t="s">
        <v>129</v>
      </c>
      <c r="C18" s="166"/>
      <c r="D18" s="166"/>
      <c r="E18" s="166"/>
      <c r="F18" s="166"/>
      <c r="G18" s="166"/>
      <c r="H18" s="166"/>
      <c r="I18" s="166"/>
    </row>
    <row r="19" spans="1:9" customFormat="1" ht="15" customHeight="1" x14ac:dyDescent="0.2">
      <c r="A19" s="28" t="s">
        <v>46</v>
      </c>
      <c r="B19" s="167" t="s">
        <v>79</v>
      </c>
      <c r="C19" s="168"/>
      <c r="D19" s="168"/>
      <c r="E19" s="168"/>
      <c r="F19" s="168"/>
      <c r="G19" s="168"/>
      <c r="H19" s="168"/>
      <c r="I19" s="168"/>
    </row>
    <row r="20" spans="1:9" customFormat="1" ht="15" customHeight="1" x14ac:dyDescent="0.2"/>
    <row r="21" spans="1:9" customFormat="1" ht="15" customHeight="1" x14ac:dyDescent="0.2"/>
    <row r="22" spans="1:9" customFormat="1" ht="15" customHeight="1" x14ac:dyDescent="0.2"/>
    <row r="23" spans="1:9" customFormat="1" ht="15" customHeight="1" x14ac:dyDescent="0.2"/>
    <row r="24" spans="1:9" customFormat="1" ht="15" customHeight="1" x14ac:dyDescent="0.2"/>
    <row r="25" spans="1:9" customFormat="1" ht="15" customHeight="1" x14ac:dyDescent="0.2"/>
    <row r="26" spans="1:9" customFormat="1" ht="15" customHeight="1" x14ac:dyDescent="0.2"/>
    <row r="27" spans="1:9" customFormat="1" ht="15" customHeight="1" x14ac:dyDescent="0.2"/>
    <row r="28" spans="1:9" customFormat="1" ht="15" customHeight="1" x14ac:dyDescent="0.2"/>
    <row r="29" spans="1:9" customFormat="1" ht="15" customHeight="1" x14ac:dyDescent="0.2"/>
    <row r="30" spans="1:9" customFormat="1" ht="15" customHeight="1" x14ac:dyDescent="0.2"/>
    <row r="31" spans="1:9" customFormat="1" ht="15" customHeight="1" x14ac:dyDescent="0.2"/>
    <row r="32" spans="1:9"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sheetData>
  <mergeCells count="10">
    <mergeCell ref="B17:I17"/>
    <mergeCell ref="B18:I18"/>
    <mergeCell ref="B19:I19"/>
    <mergeCell ref="B16:I16"/>
    <mergeCell ref="B2:I2"/>
    <mergeCell ref="B3:B4"/>
    <mergeCell ref="C3:C4"/>
    <mergeCell ref="D3:E3"/>
    <mergeCell ref="F3:G3"/>
    <mergeCell ref="H3:I3"/>
  </mergeCells>
  <hyperlinks>
    <hyperlink ref="B19" r:id="rId1"/>
    <hyperlink ref="I1" location="Indice!A1" display="[índice Ç]"/>
  </hyperlinks>
  <pageMargins left="0.7" right="0.7" top="0.75" bottom="0.75" header="0.3" footer="0.3"/>
  <pageSetup paperSize="9" orientation="portrait" horizontalDpi="4294967293" verticalDpi="0" r:id="rId2"/>
  <ignoredErrors>
    <ignoredError sqref="H5:H1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GridLines="0" zoomScaleNormal="100" workbookViewId="0">
      <selection activeCell="L1" sqref="L1"/>
    </sheetView>
  </sheetViews>
  <sheetFormatPr defaultColWidth="12.83203125" defaultRowHeight="15" customHeight="1" x14ac:dyDescent="0.2"/>
  <cols>
    <col min="1" max="1" width="14.83203125" style="5" customWidth="1"/>
    <col min="2" max="2" width="18.83203125" style="2" customWidth="1"/>
    <col min="3" max="3" width="13.83203125" style="5" customWidth="1"/>
    <col min="4" max="9" width="12.83203125" style="5" customWidth="1"/>
    <col min="14" max="14" width="15.83203125" bestFit="1" customWidth="1"/>
    <col min="17" max="17" width="14.83203125" bestFit="1" customWidth="1"/>
    <col min="21" max="16384" width="12.83203125" style="1"/>
  </cols>
  <sheetData>
    <row r="1" spans="1:20" s="5" customFormat="1" ht="30" customHeight="1" x14ac:dyDescent="0.2">
      <c r="A1" s="6" t="s">
        <v>38</v>
      </c>
      <c r="B1" s="7" t="s">
        <v>39</v>
      </c>
      <c r="C1" s="7"/>
      <c r="D1" s="7"/>
      <c r="E1" s="7"/>
      <c r="F1" s="8"/>
      <c r="G1" s="9"/>
      <c r="H1" s="9"/>
      <c r="J1"/>
      <c r="K1"/>
      <c r="L1" s="10" t="s">
        <v>40</v>
      </c>
      <c r="M1"/>
      <c r="N1"/>
      <c r="O1"/>
      <c r="P1"/>
      <c r="Q1"/>
      <c r="R1"/>
      <c r="S1"/>
      <c r="T1"/>
    </row>
    <row r="2" spans="1:20" s="4" customFormat="1" ht="30" customHeight="1" thickBot="1" x14ac:dyDescent="0.25">
      <c r="A2" s="5"/>
      <c r="B2" s="189" t="s">
        <v>82</v>
      </c>
      <c r="C2" s="190"/>
      <c r="D2" s="190"/>
      <c r="E2" s="190"/>
      <c r="F2" s="190"/>
      <c r="G2" s="190"/>
      <c r="H2" s="190"/>
      <c r="I2" s="190"/>
      <c r="J2"/>
      <c r="K2"/>
      <c r="L2"/>
      <c r="M2"/>
      <c r="N2"/>
      <c r="O2"/>
      <c r="P2"/>
      <c r="Q2"/>
      <c r="R2"/>
      <c r="S2"/>
      <c r="T2"/>
    </row>
    <row r="3" spans="1:20" ht="30" customHeight="1" x14ac:dyDescent="0.2">
      <c r="A3"/>
      <c r="B3" s="191" t="s">
        <v>54</v>
      </c>
      <c r="C3" s="175" t="s">
        <v>2</v>
      </c>
      <c r="D3" s="173"/>
      <c r="E3" s="171"/>
      <c r="F3" s="175" t="s">
        <v>37</v>
      </c>
      <c r="G3" s="173"/>
      <c r="H3" s="171"/>
      <c r="I3" s="177" t="s">
        <v>80</v>
      </c>
      <c r="J3" s="193"/>
      <c r="K3" s="193"/>
      <c r="L3" s="193"/>
    </row>
    <row r="4" spans="1:20" ht="30" customHeight="1" x14ac:dyDescent="0.2">
      <c r="A4"/>
      <c r="B4" s="192"/>
      <c r="C4" s="90">
        <v>2015</v>
      </c>
      <c r="D4" s="91">
        <v>2016</v>
      </c>
      <c r="E4" s="13">
        <v>2017</v>
      </c>
      <c r="F4" s="90">
        <v>2015</v>
      </c>
      <c r="G4" s="91">
        <v>2016</v>
      </c>
      <c r="H4" s="91">
        <v>2017</v>
      </c>
      <c r="I4" s="90">
        <v>2015</v>
      </c>
      <c r="J4" s="91">
        <v>2016</v>
      </c>
      <c r="K4" s="91">
        <v>2017</v>
      </c>
      <c r="L4" s="91" t="s">
        <v>81</v>
      </c>
    </row>
    <row r="5" spans="1:20" ht="15" customHeight="1" x14ac:dyDescent="0.2">
      <c r="A5"/>
      <c r="B5" s="3" t="s">
        <v>11</v>
      </c>
      <c r="C5" s="111">
        <v>81197537</v>
      </c>
      <c r="D5" s="27">
        <v>82175684</v>
      </c>
      <c r="E5" s="115">
        <v>82521653</v>
      </c>
      <c r="F5" s="111">
        <v>1543848</v>
      </c>
      <c r="G5" s="27">
        <v>1029852</v>
      </c>
      <c r="H5" s="115">
        <v>917109</v>
      </c>
      <c r="I5" s="119">
        <f t="shared" ref="I5:I36" si="0">F5/C5*100</f>
        <v>1.9013483130652105</v>
      </c>
      <c r="J5" s="98">
        <f t="shared" ref="J5:J36" si="1">G5/D5*100</f>
        <v>1.2532320388108971</v>
      </c>
      <c r="K5" s="98">
        <f t="shared" ref="K5:K36" si="2">H5/E5*100</f>
        <v>1.1113555856667097</v>
      </c>
      <c r="L5" s="40">
        <f>(F5+G5+H5)/(C5+D5+E5)*100</f>
        <v>1.4196347175582034</v>
      </c>
      <c r="N5" s="147"/>
      <c r="Q5" s="147"/>
    </row>
    <row r="6" spans="1:20" ht="15" customHeight="1" x14ac:dyDescent="0.2">
      <c r="A6"/>
      <c r="B6" s="81" t="s">
        <v>25</v>
      </c>
      <c r="C6" s="112">
        <v>8584926</v>
      </c>
      <c r="D6" s="67">
        <v>8700471</v>
      </c>
      <c r="E6" s="116">
        <v>8772865</v>
      </c>
      <c r="F6" s="112">
        <v>166323</v>
      </c>
      <c r="G6" s="67">
        <v>129509</v>
      </c>
      <c r="H6" s="116">
        <v>111801</v>
      </c>
      <c r="I6" s="120">
        <f t="shared" si="0"/>
        <v>1.9373842010985303</v>
      </c>
      <c r="J6" s="100">
        <f t="shared" si="1"/>
        <v>1.4885286095430927</v>
      </c>
      <c r="K6" s="100">
        <f t="shared" si="2"/>
        <v>1.2743955366918331</v>
      </c>
      <c r="L6" s="82">
        <f t="shared" ref="L6:L36" si="3">(F6+G6+H6)/(C6+D6+E6)*100</f>
        <v>1.5643138441082525</v>
      </c>
      <c r="N6" s="147"/>
      <c r="Q6" s="147"/>
    </row>
    <row r="7" spans="1:20" ht="15" customHeight="1" x14ac:dyDescent="0.2">
      <c r="A7"/>
      <c r="B7" s="3" t="s">
        <v>7</v>
      </c>
      <c r="C7" s="111">
        <v>11237274</v>
      </c>
      <c r="D7" s="27">
        <v>11311117</v>
      </c>
      <c r="E7" s="115">
        <v>11351727</v>
      </c>
      <c r="F7" s="111">
        <v>146626</v>
      </c>
      <c r="G7" s="27">
        <v>123702</v>
      </c>
      <c r="H7" s="115">
        <v>126703</v>
      </c>
      <c r="I7" s="119">
        <f t="shared" si="0"/>
        <v>1.3048182326069473</v>
      </c>
      <c r="J7" s="98">
        <f t="shared" si="1"/>
        <v>1.0936320435903899</v>
      </c>
      <c r="K7" s="98">
        <f t="shared" si="2"/>
        <v>1.1161561584417949</v>
      </c>
      <c r="L7" s="40">
        <f t="shared" si="3"/>
        <v>1.1711788141858386</v>
      </c>
      <c r="N7" s="147"/>
      <c r="Q7" s="147"/>
    </row>
    <row r="8" spans="1:20" ht="15" customHeight="1" x14ac:dyDescent="0.2">
      <c r="A8"/>
      <c r="B8" s="81" t="s">
        <v>8</v>
      </c>
      <c r="C8" s="112">
        <v>7202198</v>
      </c>
      <c r="D8" s="67">
        <v>7153784</v>
      </c>
      <c r="E8" s="116">
        <v>7101859</v>
      </c>
      <c r="F8" s="112">
        <v>25223</v>
      </c>
      <c r="G8" s="67">
        <v>21241</v>
      </c>
      <c r="H8" s="116">
        <v>25597</v>
      </c>
      <c r="I8" s="120">
        <f t="shared" si="0"/>
        <v>0.3502125323408215</v>
      </c>
      <c r="J8" s="100">
        <f t="shared" si="1"/>
        <v>0.29691978399124153</v>
      </c>
      <c r="K8" s="100">
        <f t="shared" si="2"/>
        <v>0.36042675586772421</v>
      </c>
      <c r="L8" s="82">
        <f t="shared" si="3"/>
        <v>0.33582595751361938</v>
      </c>
      <c r="N8" s="147"/>
      <c r="Q8" s="147"/>
    </row>
    <row r="9" spans="1:20" ht="15" customHeight="1" x14ac:dyDescent="0.2">
      <c r="A9"/>
      <c r="B9" s="3" t="s">
        <v>19</v>
      </c>
      <c r="C9" s="111">
        <v>847008</v>
      </c>
      <c r="D9" s="27">
        <v>848319</v>
      </c>
      <c r="E9" s="115">
        <v>854802</v>
      </c>
      <c r="F9" s="111">
        <v>15183</v>
      </c>
      <c r="G9" s="27">
        <v>17391</v>
      </c>
      <c r="H9" s="115">
        <v>21306</v>
      </c>
      <c r="I9" s="119">
        <f t="shared" si="0"/>
        <v>1.7925450527031623</v>
      </c>
      <c r="J9" s="98">
        <f t="shared" si="1"/>
        <v>2.050054283824835</v>
      </c>
      <c r="K9" s="98">
        <f t="shared" si="2"/>
        <v>2.4925070367172748</v>
      </c>
      <c r="L9" s="40">
        <f t="shared" si="3"/>
        <v>2.1128342919122916</v>
      </c>
      <c r="N9" s="147"/>
      <c r="Q9" s="147"/>
    </row>
    <row r="10" spans="1:20" ht="15" customHeight="1" x14ac:dyDescent="0.2">
      <c r="A10"/>
      <c r="B10" s="81" t="s">
        <v>17</v>
      </c>
      <c r="C10" s="112">
        <v>4225316</v>
      </c>
      <c r="D10" s="67">
        <v>4190669</v>
      </c>
      <c r="E10" s="116">
        <v>4154213</v>
      </c>
      <c r="F10" s="112">
        <v>11706</v>
      </c>
      <c r="G10" s="67">
        <v>13985</v>
      </c>
      <c r="H10" s="116">
        <v>15553</v>
      </c>
      <c r="I10" s="120">
        <f t="shared" si="0"/>
        <v>0.27704436780586356</v>
      </c>
      <c r="J10" s="100">
        <f t="shared" si="1"/>
        <v>0.33371759974362086</v>
      </c>
      <c r="K10" s="100">
        <f t="shared" si="2"/>
        <v>0.37439100980137513</v>
      </c>
      <c r="L10" s="82">
        <f t="shared" si="3"/>
        <v>0.32810939016235063</v>
      </c>
      <c r="N10" s="147"/>
      <c r="Q10" s="147"/>
    </row>
    <row r="11" spans="1:20" ht="15" customHeight="1" x14ac:dyDescent="0.2">
      <c r="A11"/>
      <c r="B11" s="3" t="s">
        <v>10</v>
      </c>
      <c r="C11" s="111">
        <v>5659715</v>
      </c>
      <c r="D11" s="27">
        <v>5707251</v>
      </c>
      <c r="E11" s="115">
        <v>5748769</v>
      </c>
      <c r="F11" s="111">
        <v>78492</v>
      </c>
      <c r="G11" s="27">
        <v>74383</v>
      </c>
      <c r="H11" s="115">
        <v>68579</v>
      </c>
      <c r="I11" s="119">
        <f t="shared" si="0"/>
        <v>1.3868542850655907</v>
      </c>
      <c r="J11" s="98">
        <f t="shared" si="1"/>
        <v>1.3033069686264018</v>
      </c>
      <c r="K11" s="98">
        <f t="shared" si="2"/>
        <v>1.1929336524045409</v>
      </c>
      <c r="L11" s="40">
        <f t="shared" si="3"/>
        <v>1.2938620514982266</v>
      </c>
      <c r="N11" s="147"/>
      <c r="Q11" s="147"/>
    </row>
    <row r="12" spans="1:20" ht="15" customHeight="1" x14ac:dyDescent="0.2">
      <c r="A12" s="1"/>
      <c r="B12" s="81" t="s">
        <v>29</v>
      </c>
      <c r="C12" s="112">
        <v>5421349</v>
      </c>
      <c r="D12" s="67">
        <v>5426252</v>
      </c>
      <c r="E12" s="116">
        <v>5435343</v>
      </c>
      <c r="F12" s="112">
        <v>6997</v>
      </c>
      <c r="G12" s="67">
        <v>7686</v>
      </c>
      <c r="H12" s="116">
        <v>7188</v>
      </c>
      <c r="I12" s="120">
        <f t="shared" si="0"/>
        <v>0.12906381788001475</v>
      </c>
      <c r="J12" s="100">
        <f t="shared" si="1"/>
        <v>0.14164473010099787</v>
      </c>
      <c r="K12" s="100">
        <f t="shared" si="2"/>
        <v>0.13224556389541561</v>
      </c>
      <c r="L12" s="82">
        <f t="shared" si="3"/>
        <v>0.13431846231246636</v>
      </c>
      <c r="N12" s="147"/>
      <c r="Q12" s="147"/>
    </row>
    <row r="13" spans="1:20" ht="15" customHeight="1" x14ac:dyDescent="0.2">
      <c r="A13" s="1"/>
      <c r="B13" s="3" t="s">
        <v>28</v>
      </c>
      <c r="C13" s="111">
        <v>2062874</v>
      </c>
      <c r="D13" s="27">
        <v>2064188</v>
      </c>
      <c r="E13" s="115">
        <v>2065895</v>
      </c>
      <c r="F13" s="111">
        <v>15420</v>
      </c>
      <c r="G13" s="27">
        <v>16623</v>
      </c>
      <c r="H13" s="115">
        <v>18808</v>
      </c>
      <c r="I13" s="119">
        <f t="shared" si="0"/>
        <v>0.74750081682157998</v>
      </c>
      <c r="J13" s="98">
        <f t="shared" si="1"/>
        <v>0.80530455559280445</v>
      </c>
      <c r="K13" s="98">
        <f t="shared" si="2"/>
        <v>0.91040444940328535</v>
      </c>
      <c r="L13" s="40">
        <f t="shared" si="3"/>
        <v>0.82111017402510622</v>
      </c>
      <c r="N13" s="147"/>
      <c r="Q13" s="147"/>
    </row>
    <row r="14" spans="1:20" ht="15" customHeight="1" x14ac:dyDescent="0.2">
      <c r="A14" s="1"/>
      <c r="B14" s="81" t="s">
        <v>15</v>
      </c>
      <c r="C14" s="112">
        <v>46449565</v>
      </c>
      <c r="D14" s="67">
        <v>46440099</v>
      </c>
      <c r="E14" s="116">
        <v>46528024</v>
      </c>
      <c r="F14" s="112">
        <v>342114</v>
      </c>
      <c r="G14" s="67">
        <v>414746</v>
      </c>
      <c r="H14" s="116">
        <v>532132</v>
      </c>
      <c r="I14" s="120">
        <f t="shared" si="0"/>
        <v>0.73652788782844358</v>
      </c>
      <c r="J14" s="100">
        <f t="shared" si="1"/>
        <v>0.89307733818569168</v>
      </c>
      <c r="K14" s="100">
        <f t="shared" si="2"/>
        <v>1.143680634277527</v>
      </c>
      <c r="L14" s="82">
        <f t="shared" si="3"/>
        <v>0.92455413548387066</v>
      </c>
      <c r="N14" s="147"/>
      <c r="Q14" s="147"/>
    </row>
    <row r="15" spans="1:20" ht="15" customHeight="1" x14ac:dyDescent="0.2">
      <c r="A15" s="1"/>
      <c r="B15" s="3" t="s">
        <v>12</v>
      </c>
      <c r="C15" s="111">
        <v>1314870</v>
      </c>
      <c r="D15" s="27">
        <v>1315944</v>
      </c>
      <c r="E15" s="115">
        <v>1315635</v>
      </c>
      <c r="F15" s="111">
        <v>15413</v>
      </c>
      <c r="G15" s="27">
        <v>14822</v>
      </c>
      <c r="H15" s="115">
        <v>17616</v>
      </c>
      <c r="I15" s="119">
        <f t="shared" si="0"/>
        <v>1.1722071383482777</v>
      </c>
      <c r="J15" s="98">
        <f t="shared" si="1"/>
        <v>1.1263397226629703</v>
      </c>
      <c r="K15" s="98">
        <f t="shared" si="2"/>
        <v>1.3389731954531463</v>
      </c>
      <c r="L15" s="40">
        <f t="shared" si="3"/>
        <v>1.2125077506386119</v>
      </c>
      <c r="N15" s="147"/>
      <c r="Q15" s="147"/>
    </row>
    <row r="16" spans="1:20" ht="15" customHeight="1" x14ac:dyDescent="0.2">
      <c r="A16"/>
      <c r="B16" s="81" t="s">
        <v>30</v>
      </c>
      <c r="C16" s="112">
        <v>5471753</v>
      </c>
      <c r="D16" s="67">
        <v>5487308</v>
      </c>
      <c r="E16" s="116">
        <v>5503297</v>
      </c>
      <c r="F16" s="112">
        <v>28746</v>
      </c>
      <c r="G16" s="67">
        <v>34905</v>
      </c>
      <c r="H16" s="116">
        <v>31797</v>
      </c>
      <c r="I16" s="120">
        <f t="shared" si="0"/>
        <v>0.52535266120382262</v>
      </c>
      <c r="J16" s="100">
        <f t="shared" si="1"/>
        <v>0.63610426096001893</v>
      </c>
      <c r="K16" s="100">
        <f t="shared" si="2"/>
        <v>0.57778091932890407</v>
      </c>
      <c r="L16" s="82">
        <f t="shared" si="3"/>
        <v>0.57979543392264954</v>
      </c>
      <c r="N16" s="147"/>
      <c r="Q16" s="147"/>
    </row>
    <row r="17" spans="1:17" ht="15" customHeight="1" x14ac:dyDescent="0.2">
      <c r="A17"/>
      <c r="B17" s="3" t="s">
        <v>16</v>
      </c>
      <c r="C17" s="111">
        <v>66458153</v>
      </c>
      <c r="D17" s="27">
        <v>66638391</v>
      </c>
      <c r="E17" s="115">
        <v>66804121</v>
      </c>
      <c r="F17" s="111">
        <v>364221</v>
      </c>
      <c r="G17" s="27">
        <v>378115</v>
      </c>
      <c r="H17" s="115">
        <v>369964</v>
      </c>
      <c r="I17" s="119">
        <f t="shared" si="0"/>
        <v>0.54804562504167098</v>
      </c>
      <c r="J17" s="98">
        <f t="shared" si="1"/>
        <v>0.56741315978052342</v>
      </c>
      <c r="K17" s="98">
        <f t="shared" si="2"/>
        <v>0.55380415827939711</v>
      </c>
      <c r="L17" s="40">
        <f t="shared" si="3"/>
        <v>0.55642636306387472</v>
      </c>
      <c r="N17" s="147"/>
      <c r="Q17" s="147"/>
    </row>
    <row r="18" spans="1:17" ht="15" customHeight="1" x14ac:dyDescent="0.2">
      <c r="A18"/>
      <c r="B18" s="81" t="s">
        <v>14</v>
      </c>
      <c r="C18" s="112">
        <v>10858018</v>
      </c>
      <c r="D18" s="67">
        <v>10783748</v>
      </c>
      <c r="E18" s="116">
        <v>10768193</v>
      </c>
      <c r="F18" s="112">
        <v>64446</v>
      </c>
      <c r="G18" s="67">
        <v>116867</v>
      </c>
      <c r="H18" s="116">
        <v>112247</v>
      </c>
      <c r="I18" s="120">
        <f t="shared" si="0"/>
        <v>0.59353373700430412</v>
      </c>
      <c r="J18" s="100">
        <f t="shared" si="1"/>
        <v>1.083732668827202</v>
      </c>
      <c r="K18" s="100">
        <f t="shared" si="2"/>
        <v>1.0423940209838363</v>
      </c>
      <c r="L18" s="82">
        <f t="shared" si="3"/>
        <v>0.90577096996636119</v>
      </c>
      <c r="N18" s="147"/>
      <c r="Q18" s="147"/>
    </row>
    <row r="19" spans="1:17" ht="15" customHeight="1" x14ac:dyDescent="0.2">
      <c r="A19"/>
      <c r="B19" s="3" t="s">
        <v>24</v>
      </c>
      <c r="C19" s="111">
        <v>16900726</v>
      </c>
      <c r="D19" s="27">
        <v>16979120</v>
      </c>
      <c r="E19" s="115">
        <v>17081507</v>
      </c>
      <c r="F19" s="111">
        <v>166872</v>
      </c>
      <c r="G19" s="27">
        <v>189232</v>
      </c>
      <c r="H19" s="115">
        <v>189646</v>
      </c>
      <c r="I19" s="119">
        <f t="shared" si="0"/>
        <v>0.98736586818814776</v>
      </c>
      <c r="J19" s="98">
        <f t="shared" si="1"/>
        <v>1.1144982778848374</v>
      </c>
      <c r="K19" s="98">
        <f t="shared" si="2"/>
        <v>1.1102416197821421</v>
      </c>
      <c r="L19" s="40">
        <f t="shared" si="3"/>
        <v>1.0709095576799148</v>
      </c>
      <c r="N19" s="147"/>
      <c r="Q19" s="147"/>
    </row>
    <row r="20" spans="1:17" ht="15" customHeight="1" x14ac:dyDescent="0.2">
      <c r="A20"/>
      <c r="B20" s="81" t="s">
        <v>23</v>
      </c>
      <c r="C20" s="112">
        <v>9855571</v>
      </c>
      <c r="D20" s="67">
        <v>9830485</v>
      </c>
      <c r="E20" s="116">
        <v>9797561</v>
      </c>
      <c r="F20" s="112">
        <v>58344</v>
      </c>
      <c r="G20" s="67">
        <v>53618</v>
      </c>
      <c r="H20" s="116">
        <v>68070</v>
      </c>
      <c r="I20" s="120">
        <f t="shared" si="0"/>
        <v>0.59199005313847364</v>
      </c>
      <c r="J20" s="100">
        <f t="shared" si="1"/>
        <v>0.54542578519778018</v>
      </c>
      <c r="K20" s="100">
        <f t="shared" si="2"/>
        <v>0.69476474808373223</v>
      </c>
      <c r="L20" s="82">
        <f t="shared" si="3"/>
        <v>0.61061707591711023</v>
      </c>
      <c r="N20" s="147"/>
      <c r="Q20" s="147"/>
    </row>
    <row r="21" spans="1:17" ht="15" customHeight="1" x14ac:dyDescent="0.2">
      <c r="A21"/>
      <c r="B21" s="3" t="s">
        <v>13</v>
      </c>
      <c r="C21" s="111">
        <v>4677627</v>
      </c>
      <c r="D21" s="27">
        <v>4726286</v>
      </c>
      <c r="E21" s="115">
        <v>4784383</v>
      </c>
      <c r="F21" s="111">
        <v>80792</v>
      </c>
      <c r="G21" s="27">
        <v>85185</v>
      </c>
      <c r="H21" s="115">
        <v>78499</v>
      </c>
      <c r="I21" s="119">
        <f t="shared" si="0"/>
        <v>1.7272005655859264</v>
      </c>
      <c r="J21" s="98">
        <f t="shared" si="1"/>
        <v>1.8023665939809821</v>
      </c>
      <c r="K21" s="98">
        <f t="shared" si="2"/>
        <v>1.6407340298634117</v>
      </c>
      <c r="L21" s="40">
        <f t="shared" si="3"/>
        <v>1.7230821798473899</v>
      </c>
      <c r="N21" s="147"/>
      <c r="Q21" s="147"/>
    </row>
    <row r="22" spans="1:17" ht="15" customHeight="1" x14ac:dyDescent="0.2">
      <c r="A22"/>
      <c r="B22" s="81" t="s">
        <v>33</v>
      </c>
      <c r="C22" s="112">
        <v>329100</v>
      </c>
      <c r="D22" s="67">
        <v>332529</v>
      </c>
      <c r="E22" s="116">
        <v>338349</v>
      </c>
      <c r="F22" s="112">
        <v>5635</v>
      </c>
      <c r="G22" s="67">
        <v>8710</v>
      </c>
      <c r="H22" s="116">
        <v>12116</v>
      </c>
      <c r="I22" s="120">
        <f t="shared" si="0"/>
        <v>1.712245518079611</v>
      </c>
      <c r="J22" s="100">
        <f t="shared" si="1"/>
        <v>2.6193204201738798</v>
      </c>
      <c r="K22" s="100">
        <f t="shared" si="2"/>
        <v>3.5809179279383123</v>
      </c>
      <c r="L22" s="82">
        <f t="shared" si="3"/>
        <v>2.6461582154807406</v>
      </c>
      <c r="N22" s="147"/>
      <c r="Q22" s="147"/>
    </row>
    <row r="23" spans="1:17" ht="15" customHeight="1" x14ac:dyDescent="0.2">
      <c r="A23"/>
      <c r="B23" s="3" t="s">
        <v>18</v>
      </c>
      <c r="C23" s="111">
        <v>60795612</v>
      </c>
      <c r="D23" s="27">
        <v>60665551</v>
      </c>
      <c r="E23" s="115">
        <v>60589445</v>
      </c>
      <c r="F23" s="111">
        <v>280078</v>
      </c>
      <c r="G23" s="27">
        <v>300823</v>
      </c>
      <c r="H23" s="115">
        <v>343440</v>
      </c>
      <c r="I23" s="119">
        <f t="shared" si="0"/>
        <v>0.46068785359048614</v>
      </c>
      <c r="J23" s="98">
        <f t="shared" si="1"/>
        <v>0.49587120703807669</v>
      </c>
      <c r="K23" s="98">
        <f t="shared" si="2"/>
        <v>0.56683140107984153</v>
      </c>
      <c r="L23" s="40">
        <f t="shared" si="3"/>
        <v>0.50773848555342371</v>
      </c>
      <c r="N23" s="147"/>
      <c r="Q23" s="147"/>
    </row>
    <row r="24" spans="1:17" ht="15" customHeight="1" x14ac:dyDescent="0.2">
      <c r="A24"/>
      <c r="B24" s="81" t="s">
        <v>20</v>
      </c>
      <c r="C24" s="112">
        <v>1986096</v>
      </c>
      <c r="D24" s="67">
        <v>1968957</v>
      </c>
      <c r="E24" s="116">
        <v>1950116</v>
      </c>
      <c r="F24" s="112">
        <v>9479</v>
      </c>
      <c r="G24" s="67">
        <v>8345</v>
      </c>
      <c r="H24" s="116">
        <v>9916</v>
      </c>
      <c r="I24" s="120">
        <f t="shared" si="0"/>
        <v>0.47726796690593004</v>
      </c>
      <c r="J24" s="100">
        <f t="shared" si="1"/>
        <v>0.42382845333849345</v>
      </c>
      <c r="K24" s="100">
        <f t="shared" si="2"/>
        <v>0.50848257231877492</v>
      </c>
      <c r="L24" s="82">
        <f t="shared" si="3"/>
        <v>0.46975793580166803</v>
      </c>
      <c r="N24" s="147"/>
      <c r="Q24" s="147"/>
    </row>
    <row r="25" spans="1:17" ht="15" customHeight="1" x14ac:dyDescent="0.2">
      <c r="A25"/>
      <c r="B25" s="3" t="s">
        <v>5</v>
      </c>
      <c r="C25" s="111">
        <v>37366</v>
      </c>
      <c r="D25" s="27">
        <v>37622</v>
      </c>
      <c r="E25" s="115">
        <v>37810</v>
      </c>
      <c r="F25" s="111">
        <v>657</v>
      </c>
      <c r="G25" s="27">
        <v>607</v>
      </c>
      <c r="H25" s="115">
        <v>645</v>
      </c>
      <c r="I25" s="119">
        <f t="shared" si="0"/>
        <v>1.7582829310067976</v>
      </c>
      <c r="J25" s="98">
        <f t="shared" si="1"/>
        <v>1.6134176811440113</v>
      </c>
      <c r="K25" s="98">
        <f t="shared" si="2"/>
        <v>1.70589791060566</v>
      </c>
      <c r="L25" s="40">
        <f t="shared" si="3"/>
        <v>1.6924058937215201</v>
      </c>
      <c r="N25" s="147"/>
      <c r="Q25" s="147"/>
    </row>
    <row r="26" spans="1:17" ht="15" customHeight="1" x14ac:dyDescent="0.2">
      <c r="A26"/>
      <c r="B26" s="81" t="s">
        <v>21</v>
      </c>
      <c r="C26" s="112">
        <v>2921262</v>
      </c>
      <c r="D26" s="67">
        <v>2888558</v>
      </c>
      <c r="E26" s="116">
        <v>2847904</v>
      </c>
      <c r="F26" s="112">
        <v>22130</v>
      </c>
      <c r="G26" s="67">
        <v>20162</v>
      </c>
      <c r="H26" s="116">
        <v>20368</v>
      </c>
      <c r="I26" s="120">
        <f t="shared" si="0"/>
        <v>0.7575493057452567</v>
      </c>
      <c r="J26" s="100">
        <f t="shared" si="1"/>
        <v>0.69799533192686447</v>
      </c>
      <c r="K26" s="100">
        <f t="shared" si="2"/>
        <v>0.71519264694315543</v>
      </c>
      <c r="L26" s="82">
        <f t="shared" si="3"/>
        <v>0.72374679534713737</v>
      </c>
      <c r="N26" s="147"/>
      <c r="Q26" s="147"/>
    </row>
    <row r="27" spans="1:17" ht="15" customHeight="1" x14ac:dyDescent="0.2">
      <c r="A27"/>
      <c r="B27" s="3" t="s">
        <v>22</v>
      </c>
      <c r="C27" s="111">
        <v>562958</v>
      </c>
      <c r="D27" s="27">
        <v>576249</v>
      </c>
      <c r="E27" s="115">
        <v>590667</v>
      </c>
      <c r="F27" s="111">
        <v>23803</v>
      </c>
      <c r="G27" s="27">
        <v>22888</v>
      </c>
      <c r="H27" s="115">
        <v>24379</v>
      </c>
      <c r="I27" s="119">
        <f t="shared" si="0"/>
        <v>4.2282017486206787</v>
      </c>
      <c r="J27" s="98">
        <f t="shared" si="1"/>
        <v>3.9718940943932224</v>
      </c>
      <c r="K27" s="98">
        <f t="shared" si="2"/>
        <v>4.1273678739458957</v>
      </c>
      <c r="L27" s="40">
        <f t="shared" si="3"/>
        <v>4.1083917094539828</v>
      </c>
      <c r="N27" s="147"/>
      <c r="Q27" s="147"/>
    </row>
    <row r="28" spans="1:17" ht="15" customHeight="1" x14ac:dyDescent="0.2">
      <c r="A28"/>
      <c r="B28" s="81" t="s">
        <v>3</v>
      </c>
      <c r="C28" s="112">
        <v>439691</v>
      </c>
      <c r="D28" s="67">
        <v>450415</v>
      </c>
      <c r="E28" s="116">
        <v>460297</v>
      </c>
      <c r="F28" s="112">
        <v>16936</v>
      </c>
      <c r="G28" s="67">
        <v>17051</v>
      </c>
      <c r="H28" s="116">
        <v>21676</v>
      </c>
      <c r="I28" s="120">
        <f t="shared" si="0"/>
        <v>3.8517959203167682</v>
      </c>
      <c r="J28" s="100">
        <f t="shared" si="1"/>
        <v>3.7856199282883565</v>
      </c>
      <c r="K28" s="100">
        <f t="shared" si="2"/>
        <v>4.7091334507937264</v>
      </c>
      <c r="L28" s="82">
        <f t="shared" si="3"/>
        <v>4.1219547053731365</v>
      </c>
      <c r="N28" s="147"/>
      <c r="Q28" s="147"/>
    </row>
    <row r="29" spans="1:17" ht="15" customHeight="1" x14ac:dyDescent="0.2">
      <c r="A29"/>
      <c r="B29" s="3" t="s">
        <v>34</v>
      </c>
      <c r="C29" s="111">
        <v>5166493</v>
      </c>
      <c r="D29" s="27">
        <v>5210721</v>
      </c>
      <c r="E29" s="115">
        <v>5258317</v>
      </c>
      <c r="F29" s="111">
        <v>60816</v>
      </c>
      <c r="G29" s="27">
        <v>61460</v>
      </c>
      <c r="H29" s="115">
        <v>53351</v>
      </c>
      <c r="I29" s="119">
        <f t="shared" si="0"/>
        <v>1.1771234375039317</v>
      </c>
      <c r="J29" s="98">
        <f t="shared" si="1"/>
        <v>1.1794912834519446</v>
      </c>
      <c r="K29" s="98">
        <f t="shared" si="2"/>
        <v>1.0146022006661066</v>
      </c>
      <c r="L29" s="40">
        <f t="shared" si="3"/>
        <v>1.123255743600905</v>
      </c>
      <c r="N29" s="147"/>
      <c r="Q29" s="147"/>
    </row>
    <row r="30" spans="1:17" ht="15" customHeight="1" x14ac:dyDescent="0.2">
      <c r="A30"/>
      <c r="B30" s="81" t="s">
        <v>26</v>
      </c>
      <c r="C30" s="112">
        <v>38005614</v>
      </c>
      <c r="D30" s="67">
        <v>37967209</v>
      </c>
      <c r="E30" s="116">
        <v>37972964</v>
      </c>
      <c r="F30" s="112">
        <v>218147</v>
      </c>
      <c r="G30" s="67">
        <v>208302</v>
      </c>
      <c r="H30" s="116">
        <v>209353</v>
      </c>
      <c r="I30" s="120">
        <f t="shared" si="0"/>
        <v>0.5739862537150433</v>
      </c>
      <c r="J30" s="100">
        <f t="shared" si="1"/>
        <v>0.54863658795672865</v>
      </c>
      <c r="K30" s="100">
        <f t="shared" si="2"/>
        <v>0.55132119789226885</v>
      </c>
      <c r="L30" s="82">
        <f t="shared" si="3"/>
        <v>0.55798640453464066</v>
      </c>
      <c r="N30" s="147"/>
      <c r="Q30" s="147"/>
    </row>
    <row r="31" spans="1:17" ht="15" customHeight="1" x14ac:dyDescent="0.2">
      <c r="A31" s="85"/>
      <c r="B31" s="93" t="s">
        <v>4</v>
      </c>
      <c r="C31" s="113">
        <v>10374822</v>
      </c>
      <c r="D31" s="95">
        <v>10341330</v>
      </c>
      <c r="E31" s="117">
        <v>10309573</v>
      </c>
      <c r="F31" s="113">
        <v>29896</v>
      </c>
      <c r="G31" s="95">
        <v>29925</v>
      </c>
      <c r="H31" s="117">
        <v>36639</v>
      </c>
      <c r="I31" s="121">
        <f t="shared" si="0"/>
        <v>0.28815916070656439</v>
      </c>
      <c r="J31" s="102">
        <f t="shared" si="1"/>
        <v>0.28937283695617488</v>
      </c>
      <c r="K31" s="102">
        <f t="shared" si="2"/>
        <v>0.35538814265149488</v>
      </c>
      <c r="L31" s="94">
        <f t="shared" si="3"/>
        <v>0.31090329073696105</v>
      </c>
      <c r="N31" s="147"/>
      <c r="Q31" s="147"/>
    </row>
    <row r="32" spans="1:17" ht="15" customHeight="1" x14ac:dyDescent="0.2">
      <c r="A32"/>
      <c r="B32" s="81" t="s">
        <v>32</v>
      </c>
      <c r="C32" s="112">
        <v>64853393</v>
      </c>
      <c r="D32" s="67">
        <v>65379044</v>
      </c>
      <c r="E32" s="116">
        <v>65844142</v>
      </c>
      <c r="F32" s="112">
        <v>631452</v>
      </c>
      <c r="G32" s="67">
        <v>588993</v>
      </c>
      <c r="H32" s="116">
        <v>644209</v>
      </c>
      <c r="I32" s="120">
        <f t="shared" si="0"/>
        <v>0.97366069960287194</v>
      </c>
      <c r="J32" s="100">
        <f t="shared" si="1"/>
        <v>0.90088958780125317</v>
      </c>
      <c r="K32" s="100">
        <f t="shared" si="2"/>
        <v>0.97838468302920556</v>
      </c>
      <c r="L32" s="82">
        <f t="shared" si="3"/>
        <v>0.95098252402700278</v>
      </c>
      <c r="N32" s="147"/>
      <c r="Q32" s="147"/>
    </row>
    <row r="33" spans="1:20" ht="15" customHeight="1" x14ac:dyDescent="0.2">
      <c r="A33"/>
      <c r="B33" s="3" t="s">
        <v>76</v>
      </c>
      <c r="C33" s="111">
        <v>10538275</v>
      </c>
      <c r="D33" s="27">
        <v>10553843</v>
      </c>
      <c r="E33" s="115">
        <v>10578820</v>
      </c>
      <c r="F33" s="111">
        <v>29602</v>
      </c>
      <c r="G33" s="27">
        <v>64083</v>
      </c>
      <c r="H33" s="115">
        <v>51847</v>
      </c>
      <c r="I33" s="119">
        <f t="shared" si="0"/>
        <v>0.2808998626435541</v>
      </c>
      <c r="J33" s="98">
        <f t="shared" si="1"/>
        <v>0.6072006187698642</v>
      </c>
      <c r="K33" s="98">
        <f t="shared" si="2"/>
        <v>0.49010192063008917</v>
      </c>
      <c r="L33" s="40">
        <f t="shared" si="3"/>
        <v>0.45951275582680878</v>
      </c>
      <c r="N33" s="147"/>
      <c r="Q33" s="147"/>
    </row>
    <row r="34" spans="1:20" ht="15" customHeight="1" x14ac:dyDescent="0.2">
      <c r="A34"/>
      <c r="B34" s="81" t="s">
        <v>27</v>
      </c>
      <c r="C34" s="112">
        <v>19870647</v>
      </c>
      <c r="D34" s="67">
        <v>19760585</v>
      </c>
      <c r="E34" s="116">
        <v>19644350</v>
      </c>
      <c r="F34" s="112">
        <v>132795</v>
      </c>
      <c r="G34" s="67">
        <v>137455</v>
      </c>
      <c r="H34" s="116">
        <v>177435</v>
      </c>
      <c r="I34" s="120">
        <f t="shared" si="0"/>
        <v>0.66829731311718232</v>
      </c>
      <c r="J34" s="100">
        <f t="shared" si="1"/>
        <v>0.69560187615903069</v>
      </c>
      <c r="K34" s="100">
        <f t="shared" si="2"/>
        <v>0.90323680854800492</v>
      </c>
      <c r="L34" s="82">
        <f t="shared" si="3"/>
        <v>0.75526040385398496</v>
      </c>
      <c r="N34" s="147"/>
      <c r="Q34" s="147"/>
    </row>
    <row r="35" spans="1:20" ht="15" customHeight="1" x14ac:dyDescent="0.2">
      <c r="A35"/>
      <c r="B35" s="3" t="s">
        <v>31</v>
      </c>
      <c r="C35" s="111">
        <v>9747355</v>
      </c>
      <c r="D35" s="27">
        <v>9851017</v>
      </c>
      <c r="E35" s="115">
        <v>9995153</v>
      </c>
      <c r="F35" s="111">
        <v>134240</v>
      </c>
      <c r="G35" s="27">
        <v>163005</v>
      </c>
      <c r="H35" s="115">
        <v>144489</v>
      </c>
      <c r="I35" s="119">
        <f t="shared" si="0"/>
        <v>1.3771941208666352</v>
      </c>
      <c r="J35" s="98">
        <f t="shared" si="1"/>
        <v>1.6547022505392084</v>
      </c>
      <c r="K35" s="98">
        <f t="shared" si="2"/>
        <v>1.4455906778015304</v>
      </c>
      <c r="L35" s="40">
        <f t="shared" si="3"/>
        <v>1.4926711164013073</v>
      </c>
      <c r="N35" s="147"/>
      <c r="Q35" s="147"/>
    </row>
    <row r="36" spans="1:20" ht="15" customHeight="1" thickBot="1" x14ac:dyDescent="0.25">
      <c r="A36"/>
      <c r="B36" s="83" t="s">
        <v>35</v>
      </c>
      <c r="C36" s="114">
        <v>8237666</v>
      </c>
      <c r="D36" s="73">
        <v>8327126</v>
      </c>
      <c r="E36" s="118">
        <v>8419550</v>
      </c>
      <c r="F36" s="114">
        <v>153627</v>
      </c>
      <c r="G36" s="73">
        <v>149305</v>
      </c>
      <c r="H36" s="118">
        <v>143377</v>
      </c>
      <c r="I36" s="122">
        <f t="shared" si="0"/>
        <v>1.8649335867708159</v>
      </c>
      <c r="J36" s="104">
        <f t="shared" si="1"/>
        <v>1.7929955665376025</v>
      </c>
      <c r="K36" s="104">
        <f t="shared" si="2"/>
        <v>1.7029057372424894</v>
      </c>
      <c r="L36" s="84">
        <f t="shared" si="3"/>
        <v>1.7863548297569734</v>
      </c>
      <c r="N36" s="147"/>
      <c r="Q36" s="147"/>
    </row>
    <row r="37" spans="1:20" ht="15" customHeight="1" x14ac:dyDescent="0.2">
      <c r="A37"/>
    </row>
    <row r="38" spans="1:20" ht="30" customHeight="1" x14ac:dyDescent="0.2">
      <c r="A38" s="16" t="s">
        <v>44</v>
      </c>
      <c r="B38" s="161" t="s">
        <v>68</v>
      </c>
      <c r="C38" s="162"/>
      <c r="D38" s="162"/>
      <c r="E38" s="162"/>
      <c r="F38" s="162"/>
      <c r="G38" s="162"/>
      <c r="H38" s="162"/>
      <c r="I38" s="162"/>
    </row>
    <row r="39" spans="1:20" ht="15" customHeight="1" x14ac:dyDescent="0.2">
      <c r="A39" s="30" t="s">
        <v>45</v>
      </c>
      <c r="B39" s="165" t="s">
        <v>129</v>
      </c>
      <c r="C39" s="166"/>
      <c r="D39" s="166"/>
      <c r="E39" s="166"/>
      <c r="F39" s="166"/>
      <c r="G39" s="166"/>
      <c r="H39" s="188"/>
      <c r="I39" s="188"/>
    </row>
    <row r="40" spans="1:20" ht="15" customHeight="1" x14ac:dyDescent="0.2">
      <c r="A40" s="28" t="s">
        <v>46</v>
      </c>
      <c r="B40" s="167" t="s">
        <v>79</v>
      </c>
      <c r="C40" s="168"/>
      <c r="D40" s="168"/>
      <c r="E40" s="168"/>
      <c r="F40" s="168"/>
      <c r="G40" s="168"/>
      <c r="H40" s="188"/>
      <c r="I40" s="188"/>
    </row>
    <row r="41" spans="1:20" s="5" customFormat="1" ht="15" customHeight="1" x14ac:dyDescent="0.2">
      <c r="A41" s="28"/>
      <c r="B41" s="2"/>
      <c r="J41"/>
      <c r="K41"/>
      <c r="L41"/>
      <c r="M41"/>
      <c r="N41"/>
      <c r="O41"/>
      <c r="P41"/>
      <c r="Q41"/>
      <c r="R41"/>
      <c r="S41"/>
      <c r="T41"/>
    </row>
  </sheetData>
  <sortState ref="P5:Q36">
    <sortCondition descending="1" ref="Q5"/>
  </sortState>
  <mergeCells count="8">
    <mergeCell ref="B38:I38"/>
    <mergeCell ref="B39:I39"/>
    <mergeCell ref="B40:I40"/>
    <mergeCell ref="B2:I2"/>
    <mergeCell ref="B3:B4"/>
    <mergeCell ref="C3:E3"/>
    <mergeCell ref="F3:H3"/>
    <mergeCell ref="I3:L3"/>
  </mergeCells>
  <hyperlinks>
    <hyperlink ref="B40" r:id="rId1"/>
    <hyperlink ref="L1" location="Indice!A1" display="[índice Ç]"/>
  </hyperlinks>
  <pageMargins left="0.7" right="0.7" top="0.75" bottom="0.75" header="0.3" footer="0.3"/>
  <pageSetup paperSize="9" orientation="portrait" horizont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showGridLines="0" zoomScaleNormal="100" workbookViewId="0">
      <selection activeCell="L1" sqref="L1"/>
    </sheetView>
  </sheetViews>
  <sheetFormatPr defaultColWidth="12.83203125" defaultRowHeight="15" customHeight="1" x14ac:dyDescent="0.2"/>
  <cols>
    <col min="1" max="1" width="14.83203125" style="5" customWidth="1"/>
    <col min="2" max="2" width="18.83203125" style="2" customWidth="1"/>
    <col min="3" max="12" width="12.83203125" style="5" customWidth="1"/>
    <col min="22" max="16384" width="12.83203125" style="5"/>
  </cols>
  <sheetData>
    <row r="1" spans="1:21" ht="30" customHeight="1" x14ac:dyDescent="0.2">
      <c r="A1" s="6" t="s">
        <v>38</v>
      </c>
      <c r="B1" s="7" t="s">
        <v>39</v>
      </c>
      <c r="C1" s="8"/>
      <c r="D1" s="9"/>
      <c r="E1" s="9"/>
      <c r="F1" s="9"/>
      <c r="G1" s="9"/>
      <c r="H1" s="9"/>
      <c r="I1" s="9"/>
      <c r="J1" s="9"/>
      <c r="K1" s="9"/>
      <c r="L1" s="10" t="s">
        <v>40</v>
      </c>
      <c r="S1" s="5"/>
      <c r="T1" s="5"/>
      <c r="U1" s="5"/>
    </row>
    <row r="2" spans="1:21" ht="30" customHeight="1" thickBot="1" x14ac:dyDescent="0.25">
      <c r="B2" s="189" t="s">
        <v>84</v>
      </c>
      <c r="C2" s="190"/>
      <c r="D2" s="190"/>
      <c r="E2" s="190"/>
      <c r="F2" s="190"/>
      <c r="G2" s="190"/>
      <c r="H2" s="190"/>
      <c r="I2" s="190"/>
      <c r="J2" s="190"/>
      <c r="K2" s="190"/>
      <c r="L2" s="190"/>
    </row>
    <row r="3" spans="1:21" ht="30" customHeight="1" x14ac:dyDescent="0.2">
      <c r="A3"/>
      <c r="B3" s="191" t="s">
        <v>54</v>
      </c>
      <c r="C3" s="175" t="s">
        <v>2</v>
      </c>
      <c r="D3" s="173"/>
      <c r="E3" s="171"/>
      <c r="F3" s="175" t="s">
        <v>36</v>
      </c>
      <c r="G3" s="173"/>
      <c r="H3" s="171"/>
      <c r="I3" s="177" t="s">
        <v>83</v>
      </c>
      <c r="J3" s="193"/>
      <c r="K3" s="193"/>
      <c r="L3" s="193"/>
    </row>
    <row r="4" spans="1:21" ht="30" customHeight="1" x14ac:dyDescent="0.2">
      <c r="A4"/>
      <c r="B4" s="192"/>
      <c r="C4" s="108">
        <v>2015</v>
      </c>
      <c r="D4" s="109">
        <v>2016</v>
      </c>
      <c r="E4" s="109">
        <v>2017</v>
      </c>
      <c r="F4" s="108">
        <v>2015</v>
      </c>
      <c r="G4" s="109">
        <v>2016</v>
      </c>
      <c r="H4" s="109">
        <v>2017</v>
      </c>
      <c r="I4" s="108">
        <v>2015</v>
      </c>
      <c r="J4" s="109">
        <v>2016</v>
      </c>
      <c r="K4" s="109">
        <v>2017</v>
      </c>
      <c r="L4" s="109" t="s">
        <v>81</v>
      </c>
    </row>
    <row r="5" spans="1:21" ht="15" customHeight="1" x14ac:dyDescent="0.2">
      <c r="A5"/>
      <c r="B5" s="3" t="s">
        <v>11</v>
      </c>
      <c r="C5" s="111">
        <v>81197537</v>
      </c>
      <c r="D5" s="27">
        <v>82175684</v>
      </c>
      <c r="E5" s="115">
        <v>82521653</v>
      </c>
      <c r="F5" s="111">
        <v>347162</v>
      </c>
      <c r="G5" s="27">
        <v>533762</v>
      </c>
      <c r="H5" s="115">
        <v>560700</v>
      </c>
      <c r="I5" s="119">
        <f t="shared" ref="I5:I36" si="0">F5/C5*100</f>
        <v>0.42755237760475417</v>
      </c>
      <c r="J5" s="98">
        <f t="shared" ref="J5:J36" si="1">G5/D5*100</f>
        <v>0.64953764181628226</v>
      </c>
      <c r="K5" s="98">
        <f t="shared" ref="K5:K36" si="2">H5/E5*100</f>
        <v>0.67945803266931648</v>
      </c>
      <c r="L5" s="40">
        <f t="shared" ref="L5:L36" si="3">(F5+G5+H5)/(C5+D5+E5)*100</f>
        <v>0.58627655654180089</v>
      </c>
    </row>
    <row r="6" spans="1:21" ht="15" customHeight="1" x14ac:dyDescent="0.2">
      <c r="A6"/>
      <c r="B6" s="81" t="s">
        <v>25</v>
      </c>
      <c r="C6" s="112">
        <v>8584926</v>
      </c>
      <c r="D6" s="67">
        <v>8700471</v>
      </c>
      <c r="E6" s="116">
        <v>8772865</v>
      </c>
      <c r="F6" s="112">
        <v>56689</v>
      </c>
      <c r="G6" s="67">
        <v>64428</v>
      </c>
      <c r="H6" s="116">
        <v>66144</v>
      </c>
      <c r="I6" s="120">
        <f t="shared" si="0"/>
        <v>0.66033184211488838</v>
      </c>
      <c r="J6" s="100">
        <f t="shared" si="1"/>
        <v>0.74051163437013923</v>
      </c>
      <c r="K6" s="100">
        <f t="shared" si="2"/>
        <v>0.75396122019431511</v>
      </c>
      <c r="L6" s="82">
        <f t="shared" si="3"/>
        <v>0.71862428891074936</v>
      </c>
      <c r="O6" s="5"/>
      <c r="P6" s="5"/>
    </row>
    <row r="7" spans="1:21" ht="15" customHeight="1" x14ac:dyDescent="0.2">
      <c r="A7"/>
      <c r="B7" s="3" t="s">
        <v>7</v>
      </c>
      <c r="C7" s="111">
        <v>11237274</v>
      </c>
      <c r="D7" s="27">
        <v>11311117</v>
      </c>
      <c r="E7" s="115">
        <v>11351727</v>
      </c>
      <c r="F7" s="111">
        <v>89794</v>
      </c>
      <c r="G7" s="27">
        <v>92471</v>
      </c>
      <c r="H7" s="115">
        <v>89690</v>
      </c>
      <c r="I7" s="119">
        <f t="shared" si="0"/>
        <v>0.79907280004029446</v>
      </c>
      <c r="J7" s="98">
        <f t="shared" si="1"/>
        <v>0.81752315001250542</v>
      </c>
      <c r="K7" s="98">
        <f t="shared" si="2"/>
        <v>0.79010004380831222</v>
      </c>
      <c r="L7" s="40">
        <f t="shared" si="3"/>
        <v>0.80222434623973882</v>
      </c>
      <c r="O7" s="5"/>
      <c r="P7" s="5"/>
    </row>
    <row r="8" spans="1:21" ht="15" customHeight="1" x14ac:dyDescent="0.2">
      <c r="A8"/>
      <c r="B8" s="81" t="s">
        <v>8</v>
      </c>
      <c r="C8" s="112">
        <v>7202198</v>
      </c>
      <c r="D8" s="67">
        <v>7153784</v>
      </c>
      <c r="E8" s="116">
        <v>7101859</v>
      </c>
      <c r="F8" s="112">
        <v>29470</v>
      </c>
      <c r="G8" s="67">
        <v>30570</v>
      </c>
      <c r="H8" s="116">
        <v>31586</v>
      </c>
      <c r="I8" s="120">
        <f t="shared" si="0"/>
        <v>0.4091806417985176</v>
      </c>
      <c r="J8" s="100">
        <f t="shared" si="1"/>
        <v>0.42732629332951622</v>
      </c>
      <c r="K8" s="100">
        <f t="shared" si="2"/>
        <v>0.44475678832823912</v>
      </c>
      <c r="L8" s="82">
        <f t="shared" si="3"/>
        <v>0.42700474852059905</v>
      </c>
      <c r="O8" s="5"/>
      <c r="P8" s="5"/>
    </row>
    <row r="9" spans="1:21" ht="15" customHeight="1" x14ac:dyDescent="0.2">
      <c r="A9"/>
      <c r="B9" s="3" t="s">
        <v>19</v>
      </c>
      <c r="C9" s="111">
        <v>847008</v>
      </c>
      <c r="D9" s="27">
        <v>848319</v>
      </c>
      <c r="E9" s="115">
        <v>854802</v>
      </c>
      <c r="F9" s="111">
        <v>17183</v>
      </c>
      <c r="G9" s="27">
        <v>14892</v>
      </c>
      <c r="H9" s="115">
        <v>15105</v>
      </c>
      <c r="I9" s="119">
        <f t="shared" si="0"/>
        <v>2.0286703313309911</v>
      </c>
      <c r="J9" s="98">
        <f t="shared" si="1"/>
        <v>1.7554717034511784</v>
      </c>
      <c r="K9" s="98">
        <f t="shared" si="2"/>
        <v>1.7670758842398591</v>
      </c>
      <c r="L9" s="40">
        <f t="shared" si="3"/>
        <v>1.8501024850115424</v>
      </c>
      <c r="O9" s="5"/>
      <c r="P9" s="5"/>
    </row>
    <row r="10" spans="1:21" ht="15" customHeight="1" x14ac:dyDescent="0.2">
      <c r="A10"/>
      <c r="B10" s="81" t="s">
        <v>17</v>
      </c>
      <c r="C10" s="112">
        <v>4225316</v>
      </c>
      <c r="D10" s="67">
        <v>4190669</v>
      </c>
      <c r="E10" s="116">
        <v>4154213</v>
      </c>
      <c r="F10" s="112">
        <v>29651</v>
      </c>
      <c r="G10" s="67">
        <v>36436</v>
      </c>
      <c r="H10" s="116">
        <v>47352</v>
      </c>
      <c r="I10" s="120">
        <f t="shared" si="0"/>
        <v>0.70174633092530825</v>
      </c>
      <c r="J10" s="100">
        <f t="shared" si="1"/>
        <v>0.86945544971459221</v>
      </c>
      <c r="K10" s="100">
        <f t="shared" si="2"/>
        <v>1.1398548894820753</v>
      </c>
      <c r="L10" s="82">
        <f t="shared" si="3"/>
        <v>0.90244401878156566</v>
      </c>
      <c r="O10" s="5"/>
      <c r="P10" s="5"/>
    </row>
    <row r="11" spans="1:21" ht="15" customHeight="1" x14ac:dyDescent="0.2">
      <c r="A11"/>
      <c r="B11" s="3" t="s">
        <v>10</v>
      </c>
      <c r="C11" s="111">
        <v>5659715</v>
      </c>
      <c r="D11" s="27">
        <v>5707251</v>
      </c>
      <c r="E11" s="115">
        <v>5748769</v>
      </c>
      <c r="F11" s="111">
        <v>44625</v>
      </c>
      <c r="G11" s="27">
        <v>52654</v>
      </c>
      <c r="H11" s="115">
        <v>56403</v>
      </c>
      <c r="I11" s="119">
        <f t="shared" si="0"/>
        <v>0.78846726381098697</v>
      </c>
      <c r="J11" s="98">
        <f t="shared" si="1"/>
        <v>0.92258076611664719</v>
      </c>
      <c r="K11" s="98">
        <f t="shared" si="2"/>
        <v>0.98113178664858514</v>
      </c>
      <c r="L11" s="40">
        <f t="shared" si="3"/>
        <v>0.89789892166477225</v>
      </c>
      <c r="O11" s="5"/>
      <c r="P11" s="5"/>
    </row>
    <row r="12" spans="1:21" ht="15" customHeight="1" x14ac:dyDescent="0.2">
      <c r="A12"/>
      <c r="B12" s="81" t="s">
        <v>29</v>
      </c>
      <c r="C12" s="112">
        <v>5421349</v>
      </c>
      <c r="D12" s="67">
        <v>5426252</v>
      </c>
      <c r="E12" s="116">
        <v>5435343</v>
      </c>
      <c r="F12" s="112">
        <v>3870</v>
      </c>
      <c r="G12" s="67">
        <v>3801</v>
      </c>
      <c r="H12" s="116">
        <v>3466</v>
      </c>
      <c r="I12" s="120">
        <f t="shared" si="0"/>
        <v>7.1384446933779766E-2</v>
      </c>
      <c r="J12" s="100">
        <f t="shared" si="1"/>
        <v>7.0048350131914253E-2</v>
      </c>
      <c r="K12" s="100">
        <f t="shared" si="2"/>
        <v>6.3767824772052104E-2</v>
      </c>
      <c r="L12" s="82">
        <f t="shared" si="3"/>
        <v>6.839672236175473E-2</v>
      </c>
      <c r="O12" s="5"/>
      <c r="P12" s="5"/>
    </row>
    <row r="13" spans="1:21" ht="15" customHeight="1" x14ac:dyDescent="0.2">
      <c r="B13" s="3" t="s">
        <v>28</v>
      </c>
      <c r="C13" s="111">
        <v>2062874</v>
      </c>
      <c r="D13" s="27">
        <v>2064188</v>
      </c>
      <c r="E13" s="115">
        <v>2065895</v>
      </c>
      <c r="F13" s="111">
        <v>14913</v>
      </c>
      <c r="G13" s="27">
        <v>15572</v>
      </c>
      <c r="H13" s="115">
        <v>17555</v>
      </c>
      <c r="I13" s="119">
        <f t="shared" si="0"/>
        <v>0.72292345533464475</v>
      </c>
      <c r="J13" s="98">
        <f t="shared" si="1"/>
        <v>0.75438865064616201</v>
      </c>
      <c r="K13" s="98">
        <f t="shared" si="2"/>
        <v>0.84975277059095455</v>
      </c>
      <c r="L13" s="40">
        <f t="shared" si="3"/>
        <v>0.77571990246339517</v>
      </c>
      <c r="O13" s="5"/>
      <c r="P13" s="5"/>
    </row>
    <row r="14" spans="1:21" ht="15" customHeight="1" x14ac:dyDescent="0.2">
      <c r="B14" s="81" t="s">
        <v>15</v>
      </c>
      <c r="C14" s="112">
        <v>46449565</v>
      </c>
      <c r="D14" s="67">
        <v>46440099</v>
      </c>
      <c r="E14" s="116">
        <v>46528024</v>
      </c>
      <c r="F14" s="112">
        <v>343875</v>
      </c>
      <c r="G14" s="67">
        <v>327325</v>
      </c>
      <c r="H14" s="116">
        <v>368860</v>
      </c>
      <c r="I14" s="120">
        <f t="shared" si="0"/>
        <v>0.74031909663739592</v>
      </c>
      <c r="J14" s="100">
        <f t="shared" si="1"/>
        <v>0.70483269210946342</v>
      </c>
      <c r="K14" s="100">
        <f t="shared" si="2"/>
        <v>0.7927695360542284</v>
      </c>
      <c r="L14" s="82">
        <f t="shared" si="3"/>
        <v>0.74600290316103934</v>
      </c>
      <c r="O14" s="5"/>
      <c r="P14" s="5"/>
    </row>
    <row r="15" spans="1:21" ht="15" customHeight="1" x14ac:dyDescent="0.2">
      <c r="B15" s="3" t="s">
        <v>12</v>
      </c>
      <c r="C15" s="111">
        <v>1314870</v>
      </c>
      <c r="D15" s="27">
        <v>1315944</v>
      </c>
      <c r="E15" s="115">
        <v>1315635</v>
      </c>
      <c r="F15" s="111">
        <v>13003</v>
      </c>
      <c r="G15" s="27">
        <v>13792</v>
      </c>
      <c r="H15" s="115">
        <v>12358</v>
      </c>
      <c r="I15" s="119">
        <f t="shared" si="0"/>
        <v>0.98891905663677782</v>
      </c>
      <c r="J15" s="98">
        <f t="shared" si="1"/>
        <v>1.0480689147866473</v>
      </c>
      <c r="K15" s="98">
        <f t="shared" si="2"/>
        <v>0.93931827596559836</v>
      </c>
      <c r="L15" s="40">
        <f t="shared" si="3"/>
        <v>0.99210708158144201</v>
      </c>
      <c r="O15" s="5"/>
      <c r="P15" s="5"/>
    </row>
    <row r="16" spans="1:21" ht="15" customHeight="1" x14ac:dyDescent="0.2">
      <c r="B16" s="81" t="s">
        <v>30</v>
      </c>
      <c r="C16" s="112">
        <v>5471753</v>
      </c>
      <c r="D16" s="67">
        <v>5487308</v>
      </c>
      <c r="E16" s="116">
        <v>5503297</v>
      </c>
      <c r="F16" s="112">
        <v>16305</v>
      </c>
      <c r="G16" s="67">
        <v>18082</v>
      </c>
      <c r="H16" s="116">
        <v>16973</v>
      </c>
      <c r="I16" s="120">
        <f t="shared" si="0"/>
        <v>0.29798494193725483</v>
      </c>
      <c r="J16" s="100">
        <f t="shared" si="1"/>
        <v>0.3295240580627149</v>
      </c>
      <c r="K16" s="100">
        <f t="shared" si="2"/>
        <v>0.30841511915493564</v>
      </c>
      <c r="L16" s="82">
        <f t="shared" si="3"/>
        <v>0.31198446783868994</v>
      </c>
      <c r="O16" s="5"/>
      <c r="P16" s="5"/>
    </row>
    <row r="17" spans="1:24" ht="15" customHeight="1" x14ac:dyDescent="0.2">
      <c r="A17"/>
      <c r="B17" s="3" t="s">
        <v>16</v>
      </c>
      <c r="C17" s="111">
        <v>66458153</v>
      </c>
      <c r="D17" s="27">
        <v>66638391</v>
      </c>
      <c r="E17" s="115">
        <v>66804121</v>
      </c>
      <c r="F17" s="111">
        <v>323847</v>
      </c>
      <c r="G17" s="27">
        <v>320705</v>
      </c>
      <c r="H17" s="115">
        <v>312554</v>
      </c>
      <c r="I17" s="119">
        <f t="shared" si="0"/>
        <v>0.48729461380005551</v>
      </c>
      <c r="J17" s="98">
        <f t="shared" si="1"/>
        <v>0.48126161989715505</v>
      </c>
      <c r="K17" s="98">
        <f t="shared" si="2"/>
        <v>0.46786634614951378</v>
      </c>
      <c r="L17" s="40">
        <f t="shared" si="3"/>
        <v>0.47879080342228975</v>
      </c>
      <c r="O17" s="5"/>
      <c r="P17" s="5"/>
    </row>
    <row r="18" spans="1:24" customFormat="1" ht="15" customHeight="1" x14ac:dyDescent="0.2">
      <c r="B18" s="81" t="s">
        <v>14</v>
      </c>
      <c r="C18" s="112">
        <v>10858018</v>
      </c>
      <c r="D18" s="67">
        <v>10783748</v>
      </c>
      <c r="E18" s="116">
        <v>10768193</v>
      </c>
      <c r="F18" s="112">
        <v>109351</v>
      </c>
      <c r="G18" s="67">
        <v>106535</v>
      </c>
      <c r="H18" s="116">
        <v>103327</v>
      </c>
      <c r="I18" s="120">
        <f t="shared" si="0"/>
        <v>1.0070990856710682</v>
      </c>
      <c r="J18" s="100">
        <f t="shared" si="1"/>
        <v>0.98792182458269617</v>
      </c>
      <c r="K18" s="100">
        <f t="shared" si="2"/>
        <v>0.95955746706991607</v>
      </c>
      <c r="L18" s="82">
        <f t="shared" si="3"/>
        <v>0.98492256654814037</v>
      </c>
      <c r="V18" s="5"/>
      <c r="W18" s="5"/>
      <c r="X18" s="5"/>
    </row>
    <row r="19" spans="1:24" customFormat="1" ht="15" customHeight="1" x14ac:dyDescent="0.2">
      <c r="B19" s="3" t="s">
        <v>24</v>
      </c>
      <c r="C19" s="111">
        <v>16900726</v>
      </c>
      <c r="D19" s="27">
        <v>16979120</v>
      </c>
      <c r="E19" s="115">
        <v>17081507</v>
      </c>
      <c r="F19" s="111">
        <v>112330</v>
      </c>
      <c r="G19" s="27">
        <v>111477</v>
      </c>
      <c r="H19" s="115">
        <v>108231</v>
      </c>
      <c r="I19" s="119">
        <f t="shared" si="0"/>
        <v>0.66464600396456341</v>
      </c>
      <c r="J19" s="98">
        <f t="shared" si="1"/>
        <v>0.6565534609567516</v>
      </c>
      <c r="K19" s="98">
        <f t="shared" si="2"/>
        <v>0.63361505515877492</v>
      </c>
      <c r="L19" s="40">
        <f t="shared" si="3"/>
        <v>0.65154863529624096</v>
      </c>
      <c r="V19" s="5"/>
      <c r="W19" s="5"/>
      <c r="X19" s="5"/>
    </row>
    <row r="20" spans="1:24" customFormat="1" ht="15" customHeight="1" x14ac:dyDescent="0.2">
      <c r="B20" s="81" t="s">
        <v>23</v>
      </c>
      <c r="C20" s="112">
        <v>9855571</v>
      </c>
      <c r="D20" s="67">
        <v>9830485</v>
      </c>
      <c r="E20" s="116">
        <v>9797561</v>
      </c>
      <c r="F20" s="112">
        <v>43225</v>
      </c>
      <c r="G20" s="67">
        <v>39889</v>
      </c>
      <c r="H20" s="116">
        <v>39829</v>
      </c>
      <c r="I20" s="120">
        <f t="shared" si="0"/>
        <v>0.43858443107964012</v>
      </c>
      <c r="J20" s="100">
        <f t="shared" si="1"/>
        <v>0.40576838274001736</v>
      </c>
      <c r="K20" s="100">
        <f t="shared" si="2"/>
        <v>0.40651954093472858</v>
      </c>
      <c r="L20" s="82">
        <f t="shared" si="3"/>
        <v>0.41698750868999551</v>
      </c>
      <c r="V20" s="5"/>
      <c r="W20" s="5"/>
      <c r="X20" s="5"/>
    </row>
    <row r="21" spans="1:24" customFormat="1" ht="15" customHeight="1" x14ac:dyDescent="0.2">
      <c r="B21" s="3" t="s">
        <v>13</v>
      </c>
      <c r="C21" s="111">
        <v>4677627</v>
      </c>
      <c r="D21" s="27">
        <v>4726286</v>
      </c>
      <c r="E21" s="115">
        <v>4784383</v>
      </c>
      <c r="F21" s="111">
        <v>67160</v>
      </c>
      <c r="G21" s="27">
        <v>62056</v>
      </c>
      <c r="H21" s="115">
        <v>64068</v>
      </c>
      <c r="I21" s="119">
        <f t="shared" si="0"/>
        <v>1.4357707444394348</v>
      </c>
      <c r="J21" s="98">
        <f t="shared" si="1"/>
        <v>1.3129971398260707</v>
      </c>
      <c r="K21" s="98">
        <f t="shared" si="2"/>
        <v>1.3391068398997321</v>
      </c>
      <c r="L21" s="40">
        <f t="shared" si="3"/>
        <v>1.3622777534384678</v>
      </c>
      <c r="V21" s="5"/>
      <c r="W21" s="5"/>
      <c r="X21" s="5"/>
    </row>
    <row r="22" spans="1:24" customFormat="1" ht="15" customHeight="1" x14ac:dyDescent="0.2">
      <c r="B22" s="81" t="s">
        <v>33</v>
      </c>
      <c r="C22" s="112">
        <v>329100</v>
      </c>
      <c r="D22" s="67">
        <v>332529</v>
      </c>
      <c r="E22" s="116">
        <v>338349</v>
      </c>
      <c r="F22" s="112">
        <v>4046</v>
      </c>
      <c r="G22" s="67">
        <v>4159</v>
      </c>
      <c r="H22" s="116">
        <v>3641</v>
      </c>
      <c r="I22" s="120">
        <f t="shared" si="0"/>
        <v>1.2294135521118201</v>
      </c>
      <c r="J22" s="100">
        <f t="shared" si="1"/>
        <v>1.2507179824917525</v>
      </c>
      <c r="K22" s="100">
        <f t="shared" si="2"/>
        <v>1.0761078058454436</v>
      </c>
      <c r="L22" s="82">
        <f t="shared" si="3"/>
        <v>1.1846260617733591</v>
      </c>
      <c r="V22" s="5"/>
      <c r="W22" s="5"/>
      <c r="X22" s="5"/>
    </row>
    <row r="23" spans="1:24" customFormat="1" ht="15" customHeight="1" x14ac:dyDescent="0.2">
      <c r="B23" s="3" t="s">
        <v>18</v>
      </c>
      <c r="C23" s="111">
        <v>60795612</v>
      </c>
      <c r="D23" s="27">
        <v>60665551</v>
      </c>
      <c r="E23" s="115">
        <v>60589445</v>
      </c>
      <c r="F23" s="111">
        <v>146955</v>
      </c>
      <c r="G23" s="27">
        <v>157065</v>
      </c>
      <c r="H23" s="115">
        <v>155110</v>
      </c>
      <c r="I23" s="119">
        <f t="shared" si="0"/>
        <v>0.24171974780021954</v>
      </c>
      <c r="J23" s="98">
        <f t="shared" si="1"/>
        <v>0.25890311290504886</v>
      </c>
      <c r="K23" s="98">
        <f t="shared" si="2"/>
        <v>0.25600168478189561</v>
      </c>
      <c r="L23" s="40">
        <f t="shared" si="3"/>
        <v>0.25219910279014285</v>
      </c>
      <c r="V23" s="5"/>
      <c r="W23" s="5"/>
      <c r="X23" s="5"/>
    </row>
    <row r="24" spans="1:24" customFormat="1" ht="15" customHeight="1" x14ac:dyDescent="0.2">
      <c r="B24" s="81" t="s">
        <v>20</v>
      </c>
      <c r="C24" s="112">
        <v>1986096</v>
      </c>
      <c r="D24" s="67">
        <v>1968957</v>
      </c>
      <c r="E24" s="116">
        <v>1950116</v>
      </c>
      <c r="F24" s="112">
        <v>20119</v>
      </c>
      <c r="G24" s="67">
        <v>20574</v>
      </c>
      <c r="H24" s="116">
        <v>17724</v>
      </c>
      <c r="I24" s="120">
        <f t="shared" si="0"/>
        <v>1.0129923226269022</v>
      </c>
      <c r="J24" s="100">
        <f t="shared" si="1"/>
        <v>1.0449187056903733</v>
      </c>
      <c r="K24" s="100">
        <f t="shared" si="2"/>
        <v>0.90886901086909688</v>
      </c>
      <c r="L24" s="82">
        <f t="shared" si="3"/>
        <v>0.98925195875003757</v>
      </c>
      <c r="V24" s="5"/>
      <c r="W24" s="5"/>
      <c r="X24" s="5"/>
    </row>
    <row r="25" spans="1:24" customFormat="1" ht="15" customHeight="1" x14ac:dyDescent="0.2">
      <c r="B25" s="3" t="s">
        <v>5</v>
      </c>
      <c r="C25" s="111">
        <v>37366</v>
      </c>
      <c r="D25" s="27">
        <v>37622</v>
      </c>
      <c r="E25" s="115">
        <v>37810</v>
      </c>
      <c r="F25" s="111">
        <v>468</v>
      </c>
      <c r="G25" s="27">
        <v>522</v>
      </c>
      <c r="H25" s="115">
        <v>426</v>
      </c>
      <c r="I25" s="119">
        <f t="shared" si="0"/>
        <v>1.2524755124979927</v>
      </c>
      <c r="J25" s="98">
        <f t="shared" si="1"/>
        <v>1.3874860453989688</v>
      </c>
      <c r="K25" s="98">
        <f t="shared" si="2"/>
        <v>1.1266860618883894</v>
      </c>
      <c r="L25" s="40">
        <f t="shared" si="3"/>
        <v>1.2553414067625313</v>
      </c>
      <c r="V25" s="5"/>
      <c r="W25" s="5"/>
      <c r="X25" s="5"/>
    </row>
    <row r="26" spans="1:24" customFormat="1" ht="15" customHeight="1" x14ac:dyDescent="0.2">
      <c r="B26" s="81" t="s">
        <v>21</v>
      </c>
      <c r="C26" s="112">
        <v>2921262</v>
      </c>
      <c r="D26" s="67">
        <v>2888558</v>
      </c>
      <c r="E26" s="116">
        <v>2847904</v>
      </c>
      <c r="F26" s="112">
        <v>44533</v>
      </c>
      <c r="G26" s="67">
        <v>50333</v>
      </c>
      <c r="H26" s="116">
        <v>47925</v>
      </c>
      <c r="I26" s="120">
        <f t="shared" si="0"/>
        <v>1.5244438876074791</v>
      </c>
      <c r="J26" s="100">
        <f t="shared" si="1"/>
        <v>1.7424957366270644</v>
      </c>
      <c r="K26" s="100">
        <f t="shared" si="2"/>
        <v>1.6828165556142343</v>
      </c>
      <c r="L26" s="82">
        <f t="shared" si="3"/>
        <v>1.6492902753656735</v>
      </c>
      <c r="V26" s="5"/>
      <c r="W26" s="5"/>
      <c r="X26" s="5"/>
    </row>
    <row r="27" spans="1:24" customFormat="1" ht="15" customHeight="1" x14ac:dyDescent="0.2">
      <c r="B27" s="3" t="s">
        <v>22</v>
      </c>
      <c r="C27" s="111">
        <v>562958</v>
      </c>
      <c r="D27" s="27">
        <v>576249</v>
      </c>
      <c r="E27" s="115">
        <v>590667</v>
      </c>
      <c r="F27" s="111">
        <v>12644</v>
      </c>
      <c r="G27" s="27">
        <v>13442</v>
      </c>
      <c r="H27" s="115">
        <v>13831</v>
      </c>
      <c r="I27" s="119">
        <f t="shared" si="0"/>
        <v>2.2459934844162444</v>
      </c>
      <c r="J27" s="98">
        <f t="shared" si="1"/>
        <v>2.3326721608193681</v>
      </c>
      <c r="K27" s="98">
        <f t="shared" si="2"/>
        <v>2.3415901006827875</v>
      </c>
      <c r="L27" s="40">
        <f t="shared" si="3"/>
        <v>2.3075091018189764</v>
      </c>
      <c r="V27" s="5"/>
      <c r="W27" s="5"/>
      <c r="X27" s="5"/>
    </row>
    <row r="28" spans="1:24" customFormat="1" ht="15" customHeight="1" x14ac:dyDescent="0.2">
      <c r="B28" s="81" t="s">
        <v>3</v>
      </c>
      <c r="C28" s="112">
        <v>439691</v>
      </c>
      <c r="D28" s="67">
        <v>450415</v>
      </c>
      <c r="E28" s="116">
        <v>460297</v>
      </c>
      <c r="F28" s="112">
        <v>7095</v>
      </c>
      <c r="G28" s="67">
        <v>8303</v>
      </c>
      <c r="H28" s="116">
        <v>7020</v>
      </c>
      <c r="I28" s="120">
        <f t="shared" si="0"/>
        <v>1.613633210595623</v>
      </c>
      <c r="J28" s="100">
        <f t="shared" si="1"/>
        <v>1.8434110764517169</v>
      </c>
      <c r="K28" s="100">
        <f t="shared" si="2"/>
        <v>1.5251022709250768</v>
      </c>
      <c r="L28" s="82">
        <f t="shared" si="3"/>
        <v>1.6600970228887229</v>
      </c>
      <c r="V28" s="5"/>
      <c r="W28" s="5"/>
      <c r="X28" s="5"/>
    </row>
    <row r="29" spans="1:24" customFormat="1" ht="15" customHeight="1" x14ac:dyDescent="0.2">
      <c r="B29" s="3" t="s">
        <v>34</v>
      </c>
      <c r="C29" s="111">
        <v>5166493</v>
      </c>
      <c r="D29" s="27">
        <v>5210721</v>
      </c>
      <c r="E29" s="115">
        <v>5258317</v>
      </c>
      <c r="F29" s="111">
        <v>29173</v>
      </c>
      <c r="G29" s="27">
        <v>34694</v>
      </c>
      <c r="H29" s="115">
        <v>31963</v>
      </c>
      <c r="I29" s="119">
        <f t="shared" si="0"/>
        <v>0.56465768946169093</v>
      </c>
      <c r="J29" s="98">
        <f t="shared" si="1"/>
        <v>0.66581956700425915</v>
      </c>
      <c r="K29" s="98">
        <f t="shared" si="2"/>
        <v>0.60785608779387024</v>
      </c>
      <c r="L29" s="40">
        <f t="shared" si="3"/>
        <v>0.61289891593704104</v>
      </c>
      <c r="V29" s="5"/>
      <c r="W29" s="5"/>
      <c r="X29" s="5"/>
    </row>
    <row r="30" spans="1:24" customFormat="1" ht="15" customHeight="1" x14ac:dyDescent="0.2">
      <c r="B30" s="81" t="s">
        <v>26</v>
      </c>
      <c r="C30" s="112">
        <v>38005614</v>
      </c>
      <c r="D30" s="67">
        <v>37967209</v>
      </c>
      <c r="E30" s="116">
        <v>37972964</v>
      </c>
      <c r="F30" s="112">
        <v>258837</v>
      </c>
      <c r="G30" s="67">
        <v>236441</v>
      </c>
      <c r="H30" s="116">
        <v>218492</v>
      </c>
      <c r="I30" s="120">
        <f t="shared" si="0"/>
        <v>0.68104938391470271</v>
      </c>
      <c r="J30" s="100">
        <f t="shared" si="1"/>
        <v>0.62275054244835326</v>
      </c>
      <c r="K30" s="100">
        <f t="shared" si="2"/>
        <v>0.57538832101702675</v>
      </c>
      <c r="L30" s="82">
        <f t="shared" si="3"/>
        <v>0.62641192692802239</v>
      </c>
      <c r="V30" s="5"/>
      <c r="W30" s="5"/>
      <c r="X30" s="5"/>
    </row>
    <row r="31" spans="1:24" customFormat="1" ht="15" customHeight="1" x14ac:dyDescent="0.2">
      <c r="B31" s="93" t="s">
        <v>4</v>
      </c>
      <c r="C31" s="113">
        <v>10374822</v>
      </c>
      <c r="D31" s="95">
        <v>10341330</v>
      </c>
      <c r="E31" s="117">
        <v>10309573</v>
      </c>
      <c r="F31" s="113">
        <v>40377</v>
      </c>
      <c r="G31" s="95">
        <v>38273</v>
      </c>
      <c r="H31" s="117">
        <v>31753</v>
      </c>
      <c r="I31" s="121">
        <f t="shared" si="0"/>
        <v>0.38918258067463712</v>
      </c>
      <c r="J31" s="102">
        <f t="shared" si="1"/>
        <v>0.37009746328567023</v>
      </c>
      <c r="K31" s="102">
        <f t="shared" si="2"/>
        <v>0.30799529718641111</v>
      </c>
      <c r="L31" s="94">
        <f t="shared" si="3"/>
        <v>0.35584341703537947</v>
      </c>
      <c r="V31" s="5"/>
      <c r="W31" s="5"/>
      <c r="X31" s="5"/>
    </row>
    <row r="32" spans="1:24" customFormat="1" ht="15" customHeight="1" x14ac:dyDescent="0.2">
      <c r="A32" s="85"/>
      <c r="B32" s="81" t="s">
        <v>32</v>
      </c>
      <c r="C32" s="112">
        <v>64853393</v>
      </c>
      <c r="D32" s="67">
        <v>65379044</v>
      </c>
      <c r="E32" s="116">
        <v>65844142</v>
      </c>
      <c r="F32" s="112">
        <v>299183</v>
      </c>
      <c r="G32" s="67">
        <v>340440</v>
      </c>
      <c r="H32" s="116">
        <v>359665</v>
      </c>
      <c r="I32" s="120">
        <f t="shared" si="0"/>
        <v>0.46132204678944094</v>
      </c>
      <c r="J32" s="100">
        <f t="shared" si="1"/>
        <v>0.52071731119225306</v>
      </c>
      <c r="K32" s="100">
        <f t="shared" si="2"/>
        <v>0.54623689985967161</v>
      </c>
      <c r="L32" s="82">
        <f t="shared" si="3"/>
        <v>0.50964169463605336</v>
      </c>
      <c r="V32" s="5"/>
      <c r="W32" s="5"/>
      <c r="X32" s="5"/>
    </row>
    <row r="33" spans="1:24" customFormat="1" ht="15" customHeight="1" x14ac:dyDescent="0.2">
      <c r="B33" s="3" t="s">
        <v>76</v>
      </c>
      <c r="C33" s="111">
        <v>10538275</v>
      </c>
      <c r="D33" s="27">
        <v>10553843</v>
      </c>
      <c r="E33" s="115">
        <v>10578820</v>
      </c>
      <c r="F33" s="111">
        <v>25684</v>
      </c>
      <c r="G33" s="27">
        <v>38864</v>
      </c>
      <c r="H33" s="115">
        <v>27316</v>
      </c>
      <c r="I33" s="119">
        <f t="shared" si="0"/>
        <v>0.2437211023625783</v>
      </c>
      <c r="J33" s="98">
        <f t="shared" si="1"/>
        <v>0.36824500800324583</v>
      </c>
      <c r="K33" s="98">
        <f t="shared" si="2"/>
        <v>0.25821405411945753</v>
      </c>
      <c r="L33" s="40">
        <f t="shared" si="3"/>
        <v>0.29005771789897727</v>
      </c>
      <c r="V33" s="5"/>
      <c r="W33" s="5"/>
      <c r="X33" s="5"/>
    </row>
    <row r="34" spans="1:24" ht="15" customHeight="1" x14ac:dyDescent="0.2">
      <c r="A34"/>
      <c r="B34" s="81" t="s">
        <v>27</v>
      </c>
      <c r="C34" s="112">
        <v>19870647</v>
      </c>
      <c r="D34" s="67">
        <v>19760585</v>
      </c>
      <c r="E34" s="116">
        <v>19644350</v>
      </c>
      <c r="F34" s="112">
        <v>194718</v>
      </c>
      <c r="G34" s="67">
        <v>207578</v>
      </c>
      <c r="H34" s="116">
        <v>242193</v>
      </c>
      <c r="I34" s="120">
        <f t="shared" si="0"/>
        <v>0.97992783023119479</v>
      </c>
      <c r="J34" s="100">
        <f t="shared" si="1"/>
        <v>1.0504648521286186</v>
      </c>
      <c r="K34" s="100">
        <f t="shared" si="2"/>
        <v>1.2328888459022569</v>
      </c>
      <c r="L34" s="82">
        <f t="shared" si="3"/>
        <v>1.0872757014853098</v>
      </c>
      <c r="O34" s="5"/>
      <c r="P34" s="5"/>
    </row>
    <row r="35" spans="1:24" ht="15" customHeight="1" x14ac:dyDescent="0.2">
      <c r="A35"/>
      <c r="B35" s="3" t="s">
        <v>31</v>
      </c>
      <c r="C35" s="111">
        <v>9747355</v>
      </c>
      <c r="D35" s="27">
        <v>9851017</v>
      </c>
      <c r="E35" s="115">
        <v>9995153</v>
      </c>
      <c r="F35" s="111">
        <v>55830</v>
      </c>
      <c r="G35" s="27">
        <v>45878</v>
      </c>
      <c r="H35" s="115">
        <v>45620</v>
      </c>
      <c r="I35" s="119">
        <f t="shared" si="0"/>
        <v>0.57277076704398278</v>
      </c>
      <c r="J35" s="98">
        <f t="shared" si="1"/>
        <v>0.46571841262683844</v>
      </c>
      <c r="K35" s="98">
        <f t="shared" si="2"/>
        <v>0.45642122736890572</v>
      </c>
      <c r="L35" s="40">
        <f t="shared" si="3"/>
        <v>0.49783863193046446</v>
      </c>
      <c r="O35" s="5"/>
      <c r="P35" s="5"/>
    </row>
    <row r="36" spans="1:24" ht="15" customHeight="1" thickBot="1" x14ac:dyDescent="0.25">
      <c r="A36"/>
      <c r="B36" s="83" t="s">
        <v>35</v>
      </c>
      <c r="C36" s="114">
        <v>8237666</v>
      </c>
      <c r="D36" s="73">
        <v>8327126</v>
      </c>
      <c r="E36" s="118">
        <v>8419550</v>
      </c>
      <c r="F36" s="114">
        <v>116631</v>
      </c>
      <c r="G36" s="73">
        <v>120653</v>
      </c>
      <c r="H36" s="118">
        <v>124997</v>
      </c>
      <c r="I36" s="122">
        <f t="shared" si="0"/>
        <v>1.4158257933739971</v>
      </c>
      <c r="J36" s="104">
        <f t="shared" si="1"/>
        <v>1.4489152680048314</v>
      </c>
      <c r="K36" s="104">
        <f t="shared" si="2"/>
        <v>1.48460428407694</v>
      </c>
      <c r="L36" s="84">
        <f t="shared" si="3"/>
        <v>1.4500321841575816</v>
      </c>
      <c r="O36" s="5"/>
      <c r="P36" s="5"/>
    </row>
    <row r="37" spans="1:24" ht="15" customHeight="1" x14ac:dyDescent="0.2">
      <c r="A37"/>
    </row>
    <row r="38" spans="1:24" ht="15" customHeight="1" x14ac:dyDescent="0.2">
      <c r="A38" s="16" t="s">
        <v>44</v>
      </c>
      <c r="B38" s="161" t="s">
        <v>68</v>
      </c>
      <c r="C38" s="162"/>
      <c r="D38" s="162"/>
      <c r="E38" s="162"/>
      <c r="F38" s="162"/>
      <c r="G38" s="162"/>
      <c r="H38" s="162"/>
      <c r="I38" s="162"/>
      <c r="J38" s="162"/>
      <c r="K38" s="162"/>
      <c r="L38" s="162"/>
    </row>
    <row r="39" spans="1:24" ht="15" customHeight="1" x14ac:dyDescent="0.2">
      <c r="A39" s="30" t="s">
        <v>45</v>
      </c>
      <c r="B39" s="165" t="s">
        <v>129</v>
      </c>
      <c r="C39" s="166"/>
      <c r="D39" s="166"/>
      <c r="E39" s="166"/>
      <c r="F39" s="166"/>
      <c r="G39" s="166"/>
      <c r="H39" s="166"/>
      <c r="I39" s="166"/>
      <c r="J39" s="166"/>
      <c r="K39" s="166"/>
      <c r="L39" s="166"/>
    </row>
    <row r="40" spans="1:24" ht="15" customHeight="1" x14ac:dyDescent="0.2">
      <c r="A40" s="28" t="s">
        <v>46</v>
      </c>
      <c r="B40" s="167" t="s">
        <v>79</v>
      </c>
      <c r="C40" s="168"/>
      <c r="D40" s="168"/>
      <c r="E40" s="168"/>
      <c r="F40" s="168"/>
      <c r="G40" s="168"/>
      <c r="H40" s="168"/>
      <c r="I40" s="168"/>
      <c r="J40" s="168"/>
      <c r="K40" s="168"/>
      <c r="L40" s="168"/>
    </row>
    <row r="41" spans="1:24" ht="15" customHeight="1" x14ac:dyDescent="0.2">
      <c r="A41" s="28"/>
    </row>
    <row r="42" spans="1:24" ht="15" customHeight="1" x14ac:dyDescent="0.2">
      <c r="A42" s="28"/>
    </row>
  </sheetData>
  <mergeCells count="8">
    <mergeCell ref="B38:L38"/>
    <mergeCell ref="B39:L39"/>
    <mergeCell ref="B40:L40"/>
    <mergeCell ref="B2:L2"/>
    <mergeCell ref="B3:B4"/>
    <mergeCell ref="C3:E3"/>
    <mergeCell ref="F3:H3"/>
    <mergeCell ref="I3:L3"/>
  </mergeCells>
  <hyperlinks>
    <hyperlink ref="B40" r:id="rId1"/>
    <hyperlink ref="L1" location="Indice!A1" display="[índice Ç]"/>
  </hyperlinks>
  <pageMargins left="0.7" right="0.7" top="0.75" bottom="0.75" header="0.3" footer="0.3"/>
  <pageSetup paperSize="9" orientation="portrait" horizont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zoomScaleNormal="100" workbookViewId="0">
      <selection activeCell="P1" sqref="P1"/>
    </sheetView>
  </sheetViews>
  <sheetFormatPr defaultColWidth="12.83203125" defaultRowHeight="15" customHeight="1" x14ac:dyDescent="0.2"/>
  <cols>
    <col min="1" max="1" width="14.83203125" style="5" customWidth="1"/>
    <col min="2" max="2" width="18.83203125" style="2" customWidth="1"/>
    <col min="3" max="3" width="13.83203125" style="5" customWidth="1"/>
    <col min="4" max="9" width="12.83203125" style="5" customWidth="1"/>
    <col min="10" max="11" width="13.5" bestFit="1" customWidth="1"/>
    <col min="12" max="12" width="13.83203125" bestFit="1" customWidth="1"/>
    <col min="13" max="14" width="13.5" bestFit="1" customWidth="1"/>
    <col min="15" max="15" width="13.33203125" customWidth="1"/>
    <col min="18" max="16384" width="12.83203125" style="5"/>
  </cols>
  <sheetData>
    <row r="1" spans="1:17" ht="30" customHeight="1" x14ac:dyDescent="0.2">
      <c r="A1" s="6" t="s">
        <v>38</v>
      </c>
      <c r="B1" s="7" t="s">
        <v>39</v>
      </c>
      <c r="C1" s="7"/>
      <c r="D1" s="8"/>
      <c r="E1" s="9"/>
      <c r="F1" s="9"/>
      <c r="G1" s="9"/>
      <c r="H1" s="9"/>
      <c r="P1" s="10" t="s">
        <v>40</v>
      </c>
    </row>
    <row r="2" spans="1:17" ht="30" customHeight="1" thickBot="1" x14ac:dyDescent="0.25">
      <c r="B2" s="189" t="s">
        <v>90</v>
      </c>
      <c r="C2" s="190"/>
      <c r="D2" s="190"/>
      <c r="E2" s="190"/>
      <c r="F2" s="190"/>
      <c r="G2" s="190"/>
      <c r="H2" s="190"/>
      <c r="I2" s="190"/>
    </row>
    <row r="3" spans="1:17" ht="30" customHeight="1" x14ac:dyDescent="0.2">
      <c r="A3"/>
      <c r="B3" s="191" t="s">
        <v>54</v>
      </c>
      <c r="C3" s="175" t="s">
        <v>2</v>
      </c>
      <c r="D3" s="173"/>
      <c r="E3" s="171"/>
      <c r="F3" s="175" t="s">
        <v>85</v>
      </c>
      <c r="G3" s="173"/>
      <c r="H3" s="171"/>
      <c r="I3" s="177" t="s">
        <v>86</v>
      </c>
      <c r="J3" s="193"/>
      <c r="K3" s="193"/>
      <c r="L3" s="177" t="s">
        <v>87</v>
      </c>
      <c r="M3" s="193"/>
      <c r="N3" s="193"/>
      <c r="O3" s="169" t="s">
        <v>88</v>
      </c>
      <c r="P3" s="173" t="s">
        <v>89</v>
      </c>
    </row>
    <row r="4" spans="1:17" ht="30" customHeight="1" x14ac:dyDescent="0.2">
      <c r="A4"/>
      <c r="B4" s="192"/>
      <c r="C4" s="108">
        <v>2015</v>
      </c>
      <c r="D4" s="109">
        <v>2016</v>
      </c>
      <c r="E4" s="109">
        <v>2017</v>
      </c>
      <c r="F4" s="108">
        <v>2015</v>
      </c>
      <c r="G4" s="109">
        <v>2016</v>
      </c>
      <c r="H4" s="109">
        <v>2017</v>
      </c>
      <c r="I4" s="108">
        <v>2015</v>
      </c>
      <c r="J4" s="109">
        <v>2016</v>
      </c>
      <c r="K4" s="109">
        <v>2017</v>
      </c>
      <c r="L4" s="108">
        <v>2015</v>
      </c>
      <c r="M4" s="109">
        <v>2016</v>
      </c>
      <c r="N4" s="109">
        <v>2017</v>
      </c>
      <c r="O4" s="194"/>
      <c r="P4" s="195"/>
    </row>
    <row r="5" spans="1:17" ht="15" customHeight="1" x14ac:dyDescent="0.2">
      <c r="A5"/>
      <c r="B5" s="3" t="s">
        <v>11</v>
      </c>
      <c r="C5" s="111">
        <v>81197537</v>
      </c>
      <c r="D5" s="27">
        <v>82175684</v>
      </c>
      <c r="E5" s="115">
        <v>82521653</v>
      </c>
      <c r="F5" s="111">
        <v>1543848</v>
      </c>
      <c r="G5" s="27">
        <v>1029852</v>
      </c>
      <c r="H5" s="115">
        <v>917109</v>
      </c>
      <c r="I5" s="111">
        <v>87372</v>
      </c>
      <c r="J5" s="131">
        <v>110537</v>
      </c>
      <c r="K5" s="131">
        <v>124389</v>
      </c>
      <c r="L5" s="111">
        <f t="shared" ref="L5:L36" si="0">F5-I5</f>
        <v>1456476</v>
      </c>
      <c r="M5" s="131">
        <f t="shared" ref="M5:M36" si="1">G5-J5</f>
        <v>919315</v>
      </c>
      <c r="N5" s="131">
        <f t="shared" ref="N5:N36" si="2">H5-K5</f>
        <v>792720</v>
      </c>
      <c r="O5" s="123">
        <f t="shared" ref="O5:O36" si="3">(I5+J5+K5)/(F5+G5+H5)*100</f>
        <v>9.2327595121933062</v>
      </c>
      <c r="P5" s="124">
        <f t="shared" ref="P5:P36" si="4">(L5+M5+N5)/(C5+D5+E5)*100</f>
        <v>1.2885632581344497</v>
      </c>
      <c r="Q5" s="149"/>
    </row>
    <row r="6" spans="1:17" ht="15" customHeight="1" x14ac:dyDescent="0.2">
      <c r="A6"/>
      <c r="B6" s="81" t="s">
        <v>25</v>
      </c>
      <c r="C6" s="112">
        <v>8584926</v>
      </c>
      <c r="D6" s="67">
        <v>8700471</v>
      </c>
      <c r="E6" s="116">
        <v>8772865</v>
      </c>
      <c r="F6" s="112">
        <v>166323</v>
      </c>
      <c r="G6" s="67">
        <v>129509</v>
      </c>
      <c r="H6" s="116">
        <v>111801</v>
      </c>
      <c r="I6" s="112">
        <v>9443</v>
      </c>
      <c r="J6" s="132">
        <v>9768</v>
      </c>
      <c r="K6" s="132">
        <v>9684</v>
      </c>
      <c r="L6" s="112">
        <f t="shared" si="0"/>
        <v>156880</v>
      </c>
      <c r="M6" s="132">
        <f t="shared" si="1"/>
        <v>119741</v>
      </c>
      <c r="N6" s="132">
        <f t="shared" si="2"/>
        <v>102117</v>
      </c>
      <c r="O6" s="125">
        <f t="shared" si="3"/>
        <v>7.0884840039937895</v>
      </c>
      <c r="P6" s="126">
        <f t="shared" si="4"/>
        <v>1.4534277074963786</v>
      </c>
      <c r="Q6" s="149"/>
    </row>
    <row r="7" spans="1:17" ht="15" customHeight="1" x14ac:dyDescent="0.2">
      <c r="A7"/>
      <c r="B7" s="3" t="s">
        <v>7</v>
      </c>
      <c r="C7" s="111">
        <v>11237274</v>
      </c>
      <c r="D7" s="27">
        <v>11311117</v>
      </c>
      <c r="E7" s="115">
        <v>11351727</v>
      </c>
      <c r="F7" s="111">
        <v>146626</v>
      </c>
      <c r="G7" s="27">
        <v>123702</v>
      </c>
      <c r="H7" s="115">
        <v>126703</v>
      </c>
      <c r="I7" s="111">
        <v>17864</v>
      </c>
      <c r="J7" s="131">
        <v>17615</v>
      </c>
      <c r="K7" s="131">
        <v>17536</v>
      </c>
      <c r="L7" s="111">
        <f t="shared" si="0"/>
        <v>128762</v>
      </c>
      <c r="M7" s="131">
        <f t="shared" si="1"/>
        <v>106087</v>
      </c>
      <c r="N7" s="131">
        <f t="shared" si="2"/>
        <v>109167</v>
      </c>
      <c r="O7" s="123">
        <f t="shared" si="3"/>
        <v>13.352861615339858</v>
      </c>
      <c r="P7" s="124">
        <f t="shared" si="4"/>
        <v>1.0147929278594252</v>
      </c>
    </row>
    <row r="8" spans="1:17" ht="15" customHeight="1" x14ac:dyDescent="0.2">
      <c r="A8"/>
      <c r="B8" s="81" t="s">
        <v>8</v>
      </c>
      <c r="C8" s="112">
        <v>7202198</v>
      </c>
      <c r="D8" s="67">
        <v>7153784</v>
      </c>
      <c r="E8" s="116">
        <v>7101859</v>
      </c>
      <c r="F8" s="112">
        <v>25223</v>
      </c>
      <c r="G8" s="67">
        <v>21241</v>
      </c>
      <c r="H8" s="116">
        <v>25597</v>
      </c>
      <c r="I8" s="112">
        <v>10722</v>
      </c>
      <c r="J8" s="132">
        <v>9254</v>
      </c>
      <c r="K8" s="132">
        <v>13060</v>
      </c>
      <c r="L8" s="112">
        <f t="shared" si="0"/>
        <v>14501</v>
      </c>
      <c r="M8" s="132">
        <f t="shared" si="1"/>
        <v>11987</v>
      </c>
      <c r="N8" s="132">
        <f t="shared" si="2"/>
        <v>12537</v>
      </c>
      <c r="O8" s="125">
        <f t="shared" si="3"/>
        <v>45.844492860215652</v>
      </c>
      <c r="P8" s="126">
        <f t="shared" si="4"/>
        <v>0.1818682503985373</v>
      </c>
    </row>
    <row r="9" spans="1:17" ht="15" customHeight="1" x14ac:dyDescent="0.2">
      <c r="A9"/>
      <c r="B9" s="3" t="s">
        <v>19</v>
      </c>
      <c r="C9" s="111">
        <v>847008</v>
      </c>
      <c r="D9" s="27">
        <v>848319</v>
      </c>
      <c r="E9" s="115">
        <v>854802</v>
      </c>
      <c r="F9" s="111">
        <v>15183</v>
      </c>
      <c r="G9" s="27">
        <v>17391</v>
      </c>
      <c r="H9" s="115">
        <v>21306</v>
      </c>
      <c r="I9" s="111">
        <v>3157</v>
      </c>
      <c r="J9" s="131">
        <v>3557</v>
      </c>
      <c r="K9" s="131">
        <v>3956</v>
      </c>
      <c r="L9" s="111">
        <f t="shared" si="0"/>
        <v>12026</v>
      </c>
      <c r="M9" s="131">
        <f t="shared" si="1"/>
        <v>13834</v>
      </c>
      <c r="N9" s="131">
        <f t="shared" si="2"/>
        <v>17350</v>
      </c>
      <c r="O9" s="123">
        <f t="shared" si="3"/>
        <v>19.803266518188568</v>
      </c>
      <c r="P9" s="124">
        <f t="shared" si="4"/>
        <v>1.6944240859972184</v>
      </c>
    </row>
    <row r="10" spans="1:17" ht="15" customHeight="1" x14ac:dyDescent="0.2">
      <c r="A10"/>
      <c r="B10" s="81" t="s">
        <v>17</v>
      </c>
      <c r="C10" s="112">
        <v>4225316</v>
      </c>
      <c r="D10" s="67">
        <v>4190669</v>
      </c>
      <c r="E10" s="116">
        <v>4154213</v>
      </c>
      <c r="F10" s="112">
        <v>11706</v>
      </c>
      <c r="G10" s="67">
        <v>13985</v>
      </c>
      <c r="H10" s="116">
        <v>15553</v>
      </c>
      <c r="I10" s="112">
        <v>6483</v>
      </c>
      <c r="J10" s="132">
        <v>7733</v>
      </c>
      <c r="K10" s="132">
        <v>7911</v>
      </c>
      <c r="L10" s="112">
        <f t="shared" si="0"/>
        <v>5223</v>
      </c>
      <c r="M10" s="132">
        <f t="shared" si="1"/>
        <v>6252</v>
      </c>
      <c r="N10" s="132">
        <f t="shared" si="2"/>
        <v>7642</v>
      </c>
      <c r="O10" s="125">
        <f t="shared" si="3"/>
        <v>53.64901561439239</v>
      </c>
      <c r="P10" s="126">
        <f t="shared" si="4"/>
        <v>0.1520819322018635</v>
      </c>
    </row>
    <row r="11" spans="1:17" ht="15" customHeight="1" x14ac:dyDescent="0.2">
      <c r="A11"/>
      <c r="B11" s="3" t="s">
        <v>10</v>
      </c>
      <c r="C11" s="111">
        <v>5659715</v>
      </c>
      <c r="D11" s="27">
        <v>5707251</v>
      </c>
      <c r="E11" s="115">
        <v>5748769</v>
      </c>
      <c r="F11" s="111">
        <v>78492</v>
      </c>
      <c r="G11" s="27">
        <v>74383</v>
      </c>
      <c r="H11" s="115">
        <v>68579</v>
      </c>
      <c r="I11" s="111">
        <v>19797</v>
      </c>
      <c r="J11" s="131">
        <v>19742</v>
      </c>
      <c r="K11" s="131">
        <v>19533</v>
      </c>
      <c r="L11" s="111">
        <f t="shared" si="0"/>
        <v>58695</v>
      </c>
      <c r="M11" s="131">
        <f t="shared" si="1"/>
        <v>54641</v>
      </c>
      <c r="N11" s="131">
        <f t="shared" si="2"/>
        <v>49046</v>
      </c>
      <c r="O11" s="123">
        <f t="shared" si="3"/>
        <v>26.674614141085733</v>
      </c>
      <c r="P11" s="124">
        <f t="shared" si="4"/>
        <v>0.94872934174313872</v>
      </c>
    </row>
    <row r="12" spans="1:17" ht="15" customHeight="1" x14ac:dyDescent="0.2">
      <c r="B12" s="81" t="s">
        <v>29</v>
      </c>
      <c r="C12" s="112">
        <v>5421349</v>
      </c>
      <c r="D12" s="67">
        <v>5426252</v>
      </c>
      <c r="E12" s="116">
        <v>5435343</v>
      </c>
      <c r="F12" s="112">
        <v>6997</v>
      </c>
      <c r="G12" s="67">
        <v>7686</v>
      </c>
      <c r="H12" s="116">
        <v>7188</v>
      </c>
      <c r="I12" s="112">
        <v>3223</v>
      </c>
      <c r="J12" s="132">
        <v>4076</v>
      </c>
      <c r="K12" s="132">
        <v>4277</v>
      </c>
      <c r="L12" s="112">
        <f t="shared" si="0"/>
        <v>3774</v>
      </c>
      <c r="M12" s="132">
        <f t="shared" si="1"/>
        <v>3610</v>
      </c>
      <c r="N12" s="132">
        <f t="shared" si="2"/>
        <v>2911</v>
      </c>
      <c r="O12" s="125">
        <f t="shared" si="3"/>
        <v>52.928535503634954</v>
      </c>
      <c r="P12" s="126">
        <f t="shared" si="4"/>
        <v>6.3225667299476054E-2</v>
      </c>
    </row>
    <row r="13" spans="1:17" ht="15" customHeight="1" x14ac:dyDescent="0.2">
      <c r="B13" s="3" t="s">
        <v>28</v>
      </c>
      <c r="C13" s="111">
        <v>2062874</v>
      </c>
      <c r="D13" s="27">
        <v>2064188</v>
      </c>
      <c r="E13" s="115">
        <v>2065895</v>
      </c>
      <c r="F13" s="111">
        <v>15420</v>
      </c>
      <c r="G13" s="27">
        <v>16623</v>
      </c>
      <c r="H13" s="115">
        <v>18808</v>
      </c>
      <c r="I13" s="111">
        <v>2755</v>
      </c>
      <c r="J13" s="131">
        <v>2863</v>
      </c>
      <c r="K13" s="131">
        <v>3288</v>
      </c>
      <c r="L13" s="111">
        <f t="shared" si="0"/>
        <v>12665</v>
      </c>
      <c r="M13" s="131">
        <f t="shared" si="1"/>
        <v>13760</v>
      </c>
      <c r="N13" s="131">
        <f t="shared" si="2"/>
        <v>15520</v>
      </c>
      <c r="O13" s="123">
        <f t="shared" si="3"/>
        <v>17.513913197380582</v>
      </c>
      <c r="P13" s="124">
        <f t="shared" si="4"/>
        <v>0.67730165089148853</v>
      </c>
    </row>
    <row r="14" spans="1:17" ht="15" customHeight="1" x14ac:dyDescent="0.2">
      <c r="B14" s="81" t="s">
        <v>15</v>
      </c>
      <c r="C14" s="112">
        <v>46449565</v>
      </c>
      <c r="D14" s="67">
        <v>46440099</v>
      </c>
      <c r="E14" s="116">
        <v>46528024</v>
      </c>
      <c r="F14" s="112">
        <v>342114</v>
      </c>
      <c r="G14" s="67">
        <v>414746</v>
      </c>
      <c r="H14" s="116">
        <v>532132</v>
      </c>
      <c r="I14" s="112">
        <v>52109</v>
      </c>
      <c r="J14" s="132">
        <v>62573</v>
      </c>
      <c r="K14" s="132">
        <v>78182</v>
      </c>
      <c r="L14" s="112">
        <f t="shared" si="0"/>
        <v>290005</v>
      </c>
      <c r="M14" s="132">
        <f t="shared" si="1"/>
        <v>352173</v>
      </c>
      <c r="N14" s="132">
        <f t="shared" si="2"/>
        <v>453950</v>
      </c>
      <c r="O14" s="125">
        <f t="shared" si="3"/>
        <v>14.962389215759291</v>
      </c>
      <c r="P14" s="126">
        <f t="shared" si="4"/>
        <v>0.7862187472223755</v>
      </c>
    </row>
    <row r="15" spans="1:17" ht="15" customHeight="1" x14ac:dyDescent="0.2">
      <c r="B15" s="3" t="s">
        <v>12</v>
      </c>
      <c r="C15" s="111">
        <v>1314870</v>
      </c>
      <c r="D15" s="27">
        <v>1315944</v>
      </c>
      <c r="E15" s="115">
        <v>1315635</v>
      </c>
      <c r="F15" s="111">
        <v>15413</v>
      </c>
      <c r="G15" s="27">
        <v>14822</v>
      </c>
      <c r="H15" s="115">
        <v>17616</v>
      </c>
      <c r="I15" s="111">
        <v>8043</v>
      </c>
      <c r="J15" s="131">
        <v>7129</v>
      </c>
      <c r="K15" s="131">
        <v>8549</v>
      </c>
      <c r="L15" s="111">
        <f t="shared" si="0"/>
        <v>7370</v>
      </c>
      <c r="M15" s="131">
        <f t="shared" si="1"/>
        <v>7693</v>
      </c>
      <c r="N15" s="131">
        <f t="shared" si="2"/>
        <v>9067</v>
      </c>
      <c r="O15" s="123">
        <f t="shared" si="3"/>
        <v>49.572631710936029</v>
      </c>
      <c r="P15" s="124">
        <f t="shared" si="4"/>
        <v>0.61143574894797825</v>
      </c>
    </row>
    <row r="16" spans="1:17" ht="15" customHeight="1" x14ac:dyDescent="0.2">
      <c r="A16"/>
      <c r="B16" s="81" t="s">
        <v>30</v>
      </c>
      <c r="C16" s="112">
        <v>5471753</v>
      </c>
      <c r="D16" s="67">
        <v>5487308</v>
      </c>
      <c r="E16" s="116">
        <v>5503297</v>
      </c>
      <c r="F16" s="112">
        <v>28746</v>
      </c>
      <c r="G16" s="67">
        <v>34905</v>
      </c>
      <c r="H16" s="116">
        <v>31797</v>
      </c>
      <c r="I16" s="112">
        <v>7332</v>
      </c>
      <c r="J16" s="132">
        <v>7631</v>
      </c>
      <c r="K16" s="132">
        <v>8062</v>
      </c>
      <c r="L16" s="112">
        <f t="shared" si="0"/>
        <v>21414</v>
      </c>
      <c r="M16" s="132">
        <f t="shared" si="1"/>
        <v>27274</v>
      </c>
      <c r="N16" s="132">
        <f t="shared" si="2"/>
        <v>23735</v>
      </c>
      <c r="O16" s="125">
        <f t="shared" si="3"/>
        <v>24.123082725672617</v>
      </c>
      <c r="P16" s="126">
        <f t="shared" si="4"/>
        <v>0.43993090175781624</v>
      </c>
    </row>
    <row r="17" spans="1:16" ht="15" customHeight="1" x14ac:dyDescent="0.2">
      <c r="A17"/>
      <c r="B17" s="3" t="s">
        <v>16</v>
      </c>
      <c r="C17" s="111">
        <v>66458153</v>
      </c>
      <c r="D17" s="27">
        <v>66638391</v>
      </c>
      <c r="E17" s="115">
        <v>66804121</v>
      </c>
      <c r="F17" s="111">
        <v>364221</v>
      </c>
      <c r="G17" s="27">
        <v>378115</v>
      </c>
      <c r="H17" s="115">
        <v>369964</v>
      </c>
      <c r="I17" s="111">
        <v>131260</v>
      </c>
      <c r="J17" s="131">
        <v>137227</v>
      </c>
      <c r="K17" s="131">
        <v>127973</v>
      </c>
      <c r="L17" s="111">
        <f t="shared" si="0"/>
        <v>232961</v>
      </c>
      <c r="M17" s="131">
        <f t="shared" si="1"/>
        <v>240888</v>
      </c>
      <c r="N17" s="131">
        <f t="shared" si="2"/>
        <v>241991</v>
      </c>
      <c r="O17" s="123">
        <f t="shared" si="3"/>
        <v>35.643261709970332</v>
      </c>
      <c r="P17" s="124">
        <f t="shared" si="4"/>
        <v>0.35809785825374818</v>
      </c>
    </row>
    <row r="18" spans="1:16" ht="15" customHeight="1" x14ac:dyDescent="0.2">
      <c r="A18"/>
      <c r="B18" s="81" t="s">
        <v>14</v>
      </c>
      <c r="C18" s="112">
        <v>10858018</v>
      </c>
      <c r="D18" s="67">
        <v>10783748</v>
      </c>
      <c r="E18" s="116">
        <v>10768193</v>
      </c>
      <c r="F18" s="112">
        <v>64446</v>
      </c>
      <c r="G18" s="67">
        <v>116867</v>
      </c>
      <c r="H18" s="116">
        <v>112247</v>
      </c>
      <c r="I18" s="112">
        <v>30460</v>
      </c>
      <c r="J18" s="132">
        <v>30747</v>
      </c>
      <c r="K18" s="132">
        <v>31743</v>
      </c>
      <c r="L18" s="112">
        <f t="shared" si="0"/>
        <v>33986</v>
      </c>
      <c r="M18" s="132">
        <f t="shared" si="1"/>
        <v>86120</v>
      </c>
      <c r="N18" s="132">
        <f t="shared" si="2"/>
        <v>80504</v>
      </c>
      <c r="O18" s="125">
        <f t="shared" si="3"/>
        <v>31.663033110778034</v>
      </c>
      <c r="P18" s="126">
        <f t="shared" si="4"/>
        <v>0.61897640783809693</v>
      </c>
    </row>
    <row r="19" spans="1:16" ht="15" customHeight="1" x14ac:dyDescent="0.2">
      <c r="A19"/>
      <c r="B19" s="3" t="s">
        <v>24</v>
      </c>
      <c r="C19" s="111">
        <v>16900726</v>
      </c>
      <c r="D19" s="27">
        <v>16979120</v>
      </c>
      <c r="E19" s="115">
        <v>17081507</v>
      </c>
      <c r="F19" s="111">
        <v>166872</v>
      </c>
      <c r="G19" s="27">
        <v>189232</v>
      </c>
      <c r="H19" s="115">
        <v>189646</v>
      </c>
      <c r="I19" s="111">
        <v>39203</v>
      </c>
      <c r="J19" s="131">
        <v>42522</v>
      </c>
      <c r="K19" s="131">
        <v>44644</v>
      </c>
      <c r="L19" s="111">
        <f t="shared" si="0"/>
        <v>127669</v>
      </c>
      <c r="M19" s="131">
        <f t="shared" si="1"/>
        <v>146710</v>
      </c>
      <c r="N19" s="131">
        <f t="shared" si="2"/>
        <v>145002</v>
      </c>
      <c r="O19" s="123">
        <f t="shared" si="3"/>
        <v>23.155107650022906</v>
      </c>
      <c r="P19" s="124">
        <f t="shared" si="4"/>
        <v>0.82293929676474642</v>
      </c>
    </row>
    <row r="20" spans="1:16" ht="15" customHeight="1" x14ac:dyDescent="0.2">
      <c r="A20"/>
      <c r="B20" s="81" t="s">
        <v>23</v>
      </c>
      <c r="C20" s="112">
        <v>9855571</v>
      </c>
      <c r="D20" s="67">
        <v>9830485</v>
      </c>
      <c r="E20" s="116">
        <v>9797561</v>
      </c>
      <c r="F20" s="112">
        <v>58344</v>
      </c>
      <c r="G20" s="67">
        <v>53618</v>
      </c>
      <c r="H20" s="116">
        <v>68070</v>
      </c>
      <c r="I20" s="112">
        <v>32557</v>
      </c>
      <c r="J20" s="132">
        <v>29815</v>
      </c>
      <c r="K20" s="132">
        <v>31617</v>
      </c>
      <c r="L20" s="112">
        <f t="shared" si="0"/>
        <v>25787</v>
      </c>
      <c r="M20" s="132">
        <f t="shared" si="1"/>
        <v>23803</v>
      </c>
      <c r="N20" s="132">
        <f t="shared" si="2"/>
        <v>36453</v>
      </c>
      <c r="O20" s="125">
        <f t="shared" si="3"/>
        <v>52.206829896907216</v>
      </c>
      <c r="P20" s="126">
        <f t="shared" si="4"/>
        <v>0.29183325777159569</v>
      </c>
    </row>
    <row r="21" spans="1:16" ht="15" customHeight="1" x14ac:dyDescent="0.2">
      <c r="A21"/>
      <c r="B21" s="3" t="s">
        <v>13</v>
      </c>
      <c r="C21" s="111">
        <v>4677627</v>
      </c>
      <c r="D21" s="27">
        <v>4726286</v>
      </c>
      <c r="E21" s="115">
        <v>4784383</v>
      </c>
      <c r="F21" s="111">
        <v>80792</v>
      </c>
      <c r="G21" s="27">
        <v>85185</v>
      </c>
      <c r="H21" s="115">
        <v>78499</v>
      </c>
      <c r="I21" s="111">
        <v>27931</v>
      </c>
      <c r="J21" s="131">
        <v>28014</v>
      </c>
      <c r="K21" s="131">
        <v>26444</v>
      </c>
      <c r="L21" s="111">
        <f t="shared" si="0"/>
        <v>52861</v>
      </c>
      <c r="M21" s="131">
        <f t="shared" si="1"/>
        <v>57171</v>
      </c>
      <c r="N21" s="131">
        <f t="shared" si="2"/>
        <v>52055</v>
      </c>
      <c r="O21" s="123">
        <f t="shared" si="3"/>
        <v>33.700240514406318</v>
      </c>
      <c r="P21" s="124">
        <f t="shared" si="4"/>
        <v>1.142399340977944</v>
      </c>
    </row>
    <row r="22" spans="1:16" ht="15" customHeight="1" x14ac:dyDescent="0.2">
      <c r="A22"/>
      <c r="B22" s="81" t="s">
        <v>33</v>
      </c>
      <c r="C22" s="112">
        <v>329100</v>
      </c>
      <c r="D22" s="67">
        <v>332529</v>
      </c>
      <c r="E22" s="116">
        <v>338349</v>
      </c>
      <c r="F22" s="112">
        <v>5635</v>
      </c>
      <c r="G22" s="67">
        <v>8710</v>
      </c>
      <c r="H22" s="116">
        <v>12116</v>
      </c>
      <c r="I22" s="112">
        <v>1779</v>
      </c>
      <c r="J22" s="132">
        <v>2282</v>
      </c>
      <c r="K22" s="132">
        <v>2461</v>
      </c>
      <c r="L22" s="112">
        <f t="shared" si="0"/>
        <v>3856</v>
      </c>
      <c r="M22" s="132">
        <f t="shared" si="1"/>
        <v>6428</v>
      </c>
      <c r="N22" s="132">
        <f t="shared" si="2"/>
        <v>9655</v>
      </c>
      <c r="O22" s="125">
        <f t="shared" si="3"/>
        <v>24.647594573145383</v>
      </c>
      <c r="P22" s="126">
        <f t="shared" si="4"/>
        <v>1.9939438667650689</v>
      </c>
    </row>
    <row r="23" spans="1:16" ht="15" customHeight="1" x14ac:dyDescent="0.2">
      <c r="A23"/>
      <c r="B23" s="3" t="s">
        <v>18</v>
      </c>
      <c r="C23" s="111">
        <v>60795612</v>
      </c>
      <c r="D23" s="27">
        <v>60665551</v>
      </c>
      <c r="E23" s="115">
        <v>60589445</v>
      </c>
      <c r="F23" s="111">
        <v>280078</v>
      </c>
      <c r="G23" s="27">
        <v>300823</v>
      </c>
      <c r="H23" s="115">
        <v>343440</v>
      </c>
      <c r="I23" s="111">
        <v>30052</v>
      </c>
      <c r="J23" s="131">
        <v>37894</v>
      </c>
      <c r="K23" s="131">
        <v>42369</v>
      </c>
      <c r="L23" s="111">
        <f t="shared" si="0"/>
        <v>250026</v>
      </c>
      <c r="M23" s="131">
        <f t="shared" si="1"/>
        <v>262929</v>
      </c>
      <c r="N23" s="131">
        <f t="shared" si="2"/>
        <v>301071</v>
      </c>
      <c r="O23" s="123">
        <f t="shared" si="3"/>
        <v>11.934448434073571</v>
      </c>
      <c r="P23" s="124">
        <f t="shared" si="4"/>
        <v>0.44714269781510424</v>
      </c>
    </row>
    <row r="24" spans="1:16" ht="15" customHeight="1" x14ac:dyDescent="0.2">
      <c r="A24"/>
      <c r="B24" s="81" t="s">
        <v>20</v>
      </c>
      <c r="C24" s="112">
        <v>1986096</v>
      </c>
      <c r="D24" s="67">
        <v>1968957</v>
      </c>
      <c r="E24" s="116">
        <v>1950116</v>
      </c>
      <c r="F24" s="112">
        <v>9479</v>
      </c>
      <c r="G24" s="67">
        <v>8345</v>
      </c>
      <c r="H24" s="116">
        <v>9916</v>
      </c>
      <c r="I24" s="112">
        <v>4974</v>
      </c>
      <c r="J24" s="132">
        <v>4897</v>
      </c>
      <c r="K24" s="132">
        <v>4780</v>
      </c>
      <c r="L24" s="112">
        <f t="shared" si="0"/>
        <v>4505</v>
      </c>
      <c r="M24" s="132">
        <f t="shared" si="1"/>
        <v>3448</v>
      </c>
      <c r="N24" s="132">
        <f t="shared" si="2"/>
        <v>5136</v>
      </c>
      <c r="O24" s="125">
        <f t="shared" si="3"/>
        <v>52.815428983417448</v>
      </c>
      <c r="P24" s="126">
        <f t="shared" si="4"/>
        <v>0.22165326682437031</v>
      </c>
    </row>
    <row r="25" spans="1:16" ht="15" customHeight="1" x14ac:dyDescent="0.2">
      <c r="A25"/>
      <c r="B25" s="3" t="s">
        <v>5</v>
      </c>
      <c r="C25" s="111">
        <v>37366</v>
      </c>
      <c r="D25" s="27">
        <v>37622</v>
      </c>
      <c r="E25" s="115">
        <v>37810</v>
      </c>
      <c r="F25" s="111">
        <v>657</v>
      </c>
      <c r="G25" s="27">
        <v>607</v>
      </c>
      <c r="H25" s="115">
        <v>645</v>
      </c>
      <c r="I25" s="111">
        <v>163</v>
      </c>
      <c r="J25" s="131">
        <v>177</v>
      </c>
      <c r="K25" s="131">
        <v>167</v>
      </c>
      <c r="L25" s="111">
        <f t="shared" si="0"/>
        <v>494</v>
      </c>
      <c r="M25" s="131">
        <f t="shared" si="1"/>
        <v>430</v>
      </c>
      <c r="N25" s="131">
        <f t="shared" si="2"/>
        <v>478</v>
      </c>
      <c r="O25" s="123">
        <f t="shared" si="3"/>
        <v>26.558407543216344</v>
      </c>
      <c r="P25" s="124">
        <f t="shared" si="4"/>
        <v>1.2429298391815458</v>
      </c>
    </row>
    <row r="26" spans="1:16" ht="15" customHeight="1" x14ac:dyDescent="0.2">
      <c r="A26"/>
      <c r="B26" s="81" t="s">
        <v>21</v>
      </c>
      <c r="C26" s="112">
        <v>2921262</v>
      </c>
      <c r="D26" s="67">
        <v>2888558</v>
      </c>
      <c r="E26" s="116">
        <v>2847904</v>
      </c>
      <c r="F26" s="112">
        <v>22130</v>
      </c>
      <c r="G26" s="67">
        <v>20162</v>
      </c>
      <c r="H26" s="116">
        <v>20368</v>
      </c>
      <c r="I26" s="112">
        <v>18383</v>
      </c>
      <c r="J26" s="132">
        <v>14207</v>
      </c>
      <c r="K26" s="132">
        <v>10155</v>
      </c>
      <c r="L26" s="112">
        <f t="shared" si="0"/>
        <v>3747</v>
      </c>
      <c r="M26" s="132">
        <f t="shared" si="1"/>
        <v>5955</v>
      </c>
      <c r="N26" s="132">
        <f t="shared" si="2"/>
        <v>10213</v>
      </c>
      <c r="O26" s="125">
        <f t="shared" si="3"/>
        <v>68.21736354931376</v>
      </c>
      <c r="P26" s="126">
        <f t="shared" si="4"/>
        <v>0.23002581278867285</v>
      </c>
    </row>
    <row r="27" spans="1:16" ht="15" customHeight="1" x14ac:dyDescent="0.2">
      <c r="A27"/>
      <c r="B27" s="3" t="s">
        <v>22</v>
      </c>
      <c r="C27" s="111">
        <v>562958</v>
      </c>
      <c r="D27" s="27">
        <v>576249</v>
      </c>
      <c r="E27" s="115">
        <v>590667</v>
      </c>
      <c r="F27" s="111">
        <v>23803</v>
      </c>
      <c r="G27" s="27">
        <v>22888</v>
      </c>
      <c r="H27" s="115">
        <v>24379</v>
      </c>
      <c r="I27" s="111">
        <v>1195</v>
      </c>
      <c r="J27" s="131">
        <v>1331</v>
      </c>
      <c r="K27" s="131">
        <v>1199</v>
      </c>
      <c r="L27" s="111">
        <f t="shared" si="0"/>
        <v>22608</v>
      </c>
      <c r="M27" s="131">
        <f t="shared" si="1"/>
        <v>21557</v>
      </c>
      <c r="N27" s="131">
        <f t="shared" si="2"/>
        <v>23180</v>
      </c>
      <c r="O27" s="123">
        <f t="shared" si="3"/>
        <v>5.2413113831433797</v>
      </c>
      <c r="P27" s="124">
        <f t="shared" si="4"/>
        <v>3.8930581071222528</v>
      </c>
    </row>
    <row r="28" spans="1:16" ht="15" customHeight="1" x14ac:dyDescent="0.2">
      <c r="A28"/>
      <c r="B28" s="81" t="s">
        <v>3</v>
      </c>
      <c r="C28" s="112">
        <v>439691</v>
      </c>
      <c r="D28" s="67">
        <v>450415</v>
      </c>
      <c r="E28" s="116">
        <v>460297</v>
      </c>
      <c r="F28" s="112">
        <v>16936</v>
      </c>
      <c r="G28" s="67">
        <v>17051</v>
      </c>
      <c r="H28" s="116">
        <v>21676</v>
      </c>
      <c r="I28" s="112">
        <v>1638</v>
      </c>
      <c r="J28" s="132">
        <v>1376</v>
      </c>
      <c r="K28" s="132">
        <v>1471</v>
      </c>
      <c r="L28" s="112">
        <f t="shared" si="0"/>
        <v>15298</v>
      </c>
      <c r="M28" s="132">
        <f t="shared" si="1"/>
        <v>15675</v>
      </c>
      <c r="N28" s="132">
        <f t="shared" si="2"/>
        <v>20205</v>
      </c>
      <c r="O28" s="125">
        <f t="shared" si="3"/>
        <v>8.0574169556078541</v>
      </c>
      <c r="P28" s="126">
        <f t="shared" si="4"/>
        <v>3.7898316280399262</v>
      </c>
    </row>
    <row r="29" spans="1:16" ht="15" customHeight="1" x14ac:dyDescent="0.2">
      <c r="A29"/>
      <c r="B29" s="3" t="s">
        <v>34</v>
      </c>
      <c r="C29" s="111">
        <v>5166493</v>
      </c>
      <c r="D29" s="27">
        <v>5210721</v>
      </c>
      <c r="E29" s="115">
        <v>5258317</v>
      </c>
      <c r="F29" s="111">
        <v>60816</v>
      </c>
      <c r="G29" s="27">
        <v>61460</v>
      </c>
      <c r="H29" s="115">
        <v>53351</v>
      </c>
      <c r="I29" s="111">
        <v>6855</v>
      </c>
      <c r="J29" s="131">
        <v>6694</v>
      </c>
      <c r="K29" s="131">
        <v>6755</v>
      </c>
      <c r="L29" s="111">
        <f t="shared" si="0"/>
        <v>53961</v>
      </c>
      <c r="M29" s="131">
        <f t="shared" si="1"/>
        <v>54766</v>
      </c>
      <c r="N29" s="131">
        <f t="shared" si="2"/>
        <v>46596</v>
      </c>
      <c r="O29" s="123">
        <f t="shared" si="3"/>
        <v>11.560864787304913</v>
      </c>
      <c r="P29" s="124">
        <f t="shared" si="4"/>
        <v>0.99339766586756784</v>
      </c>
    </row>
    <row r="30" spans="1:16" ht="15" customHeight="1" x14ac:dyDescent="0.2">
      <c r="A30"/>
      <c r="B30" s="81" t="s">
        <v>26</v>
      </c>
      <c r="C30" s="112">
        <v>38005614</v>
      </c>
      <c r="D30" s="67">
        <v>37967209</v>
      </c>
      <c r="E30" s="116">
        <v>37972964</v>
      </c>
      <c r="F30" s="112">
        <v>218147</v>
      </c>
      <c r="G30" s="67">
        <v>208302</v>
      </c>
      <c r="H30" s="116">
        <v>209353</v>
      </c>
      <c r="I30" s="112">
        <v>84784</v>
      </c>
      <c r="J30" s="132">
        <v>105422</v>
      </c>
      <c r="K30" s="132">
        <v>132788</v>
      </c>
      <c r="L30" s="112">
        <f t="shared" si="0"/>
        <v>133363</v>
      </c>
      <c r="M30" s="132">
        <f t="shared" si="1"/>
        <v>102880</v>
      </c>
      <c r="N30" s="132">
        <f t="shared" si="2"/>
        <v>76565</v>
      </c>
      <c r="O30" s="125">
        <f t="shared" si="3"/>
        <v>50.801035542511663</v>
      </c>
      <c r="P30" s="126">
        <f t="shared" si="4"/>
        <v>0.27452353284461495</v>
      </c>
    </row>
    <row r="31" spans="1:16" ht="15" customHeight="1" x14ac:dyDescent="0.2">
      <c r="A31" s="85"/>
      <c r="B31" s="93" t="s">
        <v>4</v>
      </c>
      <c r="C31" s="113">
        <v>10374822</v>
      </c>
      <c r="D31" s="95">
        <v>10341330</v>
      </c>
      <c r="E31" s="117">
        <v>10309573</v>
      </c>
      <c r="F31" s="113">
        <v>29896</v>
      </c>
      <c r="G31" s="95">
        <v>29925</v>
      </c>
      <c r="H31" s="117">
        <v>36639</v>
      </c>
      <c r="I31" s="113">
        <v>14949</v>
      </c>
      <c r="J31" s="133">
        <v>14862</v>
      </c>
      <c r="K31" s="133">
        <v>20249</v>
      </c>
      <c r="L31" s="113">
        <f t="shared" si="0"/>
        <v>14947</v>
      </c>
      <c r="M31" s="133">
        <f t="shared" si="1"/>
        <v>15063</v>
      </c>
      <c r="N31" s="133">
        <f t="shared" si="2"/>
        <v>16390</v>
      </c>
      <c r="O31" s="127">
        <f t="shared" si="3"/>
        <v>51.897159444329255</v>
      </c>
      <c r="P31" s="128">
        <f t="shared" si="4"/>
        <v>0.14955331422553383</v>
      </c>
    </row>
    <row r="32" spans="1:16" ht="15" customHeight="1" x14ac:dyDescent="0.2">
      <c r="A32"/>
      <c r="B32" s="81" t="s">
        <v>32</v>
      </c>
      <c r="C32" s="112">
        <v>64853393</v>
      </c>
      <c r="D32" s="67">
        <v>65379044</v>
      </c>
      <c r="E32" s="116">
        <v>65844142</v>
      </c>
      <c r="F32" s="112">
        <v>631452</v>
      </c>
      <c r="G32" s="67">
        <v>588993</v>
      </c>
      <c r="H32" s="116">
        <v>644209</v>
      </c>
      <c r="I32" s="112">
        <v>83624</v>
      </c>
      <c r="J32" s="132">
        <v>74210</v>
      </c>
      <c r="K32" s="132">
        <v>80853</v>
      </c>
      <c r="L32" s="112">
        <f t="shared" si="0"/>
        <v>547828</v>
      </c>
      <c r="M32" s="132">
        <f t="shared" si="1"/>
        <v>514783</v>
      </c>
      <c r="N32" s="132">
        <f t="shared" si="2"/>
        <v>563356</v>
      </c>
      <c r="O32" s="125">
        <f t="shared" si="3"/>
        <v>12.800605367001063</v>
      </c>
      <c r="P32" s="126">
        <f t="shared" si="4"/>
        <v>0.82925100401716001</v>
      </c>
    </row>
    <row r="33" spans="1:16" ht="15" customHeight="1" x14ac:dyDescent="0.2">
      <c r="A33"/>
      <c r="B33" s="3" t="s">
        <v>76</v>
      </c>
      <c r="C33" s="111">
        <v>10538275</v>
      </c>
      <c r="D33" s="27">
        <v>10553843</v>
      </c>
      <c r="E33" s="115">
        <v>10578820</v>
      </c>
      <c r="F33" s="111">
        <v>29602</v>
      </c>
      <c r="G33" s="27">
        <v>64083</v>
      </c>
      <c r="H33" s="115">
        <v>51847</v>
      </c>
      <c r="I33" s="111">
        <v>4478</v>
      </c>
      <c r="J33" s="131">
        <v>4533</v>
      </c>
      <c r="K33" s="131">
        <v>4536</v>
      </c>
      <c r="L33" s="111">
        <f t="shared" si="0"/>
        <v>25124</v>
      </c>
      <c r="M33" s="131">
        <f t="shared" si="1"/>
        <v>59550</v>
      </c>
      <c r="N33" s="131">
        <f t="shared" si="2"/>
        <v>47311</v>
      </c>
      <c r="O33" s="123">
        <f t="shared" si="3"/>
        <v>9.3086056674820661</v>
      </c>
      <c r="P33" s="124">
        <f t="shared" si="4"/>
        <v>0.41673852539511147</v>
      </c>
    </row>
    <row r="34" spans="1:16" ht="15" customHeight="1" x14ac:dyDescent="0.2">
      <c r="A34"/>
      <c r="B34" s="81" t="s">
        <v>27</v>
      </c>
      <c r="C34" s="112">
        <v>19870647</v>
      </c>
      <c r="D34" s="67">
        <v>19760585</v>
      </c>
      <c r="E34" s="116">
        <v>19644350</v>
      </c>
      <c r="F34" s="112">
        <v>132795</v>
      </c>
      <c r="G34" s="67">
        <v>137455</v>
      </c>
      <c r="H34" s="116">
        <v>177435</v>
      </c>
      <c r="I34" s="112">
        <v>115485</v>
      </c>
      <c r="J34" s="132">
        <v>119560</v>
      </c>
      <c r="K34" s="132">
        <v>146315</v>
      </c>
      <c r="L34" s="112">
        <f t="shared" si="0"/>
        <v>17310</v>
      </c>
      <c r="M34" s="132">
        <f t="shared" si="1"/>
        <v>17895</v>
      </c>
      <c r="N34" s="132">
        <f t="shared" si="2"/>
        <v>31120</v>
      </c>
      <c r="O34" s="125">
        <f t="shared" si="3"/>
        <v>85.184895629739671</v>
      </c>
      <c r="P34" s="126">
        <f t="shared" si="4"/>
        <v>0.1118926170982176</v>
      </c>
    </row>
    <row r="35" spans="1:16" ht="15" customHeight="1" x14ac:dyDescent="0.2">
      <c r="A35"/>
      <c r="B35" s="3" t="s">
        <v>31</v>
      </c>
      <c r="C35" s="111">
        <v>9747355</v>
      </c>
      <c r="D35" s="27">
        <v>9851017</v>
      </c>
      <c r="E35" s="115">
        <v>9995153</v>
      </c>
      <c r="F35" s="111">
        <v>134240</v>
      </c>
      <c r="G35" s="27">
        <v>163005</v>
      </c>
      <c r="H35" s="115">
        <v>144489</v>
      </c>
      <c r="I35" s="111">
        <v>20372</v>
      </c>
      <c r="J35" s="131">
        <v>20019</v>
      </c>
      <c r="K35" s="131">
        <v>19513</v>
      </c>
      <c r="L35" s="111">
        <f t="shared" si="0"/>
        <v>113868</v>
      </c>
      <c r="M35" s="131">
        <f t="shared" si="1"/>
        <v>142986</v>
      </c>
      <c r="N35" s="131">
        <f t="shared" si="2"/>
        <v>124976</v>
      </c>
      <c r="O35" s="123">
        <f t="shared" si="3"/>
        <v>13.561102382882007</v>
      </c>
      <c r="P35" s="124">
        <f t="shared" si="4"/>
        <v>1.2902484580664182</v>
      </c>
    </row>
    <row r="36" spans="1:16" ht="15" customHeight="1" thickBot="1" x14ac:dyDescent="0.25">
      <c r="A36"/>
      <c r="B36" s="83" t="s">
        <v>35</v>
      </c>
      <c r="C36" s="114">
        <v>8237666</v>
      </c>
      <c r="D36" s="73">
        <v>8327126</v>
      </c>
      <c r="E36" s="118">
        <v>8419550</v>
      </c>
      <c r="F36" s="114">
        <v>153627</v>
      </c>
      <c r="G36" s="73">
        <v>149305</v>
      </c>
      <c r="H36" s="118">
        <v>143377</v>
      </c>
      <c r="I36" s="114">
        <v>25952</v>
      </c>
      <c r="J36" s="134">
        <v>24276</v>
      </c>
      <c r="K36" s="134">
        <v>23803</v>
      </c>
      <c r="L36" s="114">
        <f t="shared" si="0"/>
        <v>127675</v>
      </c>
      <c r="M36" s="134">
        <f t="shared" si="1"/>
        <v>125029</v>
      </c>
      <c r="N36" s="134">
        <f t="shared" si="2"/>
        <v>119574</v>
      </c>
      <c r="O36" s="129">
        <f t="shared" si="3"/>
        <v>16.587386765671315</v>
      </c>
      <c r="P36" s="130">
        <f t="shared" si="4"/>
        <v>1.4900452451379349</v>
      </c>
    </row>
    <row r="37" spans="1:16" ht="15" customHeight="1" x14ac:dyDescent="0.2">
      <c r="A37"/>
    </row>
    <row r="38" spans="1:16" ht="30" customHeight="1" x14ac:dyDescent="0.2">
      <c r="A38" s="16" t="s">
        <v>44</v>
      </c>
      <c r="B38" s="161" t="s">
        <v>68</v>
      </c>
      <c r="C38" s="162"/>
      <c r="D38" s="162"/>
      <c r="E38" s="162"/>
      <c r="F38" s="162"/>
      <c r="G38" s="162"/>
      <c r="H38" s="162"/>
      <c r="I38" s="162"/>
    </row>
    <row r="39" spans="1:16" ht="15" customHeight="1" x14ac:dyDescent="0.2">
      <c r="A39" s="30" t="s">
        <v>45</v>
      </c>
      <c r="B39" s="165" t="s">
        <v>129</v>
      </c>
      <c r="C39" s="166"/>
      <c r="D39" s="166"/>
      <c r="E39" s="166"/>
      <c r="F39" s="166"/>
      <c r="G39" s="166"/>
      <c r="H39" s="188"/>
      <c r="I39" s="188"/>
    </row>
    <row r="40" spans="1:16" ht="15" customHeight="1" x14ac:dyDescent="0.2">
      <c r="A40" s="28" t="s">
        <v>46</v>
      </c>
      <c r="B40" s="167" t="s">
        <v>79</v>
      </c>
      <c r="C40" s="168"/>
      <c r="D40" s="168"/>
      <c r="E40" s="168"/>
      <c r="F40" s="168"/>
      <c r="G40" s="168"/>
      <c r="H40" s="188"/>
      <c r="I40" s="188"/>
    </row>
    <row r="41" spans="1:16" ht="15" customHeight="1" x14ac:dyDescent="0.2">
      <c r="A41" s="28"/>
    </row>
  </sheetData>
  <mergeCells count="11">
    <mergeCell ref="L3:N3"/>
    <mergeCell ref="O3:O4"/>
    <mergeCell ref="P3:P4"/>
    <mergeCell ref="B39:I39"/>
    <mergeCell ref="B40:I40"/>
    <mergeCell ref="B2:I2"/>
    <mergeCell ref="B3:B4"/>
    <mergeCell ref="B38:I38"/>
    <mergeCell ref="C3:E3"/>
    <mergeCell ref="F3:H3"/>
    <mergeCell ref="I3:K3"/>
  </mergeCells>
  <hyperlinks>
    <hyperlink ref="B40" r:id="rId1"/>
    <hyperlink ref="P1" location="Indice!A1" display="[índice Ç]"/>
  </hyperlinks>
  <pageMargins left="0.7" right="0.7" top="0.75" bottom="0.75" header="0.3" footer="0.3"/>
  <pageSetup paperSize="9" orientation="portrait" horizontalDpi="4294967293"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election activeCell="P1" sqref="P1"/>
    </sheetView>
  </sheetViews>
  <sheetFormatPr defaultColWidth="12.83203125" defaultRowHeight="11.25" x14ac:dyDescent="0.2"/>
  <cols>
    <col min="1" max="1" width="14.83203125" style="5" customWidth="1"/>
    <col min="2" max="2" width="18.83203125" style="2" customWidth="1"/>
    <col min="3" max="3" width="13.83203125" style="5" customWidth="1"/>
    <col min="4" max="9" width="12.83203125" style="5" customWidth="1"/>
    <col min="10" max="11" width="13.5" bestFit="1" customWidth="1"/>
    <col min="12" max="12" width="13.83203125" bestFit="1" customWidth="1"/>
    <col min="13" max="14" width="13.5" bestFit="1" customWidth="1"/>
    <col min="15" max="15" width="13.33203125" customWidth="1"/>
    <col min="16" max="16" width="13.5" customWidth="1"/>
    <col min="18" max="16384" width="12.83203125" style="5"/>
  </cols>
  <sheetData>
    <row r="1" spans="1:16" ht="30" customHeight="1" x14ac:dyDescent="0.2">
      <c r="A1" s="6" t="s">
        <v>38</v>
      </c>
      <c r="B1" s="7" t="s">
        <v>39</v>
      </c>
      <c r="C1" s="7"/>
      <c r="D1" s="8"/>
      <c r="E1" s="9"/>
      <c r="F1" s="9"/>
      <c r="G1" s="9"/>
      <c r="H1" s="9"/>
      <c r="P1" s="10" t="s">
        <v>40</v>
      </c>
    </row>
    <row r="2" spans="1:16" ht="30" customHeight="1" thickBot="1" x14ac:dyDescent="0.25">
      <c r="B2" s="189" t="s">
        <v>101</v>
      </c>
      <c r="C2" s="190"/>
      <c r="D2" s="190"/>
      <c r="E2" s="190"/>
      <c r="F2" s="190"/>
      <c r="G2" s="190"/>
      <c r="H2" s="190"/>
      <c r="I2" s="190"/>
    </row>
    <row r="3" spans="1:16" ht="30" customHeight="1" x14ac:dyDescent="0.2">
      <c r="A3"/>
      <c r="B3" s="191" t="s">
        <v>54</v>
      </c>
      <c r="C3" s="175" t="s">
        <v>2</v>
      </c>
      <c r="D3" s="173"/>
      <c r="E3" s="171"/>
      <c r="F3" s="175" t="s">
        <v>91</v>
      </c>
      <c r="G3" s="173"/>
      <c r="H3" s="171"/>
      <c r="I3" s="177" t="s">
        <v>92</v>
      </c>
      <c r="J3" s="193"/>
      <c r="K3" s="193"/>
      <c r="L3" s="177" t="s">
        <v>93</v>
      </c>
      <c r="M3" s="193"/>
      <c r="N3" s="193"/>
      <c r="O3" s="169" t="s">
        <v>95</v>
      </c>
      <c r="P3" s="173" t="s">
        <v>94</v>
      </c>
    </row>
    <row r="4" spans="1:16" ht="30" customHeight="1" x14ac:dyDescent="0.2">
      <c r="A4"/>
      <c r="B4" s="192"/>
      <c r="C4" s="108">
        <v>2015</v>
      </c>
      <c r="D4" s="109">
        <v>2016</v>
      </c>
      <c r="E4" s="109">
        <v>2017</v>
      </c>
      <c r="F4" s="108">
        <v>2015</v>
      </c>
      <c r="G4" s="109">
        <v>2016</v>
      </c>
      <c r="H4" s="109">
        <v>2017</v>
      </c>
      <c r="I4" s="108">
        <v>2015</v>
      </c>
      <c r="J4" s="109">
        <v>2016</v>
      </c>
      <c r="K4" s="109">
        <v>2017</v>
      </c>
      <c r="L4" s="108">
        <v>2015</v>
      </c>
      <c r="M4" s="109">
        <v>2016</v>
      </c>
      <c r="N4" s="109">
        <v>2017</v>
      </c>
      <c r="O4" s="194"/>
      <c r="P4" s="195"/>
    </row>
    <row r="5" spans="1:16" ht="15" customHeight="1" x14ac:dyDescent="0.2">
      <c r="A5"/>
      <c r="B5" s="3" t="s">
        <v>11</v>
      </c>
      <c r="C5" s="111">
        <v>81197537</v>
      </c>
      <c r="D5" s="27">
        <v>82175684</v>
      </c>
      <c r="E5" s="115">
        <v>82521653</v>
      </c>
      <c r="F5" s="111">
        <v>347162</v>
      </c>
      <c r="G5" s="27">
        <v>533762</v>
      </c>
      <c r="H5" s="115">
        <v>560700</v>
      </c>
      <c r="I5" s="111">
        <v>106682</v>
      </c>
      <c r="J5" s="131">
        <v>225337</v>
      </c>
      <c r="K5" s="131">
        <v>209461</v>
      </c>
      <c r="L5" s="111">
        <f t="shared" ref="L5:L36" si="0">F5-I5</f>
        <v>240480</v>
      </c>
      <c r="M5" s="131">
        <f t="shared" ref="M5:M36" si="1">G5-J5</f>
        <v>308425</v>
      </c>
      <c r="N5" s="131">
        <f t="shared" ref="N5:N36" si="2">H5-K5</f>
        <v>351239</v>
      </c>
      <c r="O5" s="123">
        <f t="shared" ref="O5:O36" si="3">(L5+M5+N5)/(F5+G5+H5)*100</f>
        <v>62.439582026936293</v>
      </c>
      <c r="P5" s="124">
        <f t="shared" ref="P5:P36" si="4">(I5+J5+K5)/(C5+D5+E5)*100</f>
        <v>0.22020792511518564</v>
      </c>
    </row>
    <row r="6" spans="1:16" ht="15" customHeight="1" x14ac:dyDescent="0.2">
      <c r="A6"/>
      <c r="B6" s="81" t="s">
        <v>25</v>
      </c>
      <c r="C6" s="112">
        <v>8584926</v>
      </c>
      <c r="D6" s="67">
        <v>8700471</v>
      </c>
      <c r="E6" s="116">
        <v>8772865</v>
      </c>
      <c r="F6" s="112">
        <v>56689</v>
      </c>
      <c r="G6" s="67">
        <v>64428</v>
      </c>
      <c r="H6" s="116">
        <v>66144</v>
      </c>
      <c r="I6" s="112">
        <v>15150</v>
      </c>
      <c r="J6" s="132">
        <v>15269</v>
      </c>
      <c r="K6" s="132">
        <v>15021</v>
      </c>
      <c r="L6" s="112">
        <f t="shared" si="0"/>
        <v>41539</v>
      </c>
      <c r="M6" s="132">
        <f t="shared" si="1"/>
        <v>49159</v>
      </c>
      <c r="N6" s="132">
        <f t="shared" si="2"/>
        <v>51123</v>
      </c>
      <c r="O6" s="125">
        <f t="shared" si="3"/>
        <v>75.734402785417146</v>
      </c>
      <c r="P6" s="126">
        <f t="shared" si="4"/>
        <v>0.17437847543324264</v>
      </c>
    </row>
    <row r="7" spans="1:16" ht="15" customHeight="1" x14ac:dyDescent="0.2">
      <c r="A7"/>
      <c r="B7" s="3" t="s">
        <v>7</v>
      </c>
      <c r="C7" s="111">
        <v>11237274</v>
      </c>
      <c r="D7" s="27">
        <v>11311117</v>
      </c>
      <c r="E7" s="115">
        <v>11351727</v>
      </c>
      <c r="F7" s="111">
        <v>89794</v>
      </c>
      <c r="G7" s="27">
        <v>92471</v>
      </c>
      <c r="H7" s="115">
        <v>89690</v>
      </c>
      <c r="I7" s="111">
        <v>29949</v>
      </c>
      <c r="J7" s="131">
        <v>30691</v>
      </c>
      <c r="K7" s="131">
        <v>31108</v>
      </c>
      <c r="L7" s="111">
        <f t="shared" si="0"/>
        <v>59845</v>
      </c>
      <c r="M7" s="131">
        <f t="shared" si="1"/>
        <v>61780</v>
      </c>
      <c r="N7" s="131">
        <f t="shared" si="2"/>
        <v>58582</v>
      </c>
      <c r="O7" s="123">
        <f t="shared" si="3"/>
        <v>66.263536246805529</v>
      </c>
      <c r="P7" s="124">
        <f t="shared" si="4"/>
        <v>0.27064212578847069</v>
      </c>
    </row>
    <row r="8" spans="1:16" ht="15" customHeight="1" x14ac:dyDescent="0.2">
      <c r="A8"/>
      <c r="B8" s="81" t="s">
        <v>8</v>
      </c>
      <c r="C8" s="112">
        <v>7202198</v>
      </c>
      <c r="D8" s="67">
        <v>7153784</v>
      </c>
      <c r="E8" s="116">
        <v>7101859</v>
      </c>
      <c r="F8" s="112">
        <v>29470</v>
      </c>
      <c r="G8" s="67">
        <v>30570</v>
      </c>
      <c r="H8" s="116">
        <v>31586</v>
      </c>
      <c r="I8" s="112">
        <v>24487</v>
      </c>
      <c r="J8" s="132">
        <v>25795</v>
      </c>
      <c r="K8" s="132">
        <v>26992</v>
      </c>
      <c r="L8" s="112">
        <f t="shared" si="0"/>
        <v>4983</v>
      </c>
      <c r="M8" s="132">
        <f t="shared" si="1"/>
        <v>4775</v>
      </c>
      <c r="N8" s="132">
        <f t="shared" si="2"/>
        <v>4594</v>
      </c>
      <c r="O8" s="125">
        <f t="shared" si="3"/>
        <v>15.6636762490996</v>
      </c>
      <c r="P8" s="126">
        <f t="shared" si="4"/>
        <v>0.36012010714405052</v>
      </c>
    </row>
    <row r="9" spans="1:16" ht="15" customHeight="1" x14ac:dyDescent="0.2">
      <c r="A9"/>
      <c r="B9" s="3" t="s">
        <v>19</v>
      </c>
      <c r="C9" s="111">
        <v>847008</v>
      </c>
      <c r="D9" s="27">
        <v>848319</v>
      </c>
      <c r="E9" s="115">
        <v>854802</v>
      </c>
      <c r="F9" s="111">
        <v>17183</v>
      </c>
      <c r="G9" s="27">
        <v>14892</v>
      </c>
      <c r="H9" s="115">
        <v>15105</v>
      </c>
      <c r="I9" s="111">
        <v>1025</v>
      </c>
      <c r="J9" s="131">
        <v>2117</v>
      </c>
      <c r="K9" s="131">
        <v>1157</v>
      </c>
      <c r="L9" s="111">
        <f t="shared" si="0"/>
        <v>16158</v>
      </c>
      <c r="M9" s="131">
        <f t="shared" si="1"/>
        <v>12775</v>
      </c>
      <c r="N9" s="131">
        <f t="shared" si="2"/>
        <v>13948</v>
      </c>
      <c r="O9" s="123">
        <f t="shared" si="3"/>
        <v>90.888088172954639</v>
      </c>
      <c r="P9" s="124">
        <f t="shared" si="4"/>
        <v>0.16857970714422682</v>
      </c>
    </row>
    <row r="10" spans="1:16" ht="15" customHeight="1" x14ac:dyDescent="0.2">
      <c r="A10"/>
      <c r="B10" s="81" t="s">
        <v>17</v>
      </c>
      <c r="C10" s="112">
        <v>4225316</v>
      </c>
      <c r="D10" s="67">
        <v>4190669</v>
      </c>
      <c r="E10" s="116">
        <v>4154213</v>
      </c>
      <c r="F10" s="112">
        <v>29651</v>
      </c>
      <c r="G10" s="67">
        <v>36436</v>
      </c>
      <c r="H10" s="116">
        <v>47352</v>
      </c>
      <c r="I10" s="112">
        <v>28268</v>
      </c>
      <c r="J10" s="132">
        <v>34815</v>
      </c>
      <c r="K10" s="132">
        <v>45367</v>
      </c>
      <c r="L10" s="112">
        <f t="shared" si="0"/>
        <v>1383</v>
      </c>
      <c r="M10" s="132">
        <f t="shared" si="1"/>
        <v>1621</v>
      </c>
      <c r="N10" s="132">
        <f t="shared" si="2"/>
        <v>1985</v>
      </c>
      <c r="O10" s="125">
        <f t="shared" si="3"/>
        <v>4.3979583741041441</v>
      </c>
      <c r="P10" s="126">
        <f t="shared" si="4"/>
        <v>0.86275490648595987</v>
      </c>
    </row>
    <row r="11" spans="1:16" ht="15" customHeight="1" x14ac:dyDescent="0.2">
      <c r="A11"/>
      <c r="B11" s="3" t="s">
        <v>10</v>
      </c>
      <c r="C11" s="111">
        <v>5659715</v>
      </c>
      <c r="D11" s="27">
        <v>5707251</v>
      </c>
      <c r="E11" s="115">
        <v>5748769</v>
      </c>
      <c r="F11" s="111">
        <v>44625</v>
      </c>
      <c r="G11" s="27">
        <v>52654</v>
      </c>
      <c r="H11" s="115">
        <v>56403</v>
      </c>
      <c r="I11" s="111">
        <v>14020</v>
      </c>
      <c r="J11" s="131">
        <v>15273</v>
      </c>
      <c r="K11" s="131">
        <v>14871</v>
      </c>
      <c r="L11" s="111">
        <f t="shared" si="0"/>
        <v>30605</v>
      </c>
      <c r="M11" s="131">
        <f t="shared" si="1"/>
        <v>37381</v>
      </c>
      <c r="N11" s="131">
        <f t="shared" si="2"/>
        <v>41532</v>
      </c>
      <c r="O11" s="123">
        <f t="shared" si="3"/>
        <v>71.262737340742575</v>
      </c>
      <c r="P11" s="124">
        <f t="shared" si="4"/>
        <v>0.25803157153344569</v>
      </c>
    </row>
    <row r="12" spans="1:16" ht="15" customHeight="1" x14ac:dyDescent="0.2">
      <c r="B12" s="81" t="s">
        <v>29</v>
      </c>
      <c r="C12" s="112">
        <v>5421349</v>
      </c>
      <c r="D12" s="67">
        <v>5426252</v>
      </c>
      <c r="E12" s="116">
        <v>5435343</v>
      </c>
      <c r="F12" s="112">
        <v>3870</v>
      </c>
      <c r="G12" s="67">
        <v>3801</v>
      </c>
      <c r="H12" s="116">
        <v>3466</v>
      </c>
      <c r="I12" s="112">
        <v>3835</v>
      </c>
      <c r="J12" s="132">
        <v>3674</v>
      </c>
      <c r="K12" s="132">
        <v>3434</v>
      </c>
      <c r="L12" s="112">
        <f t="shared" si="0"/>
        <v>35</v>
      </c>
      <c r="M12" s="132">
        <f t="shared" si="1"/>
        <v>127</v>
      </c>
      <c r="N12" s="132">
        <f t="shared" si="2"/>
        <v>32</v>
      </c>
      <c r="O12" s="125">
        <f t="shared" si="3"/>
        <v>1.7419412768249976</v>
      </c>
      <c r="P12" s="126">
        <f t="shared" si="4"/>
        <v>6.7205291622939936E-2</v>
      </c>
    </row>
    <row r="13" spans="1:16" ht="15" customHeight="1" x14ac:dyDescent="0.2">
      <c r="B13" s="3" t="s">
        <v>28</v>
      </c>
      <c r="C13" s="111">
        <v>2062874</v>
      </c>
      <c r="D13" s="27">
        <v>2064188</v>
      </c>
      <c r="E13" s="115">
        <v>2065895</v>
      </c>
      <c r="F13" s="111">
        <v>14913</v>
      </c>
      <c r="G13" s="27">
        <v>15572</v>
      </c>
      <c r="H13" s="115">
        <v>17555</v>
      </c>
      <c r="I13" s="111">
        <v>8654</v>
      </c>
      <c r="J13" s="131">
        <v>8818</v>
      </c>
      <c r="K13" s="131">
        <v>9871</v>
      </c>
      <c r="L13" s="111">
        <f t="shared" si="0"/>
        <v>6259</v>
      </c>
      <c r="M13" s="131">
        <f t="shared" si="1"/>
        <v>6754</v>
      </c>
      <c r="N13" s="131">
        <f t="shared" si="2"/>
        <v>7684</v>
      </c>
      <c r="O13" s="123">
        <f t="shared" si="3"/>
        <v>43.082847626977518</v>
      </c>
      <c r="P13" s="124">
        <f t="shared" si="4"/>
        <v>0.44151767887295201</v>
      </c>
    </row>
    <row r="14" spans="1:16" ht="15" customHeight="1" x14ac:dyDescent="0.2">
      <c r="B14" s="81" t="s">
        <v>15</v>
      </c>
      <c r="C14" s="112">
        <v>46449565</v>
      </c>
      <c r="D14" s="67">
        <v>46440099</v>
      </c>
      <c r="E14" s="116">
        <v>46528024</v>
      </c>
      <c r="F14" s="112">
        <v>343875</v>
      </c>
      <c r="G14" s="67">
        <v>327325</v>
      </c>
      <c r="H14" s="116">
        <v>368860</v>
      </c>
      <c r="I14" s="112">
        <v>94645</v>
      </c>
      <c r="J14" s="132">
        <v>89825</v>
      </c>
      <c r="K14" s="132">
        <v>86827</v>
      </c>
      <c r="L14" s="112">
        <f t="shared" si="0"/>
        <v>249230</v>
      </c>
      <c r="M14" s="132">
        <f t="shared" si="1"/>
        <v>237500</v>
      </c>
      <c r="N14" s="132">
        <f t="shared" si="2"/>
        <v>282033</v>
      </c>
      <c r="O14" s="125">
        <f t="shared" si="3"/>
        <v>73.915254889141011</v>
      </c>
      <c r="P14" s="126">
        <f t="shared" si="4"/>
        <v>0.19459295580916533</v>
      </c>
    </row>
    <row r="15" spans="1:16" ht="15" customHeight="1" x14ac:dyDescent="0.2">
      <c r="B15" s="3" t="s">
        <v>12</v>
      </c>
      <c r="C15" s="111">
        <v>1314870</v>
      </c>
      <c r="D15" s="27">
        <v>1315944</v>
      </c>
      <c r="E15" s="115">
        <v>1315635</v>
      </c>
      <c r="F15" s="111">
        <v>13003</v>
      </c>
      <c r="G15" s="27">
        <v>13792</v>
      </c>
      <c r="H15" s="115">
        <v>12358</v>
      </c>
      <c r="I15" s="111">
        <v>8957</v>
      </c>
      <c r="J15" s="131">
        <v>9141</v>
      </c>
      <c r="K15" s="131">
        <v>8014</v>
      </c>
      <c r="L15" s="111">
        <f t="shared" si="0"/>
        <v>4046</v>
      </c>
      <c r="M15" s="131">
        <f t="shared" si="1"/>
        <v>4651</v>
      </c>
      <c r="N15" s="131">
        <f t="shared" si="2"/>
        <v>4344</v>
      </c>
      <c r="O15" s="123">
        <f t="shared" si="3"/>
        <v>33.307792506321356</v>
      </c>
      <c r="P15" s="124">
        <f t="shared" si="4"/>
        <v>0.66165811340777492</v>
      </c>
    </row>
    <row r="16" spans="1:16" ht="15" customHeight="1" x14ac:dyDescent="0.2">
      <c r="A16"/>
      <c r="B16" s="81" t="s">
        <v>30</v>
      </c>
      <c r="C16" s="112">
        <v>5471753</v>
      </c>
      <c r="D16" s="67">
        <v>5487308</v>
      </c>
      <c r="E16" s="116">
        <v>5503297</v>
      </c>
      <c r="F16" s="112">
        <v>16305</v>
      </c>
      <c r="G16" s="67">
        <v>18082</v>
      </c>
      <c r="H16" s="116">
        <v>16973</v>
      </c>
      <c r="I16" s="112">
        <v>9628</v>
      </c>
      <c r="J16" s="132">
        <v>10603</v>
      </c>
      <c r="K16" s="132">
        <v>10167</v>
      </c>
      <c r="L16" s="112">
        <f t="shared" si="0"/>
        <v>6677</v>
      </c>
      <c r="M16" s="132">
        <f t="shared" si="1"/>
        <v>7479</v>
      </c>
      <c r="N16" s="132">
        <f t="shared" si="2"/>
        <v>6806</v>
      </c>
      <c r="O16" s="125">
        <f t="shared" si="3"/>
        <v>40.813862928348911</v>
      </c>
      <c r="P16" s="126">
        <f t="shared" si="4"/>
        <v>0.18465155477726825</v>
      </c>
    </row>
    <row r="17" spans="1:16" ht="15" customHeight="1" x14ac:dyDescent="0.2">
      <c r="A17"/>
      <c r="B17" s="3" t="s">
        <v>16</v>
      </c>
      <c r="C17" s="111">
        <v>66458153</v>
      </c>
      <c r="D17" s="27">
        <v>66638391</v>
      </c>
      <c r="E17" s="115">
        <v>66804121</v>
      </c>
      <c r="F17" s="111">
        <v>323847</v>
      </c>
      <c r="G17" s="27">
        <v>320705</v>
      </c>
      <c r="H17" s="115">
        <v>312554</v>
      </c>
      <c r="I17" s="111">
        <v>272031</v>
      </c>
      <c r="J17" s="131">
        <v>269392</v>
      </c>
      <c r="K17" s="131">
        <v>262545</v>
      </c>
      <c r="L17" s="111">
        <f t="shared" si="0"/>
        <v>51816</v>
      </c>
      <c r="M17" s="131">
        <f t="shared" si="1"/>
        <v>51313</v>
      </c>
      <c r="N17" s="131">
        <f t="shared" si="2"/>
        <v>50009</v>
      </c>
      <c r="O17" s="123">
        <f t="shared" si="3"/>
        <v>16.000108660900676</v>
      </c>
      <c r="P17" s="124">
        <f t="shared" si="4"/>
        <v>0.40218375461632411</v>
      </c>
    </row>
    <row r="18" spans="1:16" ht="15" customHeight="1" x14ac:dyDescent="0.2">
      <c r="A18"/>
      <c r="B18" s="81" t="s">
        <v>14</v>
      </c>
      <c r="C18" s="112">
        <v>10858018</v>
      </c>
      <c r="D18" s="67">
        <v>10783748</v>
      </c>
      <c r="E18" s="116">
        <v>10768193</v>
      </c>
      <c r="F18" s="112">
        <v>109351</v>
      </c>
      <c r="G18" s="67">
        <v>106535</v>
      </c>
      <c r="H18" s="116">
        <v>103327</v>
      </c>
      <c r="I18" s="112">
        <v>55977</v>
      </c>
      <c r="J18" s="132">
        <v>54752</v>
      </c>
      <c r="K18" s="132">
        <v>53652</v>
      </c>
      <c r="L18" s="112">
        <f t="shared" si="0"/>
        <v>53374</v>
      </c>
      <c r="M18" s="132">
        <f t="shared" si="1"/>
        <v>51783</v>
      </c>
      <c r="N18" s="132">
        <f t="shared" si="2"/>
        <v>49675</v>
      </c>
      <c r="O18" s="125">
        <f t="shared" si="3"/>
        <v>48.504290238806064</v>
      </c>
      <c r="P18" s="126">
        <f t="shared" si="4"/>
        <v>0.50719286624213256</v>
      </c>
    </row>
    <row r="19" spans="1:16" ht="15" customHeight="1" x14ac:dyDescent="0.2">
      <c r="A19"/>
      <c r="B19" s="3" t="s">
        <v>24</v>
      </c>
      <c r="C19" s="111">
        <v>16900726</v>
      </c>
      <c r="D19" s="27">
        <v>16979120</v>
      </c>
      <c r="E19" s="115">
        <v>17081507</v>
      </c>
      <c r="F19" s="111">
        <v>112330</v>
      </c>
      <c r="G19" s="27">
        <v>111477</v>
      </c>
      <c r="H19" s="115">
        <v>108231</v>
      </c>
      <c r="I19" s="111">
        <v>58369</v>
      </c>
      <c r="J19" s="131">
        <v>53450</v>
      </c>
      <c r="K19" s="131">
        <v>50033</v>
      </c>
      <c r="L19" s="111">
        <f t="shared" si="0"/>
        <v>53961</v>
      </c>
      <c r="M19" s="131">
        <f t="shared" si="1"/>
        <v>58027</v>
      </c>
      <c r="N19" s="131">
        <f t="shared" si="2"/>
        <v>58198</v>
      </c>
      <c r="O19" s="123">
        <f t="shared" si="3"/>
        <v>51.254976840000246</v>
      </c>
      <c r="P19" s="124">
        <f t="shared" si="4"/>
        <v>0.31759753317381506</v>
      </c>
    </row>
    <row r="20" spans="1:16" ht="15" customHeight="1" x14ac:dyDescent="0.2">
      <c r="A20"/>
      <c r="B20" s="81" t="s">
        <v>23</v>
      </c>
      <c r="C20" s="112">
        <v>9855571</v>
      </c>
      <c r="D20" s="67">
        <v>9830485</v>
      </c>
      <c r="E20" s="116">
        <v>9797561</v>
      </c>
      <c r="F20" s="112">
        <v>43225</v>
      </c>
      <c r="G20" s="67">
        <v>39889</v>
      </c>
      <c r="H20" s="116">
        <v>39829</v>
      </c>
      <c r="I20" s="112">
        <v>32852</v>
      </c>
      <c r="J20" s="132">
        <v>29425</v>
      </c>
      <c r="K20" s="132">
        <v>26957</v>
      </c>
      <c r="L20" s="112">
        <f t="shared" si="0"/>
        <v>10373</v>
      </c>
      <c r="M20" s="132">
        <f t="shared" si="1"/>
        <v>10464</v>
      </c>
      <c r="N20" s="132">
        <f t="shared" si="2"/>
        <v>12872</v>
      </c>
      <c r="O20" s="125">
        <f t="shared" si="3"/>
        <v>27.418397143391655</v>
      </c>
      <c r="P20" s="126">
        <f t="shared" si="4"/>
        <v>0.30265621751903776</v>
      </c>
    </row>
    <row r="21" spans="1:16" ht="15" customHeight="1" x14ac:dyDescent="0.2">
      <c r="A21"/>
      <c r="B21" s="3" t="s">
        <v>13</v>
      </c>
      <c r="C21" s="111">
        <v>4677627</v>
      </c>
      <c r="D21" s="27">
        <v>4726286</v>
      </c>
      <c r="E21" s="115">
        <v>4784383</v>
      </c>
      <c r="F21" s="111">
        <v>67160</v>
      </c>
      <c r="G21" s="27">
        <v>62056</v>
      </c>
      <c r="H21" s="115">
        <v>64068</v>
      </c>
      <c r="I21" s="111">
        <v>38489</v>
      </c>
      <c r="J21" s="131">
        <v>30817</v>
      </c>
      <c r="K21" s="131">
        <v>32988</v>
      </c>
      <c r="L21" s="111">
        <f t="shared" si="0"/>
        <v>28671</v>
      </c>
      <c r="M21" s="131">
        <f t="shared" si="1"/>
        <v>31239</v>
      </c>
      <c r="N21" s="131">
        <f t="shared" si="2"/>
        <v>31080</v>
      </c>
      <c r="O21" s="123">
        <f t="shared" si="3"/>
        <v>47.075805550381823</v>
      </c>
      <c r="P21" s="124">
        <f t="shared" si="4"/>
        <v>0.72097452717366484</v>
      </c>
    </row>
    <row r="22" spans="1:16" ht="15" customHeight="1" x14ac:dyDescent="0.2">
      <c r="A22"/>
      <c r="B22" s="81" t="s">
        <v>33</v>
      </c>
      <c r="C22" s="112">
        <v>329100</v>
      </c>
      <c r="D22" s="67">
        <v>332529</v>
      </c>
      <c r="E22" s="116">
        <v>338349</v>
      </c>
      <c r="F22" s="112">
        <v>4046</v>
      </c>
      <c r="G22" s="67">
        <v>4159</v>
      </c>
      <c r="H22" s="116">
        <v>3641</v>
      </c>
      <c r="I22" s="112">
        <v>2924</v>
      </c>
      <c r="J22" s="132">
        <v>2507</v>
      </c>
      <c r="K22" s="132">
        <v>2160</v>
      </c>
      <c r="L22" s="112">
        <f t="shared" si="0"/>
        <v>1122</v>
      </c>
      <c r="M22" s="132">
        <f t="shared" si="1"/>
        <v>1652</v>
      </c>
      <c r="N22" s="132">
        <f t="shared" si="2"/>
        <v>1481</v>
      </c>
      <c r="O22" s="125">
        <f t="shared" si="3"/>
        <v>35.919297653216276</v>
      </c>
      <c r="P22" s="126">
        <f t="shared" si="4"/>
        <v>0.75911670056741243</v>
      </c>
    </row>
    <row r="23" spans="1:16" ht="15" customHeight="1" x14ac:dyDescent="0.2">
      <c r="A23"/>
      <c r="B23" s="3" t="s">
        <v>18</v>
      </c>
      <c r="C23" s="111">
        <v>60795612</v>
      </c>
      <c r="D23" s="27">
        <v>60665551</v>
      </c>
      <c r="E23" s="115">
        <v>60589445</v>
      </c>
      <c r="F23" s="111">
        <v>146955</v>
      </c>
      <c r="G23" s="27">
        <v>157065</v>
      </c>
      <c r="H23" s="115">
        <v>155110</v>
      </c>
      <c r="I23" s="111">
        <v>102259</v>
      </c>
      <c r="J23" s="131">
        <v>114512</v>
      </c>
      <c r="K23" s="131">
        <v>114559</v>
      </c>
      <c r="L23" s="111">
        <f t="shared" si="0"/>
        <v>44696</v>
      </c>
      <c r="M23" s="131">
        <f t="shared" si="1"/>
        <v>42553</v>
      </c>
      <c r="N23" s="131">
        <f t="shared" si="2"/>
        <v>40551</v>
      </c>
      <c r="O23" s="123">
        <f t="shared" si="3"/>
        <v>27.835253631868966</v>
      </c>
      <c r="P23" s="124">
        <f t="shared" si="4"/>
        <v>0.18199884287120865</v>
      </c>
    </row>
    <row r="24" spans="1:16" ht="15" customHeight="1" x14ac:dyDescent="0.2">
      <c r="A24"/>
      <c r="B24" s="81" t="s">
        <v>20</v>
      </c>
      <c r="C24" s="112">
        <v>1986096</v>
      </c>
      <c r="D24" s="67">
        <v>1968957</v>
      </c>
      <c r="E24" s="116">
        <v>1950116</v>
      </c>
      <c r="F24" s="112">
        <v>20119</v>
      </c>
      <c r="G24" s="67">
        <v>20574</v>
      </c>
      <c r="H24" s="116">
        <v>17724</v>
      </c>
      <c r="I24" s="112">
        <v>16579</v>
      </c>
      <c r="J24" s="132">
        <v>16633</v>
      </c>
      <c r="K24" s="132">
        <v>14622</v>
      </c>
      <c r="L24" s="112">
        <f t="shared" si="0"/>
        <v>3540</v>
      </c>
      <c r="M24" s="132">
        <f t="shared" si="1"/>
        <v>3941</v>
      </c>
      <c r="N24" s="132">
        <f t="shared" si="2"/>
        <v>3102</v>
      </c>
      <c r="O24" s="125">
        <f t="shared" si="3"/>
        <v>18.116301761473544</v>
      </c>
      <c r="P24" s="126">
        <f t="shared" si="4"/>
        <v>0.81003608872159283</v>
      </c>
    </row>
    <row r="25" spans="1:16" ht="15" customHeight="1" x14ac:dyDescent="0.2">
      <c r="A25"/>
      <c r="B25" s="3" t="s">
        <v>5</v>
      </c>
      <c r="C25" s="111">
        <v>37366</v>
      </c>
      <c r="D25" s="27">
        <v>37622</v>
      </c>
      <c r="E25" s="115">
        <v>37810</v>
      </c>
      <c r="F25" s="111">
        <v>468</v>
      </c>
      <c r="G25" s="27">
        <v>522</v>
      </c>
      <c r="H25" s="115">
        <v>426</v>
      </c>
      <c r="I25" s="111">
        <v>239</v>
      </c>
      <c r="J25" s="131">
        <v>240</v>
      </c>
      <c r="K25" s="131">
        <v>210</v>
      </c>
      <c r="L25" s="111">
        <f t="shared" si="0"/>
        <v>229</v>
      </c>
      <c r="M25" s="131">
        <f t="shared" si="1"/>
        <v>282</v>
      </c>
      <c r="N25" s="131">
        <f t="shared" si="2"/>
        <v>216</v>
      </c>
      <c r="O25" s="123">
        <f t="shared" si="3"/>
        <v>51.341807909604519</v>
      </c>
      <c r="P25" s="124">
        <f t="shared" si="4"/>
        <v>0.61082643309278528</v>
      </c>
    </row>
    <row r="26" spans="1:16" ht="15" customHeight="1" x14ac:dyDescent="0.2">
      <c r="A26"/>
      <c r="B26" s="81" t="s">
        <v>21</v>
      </c>
      <c r="C26" s="112">
        <v>2921262</v>
      </c>
      <c r="D26" s="67">
        <v>2888558</v>
      </c>
      <c r="E26" s="116">
        <v>2847904</v>
      </c>
      <c r="F26" s="112">
        <v>44533</v>
      </c>
      <c r="G26" s="67">
        <v>50333</v>
      </c>
      <c r="H26" s="116">
        <v>47925</v>
      </c>
      <c r="I26" s="112">
        <v>36976</v>
      </c>
      <c r="J26" s="132">
        <v>46070</v>
      </c>
      <c r="K26" s="132">
        <v>45289</v>
      </c>
      <c r="L26" s="112">
        <f t="shared" si="0"/>
        <v>7557</v>
      </c>
      <c r="M26" s="132">
        <f t="shared" si="1"/>
        <v>4263</v>
      </c>
      <c r="N26" s="132">
        <f t="shared" si="2"/>
        <v>2636</v>
      </c>
      <c r="O26" s="125">
        <f t="shared" si="3"/>
        <v>10.123887359847609</v>
      </c>
      <c r="P26" s="126">
        <f t="shared" si="4"/>
        <v>1.4823179856507323</v>
      </c>
    </row>
    <row r="27" spans="1:16" ht="15" customHeight="1" x14ac:dyDescent="0.2">
      <c r="A27"/>
      <c r="B27" s="3" t="s">
        <v>22</v>
      </c>
      <c r="C27" s="111">
        <v>562958</v>
      </c>
      <c r="D27" s="27">
        <v>576249</v>
      </c>
      <c r="E27" s="115">
        <v>590667</v>
      </c>
      <c r="F27" s="111">
        <v>12644</v>
      </c>
      <c r="G27" s="27">
        <v>13442</v>
      </c>
      <c r="H27" s="115">
        <v>13831</v>
      </c>
      <c r="I27" s="111">
        <v>2199</v>
      </c>
      <c r="J27" s="131">
        <v>2106</v>
      </c>
      <c r="K27" s="131">
        <v>2248</v>
      </c>
      <c r="L27" s="111">
        <f t="shared" si="0"/>
        <v>10445</v>
      </c>
      <c r="M27" s="131">
        <f t="shared" si="1"/>
        <v>11336</v>
      </c>
      <c r="N27" s="131">
        <f t="shared" si="2"/>
        <v>11583</v>
      </c>
      <c r="O27" s="123">
        <f t="shared" si="3"/>
        <v>83.583435628930019</v>
      </c>
      <c r="P27" s="124">
        <f t="shared" si="4"/>
        <v>0.37881371706841077</v>
      </c>
    </row>
    <row r="28" spans="1:16" ht="15" customHeight="1" x14ac:dyDescent="0.2">
      <c r="A28"/>
      <c r="B28" s="81" t="s">
        <v>3</v>
      </c>
      <c r="C28" s="112">
        <v>439691</v>
      </c>
      <c r="D28" s="67">
        <v>450415</v>
      </c>
      <c r="E28" s="116">
        <v>460297</v>
      </c>
      <c r="F28" s="112">
        <v>7095</v>
      </c>
      <c r="G28" s="67">
        <v>8303</v>
      </c>
      <c r="H28" s="116">
        <v>7020</v>
      </c>
      <c r="I28" s="112">
        <v>1140</v>
      </c>
      <c r="J28" s="132">
        <v>958</v>
      </c>
      <c r="K28" s="132">
        <v>1024</v>
      </c>
      <c r="L28" s="112">
        <f t="shared" si="0"/>
        <v>5955</v>
      </c>
      <c r="M28" s="132">
        <f t="shared" si="1"/>
        <v>7345</v>
      </c>
      <c r="N28" s="132">
        <f t="shared" si="2"/>
        <v>5996</v>
      </c>
      <c r="O28" s="125">
        <f t="shared" si="3"/>
        <v>86.073690784191271</v>
      </c>
      <c r="P28" s="126">
        <f t="shared" si="4"/>
        <v>0.2311902446899185</v>
      </c>
    </row>
    <row r="29" spans="1:16" ht="15" customHeight="1" x14ac:dyDescent="0.2">
      <c r="A29"/>
      <c r="B29" s="3" t="s">
        <v>34</v>
      </c>
      <c r="C29" s="111">
        <v>5166493</v>
      </c>
      <c r="D29" s="27">
        <v>5210721</v>
      </c>
      <c r="E29" s="115">
        <v>5258317</v>
      </c>
      <c r="F29" s="111">
        <v>29173</v>
      </c>
      <c r="G29" s="27">
        <v>34694</v>
      </c>
      <c r="H29" s="115">
        <v>31963</v>
      </c>
      <c r="I29" s="111">
        <v>8339</v>
      </c>
      <c r="J29" s="131">
        <v>8156</v>
      </c>
      <c r="K29" s="131">
        <v>8473</v>
      </c>
      <c r="L29" s="111">
        <f t="shared" si="0"/>
        <v>20834</v>
      </c>
      <c r="M29" s="131">
        <f t="shared" si="1"/>
        <v>26538</v>
      </c>
      <c r="N29" s="131">
        <f t="shared" si="2"/>
        <v>23490</v>
      </c>
      <c r="O29" s="123">
        <f t="shared" si="3"/>
        <v>73.945528540123135</v>
      </c>
      <c r="P29" s="124">
        <f t="shared" si="4"/>
        <v>0.15968757313071108</v>
      </c>
    </row>
    <row r="30" spans="1:16" ht="15" customHeight="1" x14ac:dyDescent="0.2">
      <c r="A30"/>
      <c r="B30" s="81" t="s">
        <v>26</v>
      </c>
      <c r="C30" s="112">
        <v>38005614</v>
      </c>
      <c r="D30" s="67">
        <v>37967209</v>
      </c>
      <c r="E30" s="116">
        <v>37972964</v>
      </c>
      <c r="F30" s="112">
        <v>258837</v>
      </c>
      <c r="G30" s="67">
        <v>236441</v>
      </c>
      <c r="H30" s="116">
        <v>218492</v>
      </c>
      <c r="I30" s="112">
        <v>169375</v>
      </c>
      <c r="J30" s="132">
        <v>196384</v>
      </c>
      <c r="K30" s="132">
        <v>172660</v>
      </c>
      <c r="L30" s="112">
        <f t="shared" si="0"/>
        <v>89462</v>
      </c>
      <c r="M30" s="132">
        <f t="shared" si="1"/>
        <v>40057</v>
      </c>
      <c r="N30" s="132">
        <f t="shared" si="2"/>
        <v>45832</v>
      </c>
      <c r="O30" s="125">
        <f t="shared" si="3"/>
        <v>24.566877285400061</v>
      </c>
      <c r="P30" s="126">
        <f t="shared" si="4"/>
        <v>0.47252207753850517</v>
      </c>
    </row>
    <row r="31" spans="1:16" ht="15" customHeight="1" x14ac:dyDescent="0.2">
      <c r="A31" s="85"/>
      <c r="B31" s="93" t="s">
        <v>4</v>
      </c>
      <c r="C31" s="113">
        <v>10374822</v>
      </c>
      <c r="D31" s="95">
        <v>10341330</v>
      </c>
      <c r="E31" s="117">
        <v>10309573</v>
      </c>
      <c r="F31" s="113">
        <v>40377</v>
      </c>
      <c r="G31" s="95">
        <v>38273</v>
      </c>
      <c r="H31" s="117">
        <v>31753</v>
      </c>
      <c r="I31" s="113">
        <v>39847</v>
      </c>
      <c r="J31" s="133">
        <v>37188</v>
      </c>
      <c r="K31" s="133">
        <v>31172</v>
      </c>
      <c r="L31" s="113">
        <f t="shared" si="0"/>
        <v>530</v>
      </c>
      <c r="M31" s="133">
        <f t="shared" si="1"/>
        <v>1085</v>
      </c>
      <c r="N31" s="133">
        <f t="shared" si="2"/>
        <v>581</v>
      </c>
      <c r="O31" s="127">
        <f t="shared" si="3"/>
        <v>1.9890763837939185</v>
      </c>
      <c r="P31" s="128">
        <f t="shared" si="4"/>
        <v>0.3487654196638435</v>
      </c>
    </row>
    <row r="32" spans="1:16" ht="15" customHeight="1" x14ac:dyDescent="0.2">
      <c r="A32"/>
      <c r="B32" s="81" t="s">
        <v>32</v>
      </c>
      <c r="C32" s="112">
        <v>64853393</v>
      </c>
      <c r="D32" s="67">
        <v>65379044</v>
      </c>
      <c r="E32" s="116">
        <v>65844142</v>
      </c>
      <c r="F32" s="112">
        <v>299183</v>
      </c>
      <c r="G32" s="67">
        <v>340440</v>
      </c>
      <c r="H32" s="116">
        <v>359665</v>
      </c>
      <c r="I32" s="112">
        <v>123746</v>
      </c>
      <c r="J32" s="132">
        <v>134009</v>
      </c>
      <c r="K32" s="132">
        <v>128955</v>
      </c>
      <c r="L32" s="112">
        <f t="shared" si="0"/>
        <v>175437</v>
      </c>
      <c r="M32" s="132">
        <f t="shared" si="1"/>
        <v>206431</v>
      </c>
      <c r="N32" s="132">
        <f t="shared" si="2"/>
        <v>230710</v>
      </c>
      <c r="O32" s="125">
        <f t="shared" si="3"/>
        <v>61.301446630000555</v>
      </c>
      <c r="P32" s="126">
        <f t="shared" si="4"/>
        <v>0.19722396319450269</v>
      </c>
    </row>
    <row r="33" spans="1:16" ht="15" customHeight="1" x14ac:dyDescent="0.2">
      <c r="A33"/>
      <c r="B33" s="3" t="s">
        <v>76</v>
      </c>
      <c r="C33" s="111">
        <v>10538275</v>
      </c>
      <c r="D33" s="27">
        <v>10553843</v>
      </c>
      <c r="E33" s="115">
        <v>10578820</v>
      </c>
      <c r="F33" s="111">
        <v>25684</v>
      </c>
      <c r="G33" s="27">
        <v>38864</v>
      </c>
      <c r="H33" s="115">
        <v>27316</v>
      </c>
      <c r="I33" s="111">
        <v>6803</v>
      </c>
      <c r="J33" s="131">
        <v>6376</v>
      </c>
      <c r="K33" s="131">
        <v>5780</v>
      </c>
      <c r="L33" s="111">
        <f t="shared" si="0"/>
        <v>18881</v>
      </c>
      <c r="M33" s="131">
        <f t="shared" si="1"/>
        <v>32488</v>
      </c>
      <c r="N33" s="131">
        <f t="shared" si="2"/>
        <v>21536</v>
      </c>
      <c r="O33" s="123">
        <f t="shared" si="3"/>
        <v>79.361882783244795</v>
      </c>
      <c r="P33" s="124">
        <f t="shared" si="4"/>
        <v>5.9862451816236076E-2</v>
      </c>
    </row>
    <row r="34" spans="1:16" ht="15" customHeight="1" x14ac:dyDescent="0.2">
      <c r="A34"/>
      <c r="B34" s="81" t="s">
        <v>27</v>
      </c>
      <c r="C34" s="112">
        <v>19870647</v>
      </c>
      <c r="D34" s="67">
        <v>19760585</v>
      </c>
      <c r="E34" s="116">
        <v>19644350</v>
      </c>
      <c r="F34" s="112">
        <v>194718</v>
      </c>
      <c r="G34" s="67">
        <v>207578</v>
      </c>
      <c r="H34" s="116">
        <v>242193</v>
      </c>
      <c r="I34" s="112">
        <v>186129</v>
      </c>
      <c r="J34" s="132">
        <v>206798</v>
      </c>
      <c r="K34" s="132">
        <v>221798</v>
      </c>
      <c r="L34" s="112">
        <f t="shared" si="0"/>
        <v>8589</v>
      </c>
      <c r="M34" s="132">
        <f t="shared" si="1"/>
        <v>780</v>
      </c>
      <c r="N34" s="132">
        <f t="shared" si="2"/>
        <v>20395</v>
      </c>
      <c r="O34" s="125">
        <f t="shared" si="3"/>
        <v>4.6182324291027461</v>
      </c>
      <c r="P34" s="126">
        <f t="shared" si="4"/>
        <v>1.0370627824455609</v>
      </c>
    </row>
    <row r="35" spans="1:16" ht="15" customHeight="1" x14ac:dyDescent="0.2">
      <c r="A35"/>
      <c r="B35" s="3" t="s">
        <v>31</v>
      </c>
      <c r="C35" s="111">
        <v>9747355</v>
      </c>
      <c r="D35" s="27">
        <v>9851017</v>
      </c>
      <c r="E35" s="115">
        <v>9995153</v>
      </c>
      <c r="F35" s="111">
        <v>55830</v>
      </c>
      <c r="G35" s="27">
        <v>45878</v>
      </c>
      <c r="H35" s="115">
        <v>45620</v>
      </c>
      <c r="I35" s="111">
        <v>24497</v>
      </c>
      <c r="J35" s="131">
        <v>22425</v>
      </c>
      <c r="K35" s="131">
        <v>22248</v>
      </c>
      <c r="L35" s="111">
        <f t="shared" si="0"/>
        <v>31333</v>
      </c>
      <c r="M35" s="131">
        <f t="shared" si="1"/>
        <v>23453</v>
      </c>
      <c r="N35" s="131">
        <f t="shared" si="2"/>
        <v>23372</v>
      </c>
      <c r="O35" s="123">
        <f t="shared" si="3"/>
        <v>53.050336663770636</v>
      </c>
      <c r="P35" s="124">
        <f t="shared" si="4"/>
        <v>0.23373356164904316</v>
      </c>
    </row>
    <row r="36" spans="1:16" ht="15" customHeight="1" thickBot="1" x14ac:dyDescent="0.25">
      <c r="A36"/>
      <c r="B36" s="83" t="s">
        <v>35</v>
      </c>
      <c r="C36" s="114">
        <v>8237666</v>
      </c>
      <c r="D36" s="73">
        <v>8327126</v>
      </c>
      <c r="E36" s="118">
        <v>8419550</v>
      </c>
      <c r="F36" s="114">
        <v>116631</v>
      </c>
      <c r="G36" s="73">
        <v>120653</v>
      </c>
      <c r="H36" s="118">
        <v>124997</v>
      </c>
      <c r="I36" s="114">
        <v>30103</v>
      </c>
      <c r="J36" s="134">
        <v>30565</v>
      </c>
      <c r="K36" s="134">
        <v>31840</v>
      </c>
      <c r="L36" s="114">
        <f t="shared" si="0"/>
        <v>86528</v>
      </c>
      <c r="M36" s="134">
        <f t="shared" si="1"/>
        <v>90088</v>
      </c>
      <c r="N36" s="134">
        <f t="shared" si="2"/>
        <v>93157</v>
      </c>
      <c r="O36" s="129">
        <f t="shared" si="3"/>
        <v>74.465125137669375</v>
      </c>
      <c r="P36" s="130">
        <f t="shared" si="4"/>
        <v>0.37026390368815798</v>
      </c>
    </row>
    <row r="37" spans="1:16" ht="15" customHeight="1" x14ac:dyDescent="0.2">
      <c r="A37"/>
    </row>
    <row r="38" spans="1:16" ht="30" customHeight="1" x14ac:dyDescent="0.2">
      <c r="A38" s="16" t="s">
        <v>44</v>
      </c>
      <c r="B38" s="161" t="s">
        <v>68</v>
      </c>
      <c r="C38" s="162"/>
      <c r="D38" s="162"/>
      <c r="E38" s="162"/>
      <c r="F38" s="162"/>
      <c r="G38" s="162"/>
      <c r="H38" s="162"/>
      <c r="I38" s="162"/>
    </row>
    <row r="39" spans="1:16" ht="15" customHeight="1" x14ac:dyDescent="0.2">
      <c r="A39" s="30" t="s">
        <v>45</v>
      </c>
      <c r="B39" s="165" t="s">
        <v>129</v>
      </c>
      <c r="C39" s="166"/>
      <c r="D39" s="166"/>
      <c r="E39" s="166"/>
      <c r="F39" s="166"/>
      <c r="G39" s="166"/>
      <c r="H39" s="188"/>
      <c r="I39" s="188"/>
    </row>
    <row r="40" spans="1:16" ht="15" customHeight="1" x14ac:dyDescent="0.2">
      <c r="A40" s="28" t="s">
        <v>46</v>
      </c>
      <c r="B40" s="167" t="s">
        <v>79</v>
      </c>
      <c r="C40" s="168"/>
      <c r="D40" s="168"/>
      <c r="E40" s="168"/>
      <c r="F40" s="168"/>
      <c r="G40" s="168"/>
      <c r="H40" s="188"/>
      <c r="I40" s="188"/>
    </row>
    <row r="41" spans="1:16" ht="15" customHeight="1" x14ac:dyDescent="0.2">
      <c r="A41" s="28"/>
    </row>
    <row r="42" spans="1:16" ht="15" customHeight="1" x14ac:dyDescent="0.2"/>
  </sheetData>
  <mergeCells count="11">
    <mergeCell ref="O3:O4"/>
    <mergeCell ref="P3:P4"/>
    <mergeCell ref="B38:I38"/>
    <mergeCell ref="B39:I39"/>
    <mergeCell ref="B40:I40"/>
    <mergeCell ref="L3:N3"/>
    <mergeCell ref="B2:I2"/>
    <mergeCell ref="B3:B4"/>
    <mergeCell ref="C3:E3"/>
    <mergeCell ref="F3:H3"/>
    <mergeCell ref="I3:K3"/>
  </mergeCells>
  <hyperlinks>
    <hyperlink ref="B40" r:id="rId1"/>
    <hyperlink ref="P1" location="Indice!A1" display="[índice Ç]"/>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election activeCell="E1" sqref="E1"/>
    </sheetView>
  </sheetViews>
  <sheetFormatPr defaultColWidth="12.83203125" defaultRowHeight="11.25" x14ac:dyDescent="0.2"/>
  <cols>
    <col min="1" max="1" width="14.83203125" style="5" customWidth="1"/>
    <col min="2" max="2" width="18.83203125" style="2" customWidth="1"/>
    <col min="3" max="5" width="16.83203125" style="5" customWidth="1"/>
    <col min="14" max="16384" width="12.83203125" style="5"/>
  </cols>
  <sheetData>
    <row r="1" spans="1:7" ht="30" customHeight="1" x14ac:dyDescent="0.2">
      <c r="A1" s="6" t="s">
        <v>38</v>
      </c>
      <c r="B1" s="7" t="s">
        <v>39</v>
      </c>
      <c r="C1" s="7"/>
      <c r="D1" s="8"/>
      <c r="E1" s="10" t="s">
        <v>40</v>
      </c>
    </row>
    <row r="2" spans="1:7" ht="45" customHeight="1" thickBot="1" x14ac:dyDescent="0.25">
      <c r="B2" s="196" t="s">
        <v>98</v>
      </c>
      <c r="C2" s="196"/>
      <c r="D2" s="196"/>
      <c r="E2" s="196"/>
      <c r="F2" s="135"/>
      <c r="G2" s="135"/>
    </row>
    <row r="3" spans="1:7" ht="30" customHeight="1" x14ac:dyDescent="0.2">
      <c r="A3"/>
      <c r="B3" s="96" t="s">
        <v>54</v>
      </c>
      <c r="C3" s="110" t="s">
        <v>77</v>
      </c>
      <c r="D3" s="110" t="s">
        <v>78</v>
      </c>
      <c r="E3" s="110" t="s">
        <v>97</v>
      </c>
    </row>
    <row r="4" spans="1:7" ht="15" customHeight="1" x14ac:dyDescent="0.2">
      <c r="A4"/>
      <c r="B4" s="3" t="s">
        <v>11</v>
      </c>
      <c r="C4" s="141">
        <v>1.4196347175582034</v>
      </c>
      <c r="D4" s="141">
        <v>0.58627655654180089</v>
      </c>
      <c r="E4" s="141">
        <f t="shared" ref="E4:E30" si="0">C4-D4</f>
        <v>0.83335816101640248</v>
      </c>
    </row>
    <row r="5" spans="1:7" ht="15" customHeight="1" x14ac:dyDescent="0.2">
      <c r="A5"/>
      <c r="B5" s="81" t="s">
        <v>25</v>
      </c>
      <c r="C5" s="142">
        <v>1.5643138441082525</v>
      </c>
      <c r="D5" s="142">
        <v>0.71862428891074936</v>
      </c>
      <c r="E5" s="142">
        <f t="shared" si="0"/>
        <v>0.84568955519750311</v>
      </c>
    </row>
    <row r="6" spans="1:7" ht="15" customHeight="1" x14ac:dyDescent="0.2">
      <c r="A6"/>
      <c r="B6" s="3" t="s">
        <v>7</v>
      </c>
      <c r="C6" s="141">
        <v>1.1711788141858386</v>
      </c>
      <c r="D6" s="141">
        <v>0.80222434623973882</v>
      </c>
      <c r="E6" s="141">
        <f t="shared" si="0"/>
        <v>0.36895446794609976</v>
      </c>
    </row>
    <row r="7" spans="1:7" ht="15" customHeight="1" x14ac:dyDescent="0.2">
      <c r="A7"/>
      <c r="B7" s="81" t="s">
        <v>8</v>
      </c>
      <c r="C7" s="142">
        <v>0.33582595751361938</v>
      </c>
      <c r="D7" s="142">
        <v>0.42700474852059905</v>
      </c>
      <c r="E7" s="142">
        <f t="shared" si="0"/>
        <v>-9.1178791006979676E-2</v>
      </c>
    </row>
    <row r="8" spans="1:7" ht="15" customHeight="1" x14ac:dyDescent="0.2">
      <c r="A8"/>
      <c r="B8" s="3" t="s">
        <v>17</v>
      </c>
      <c r="C8" s="141">
        <v>0.32810939016235063</v>
      </c>
      <c r="D8" s="141">
        <v>0.90244401878156566</v>
      </c>
      <c r="E8" s="141">
        <f t="shared" si="0"/>
        <v>-0.57433462861921503</v>
      </c>
    </row>
    <row r="9" spans="1:7" ht="15" customHeight="1" x14ac:dyDescent="0.2">
      <c r="A9"/>
      <c r="B9" s="81" t="s">
        <v>10</v>
      </c>
      <c r="C9" s="142">
        <v>1.2938620514982266</v>
      </c>
      <c r="D9" s="142">
        <v>0.89789892166477225</v>
      </c>
      <c r="E9" s="142">
        <f t="shared" si="0"/>
        <v>0.39596312983345439</v>
      </c>
    </row>
    <row r="10" spans="1:7" ht="15" customHeight="1" x14ac:dyDescent="0.2">
      <c r="A10"/>
      <c r="B10" s="3" t="s">
        <v>29</v>
      </c>
      <c r="C10" s="141">
        <v>0.13431846231246636</v>
      </c>
      <c r="D10" s="141">
        <v>6.839672236175473E-2</v>
      </c>
      <c r="E10" s="141">
        <f t="shared" si="0"/>
        <v>6.5921739950711628E-2</v>
      </c>
    </row>
    <row r="11" spans="1:7" ht="15" customHeight="1" x14ac:dyDescent="0.2">
      <c r="B11" s="81" t="s">
        <v>28</v>
      </c>
      <c r="C11" s="142">
        <v>0.82111017402510622</v>
      </c>
      <c r="D11" s="142">
        <v>0.77571990246339517</v>
      </c>
      <c r="E11" s="142">
        <f t="shared" si="0"/>
        <v>4.5390271561711049E-2</v>
      </c>
    </row>
    <row r="12" spans="1:7" ht="15" customHeight="1" x14ac:dyDescent="0.2">
      <c r="B12" s="3" t="s">
        <v>15</v>
      </c>
      <c r="C12" s="141">
        <v>0.92455413548387066</v>
      </c>
      <c r="D12" s="141">
        <v>0.74600290316103934</v>
      </c>
      <c r="E12" s="141">
        <f t="shared" si="0"/>
        <v>0.17855123232283132</v>
      </c>
    </row>
    <row r="13" spans="1:7" ht="15" customHeight="1" x14ac:dyDescent="0.2">
      <c r="B13" s="81" t="s">
        <v>12</v>
      </c>
      <c r="C13" s="142">
        <v>1.2125077506386119</v>
      </c>
      <c r="D13" s="142">
        <v>0.99210708158144201</v>
      </c>
      <c r="E13" s="142">
        <f t="shared" si="0"/>
        <v>0.22040066905716993</v>
      </c>
    </row>
    <row r="14" spans="1:7" ht="15" customHeight="1" x14ac:dyDescent="0.2">
      <c r="B14" s="3" t="s">
        <v>30</v>
      </c>
      <c r="C14" s="141">
        <v>0.57979543392264954</v>
      </c>
      <c r="D14" s="141">
        <v>0.31198446783868994</v>
      </c>
      <c r="E14" s="141">
        <f t="shared" si="0"/>
        <v>0.2678109660839596</v>
      </c>
    </row>
    <row r="15" spans="1:7" ht="15" customHeight="1" x14ac:dyDescent="0.2">
      <c r="A15"/>
      <c r="B15" s="81" t="s">
        <v>16</v>
      </c>
      <c r="C15" s="142">
        <v>0.55642636306387472</v>
      </c>
      <c r="D15" s="142">
        <v>0.47879080342228975</v>
      </c>
      <c r="E15" s="142">
        <f t="shared" si="0"/>
        <v>7.7635559641584972E-2</v>
      </c>
    </row>
    <row r="16" spans="1:7" ht="15" customHeight="1" x14ac:dyDescent="0.2">
      <c r="A16"/>
      <c r="B16" s="3" t="s">
        <v>14</v>
      </c>
      <c r="C16" s="141">
        <v>0.90577096996636119</v>
      </c>
      <c r="D16" s="141">
        <v>0.98492256654814037</v>
      </c>
      <c r="E16" s="141">
        <f t="shared" si="0"/>
        <v>-7.9151596581779171E-2</v>
      </c>
    </row>
    <row r="17" spans="1:5" ht="15" customHeight="1" x14ac:dyDescent="0.2">
      <c r="A17"/>
      <c r="B17" s="81" t="s">
        <v>24</v>
      </c>
      <c r="C17" s="142">
        <v>1.0709095576799148</v>
      </c>
      <c r="D17" s="142">
        <v>0.65154863529624096</v>
      </c>
      <c r="E17" s="142">
        <f t="shared" si="0"/>
        <v>0.41936092238367384</v>
      </c>
    </row>
    <row r="18" spans="1:5" ht="15" customHeight="1" x14ac:dyDescent="0.2">
      <c r="A18"/>
      <c r="B18" s="3" t="s">
        <v>23</v>
      </c>
      <c r="C18" s="141">
        <v>0.61061707591711023</v>
      </c>
      <c r="D18" s="141">
        <v>0.41698750868999551</v>
      </c>
      <c r="E18" s="141">
        <f t="shared" si="0"/>
        <v>0.19362956722711472</v>
      </c>
    </row>
    <row r="19" spans="1:5" ht="15" customHeight="1" x14ac:dyDescent="0.2">
      <c r="A19"/>
      <c r="B19" s="81" t="s">
        <v>13</v>
      </c>
      <c r="C19" s="142">
        <v>1.7230821798473899</v>
      </c>
      <c r="D19" s="142">
        <v>1.3622777534384678</v>
      </c>
      <c r="E19" s="142">
        <f t="shared" si="0"/>
        <v>0.36080442640892207</v>
      </c>
    </row>
    <row r="20" spans="1:5" ht="15" customHeight="1" x14ac:dyDescent="0.2">
      <c r="A20"/>
      <c r="B20" s="3" t="s">
        <v>18</v>
      </c>
      <c r="C20" s="141">
        <v>0.50773848555342371</v>
      </c>
      <c r="D20" s="141">
        <v>0.25219910279014285</v>
      </c>
      <c r="E20" s="141">
        <f t="shared" si="0"/>
        <v>0.25553938276328086</v>
      </c>
    </row>
    <row r="21" spans="1:5" ht="15" customHeight="1" x14ac:dyDescent="0.2">
      <c r="A21"/>
      <c r="B21" s="81" t="s">
        <v>20</v>
      </c>
      <c r="C21" s="142">
        <v>0.46975793580166803</v>
      </c>
      <c r="D21" s="142">
        <v>0.98925195875003757</v>
      </c>
      <c r="E21" s="142">
        <f t="shared" si="0"/>
        <v>-0.51949402294836955</v>
      </c>
    </row>
    <row r="22" spans="1:5" ht="15" customHeight="1" x14ac:dyDescent="0.2">
      <c r="A22"/>
      <c r="B22" s="3" t="s">
        <v>21</v>
      </c>
      <c r="C22" s="141">
        <v>0.72374679534713737</v>
      </c>
      <c r="D22" s="141">
        <v>1.6492902753656735</v>
      </c>
      <c r="E22" s="141">
        <f t="shared" si="0"/>
        <v>-0.92554348001853615</v>
      </c>
    </row>
    <row r="23" spans="1:5" ht="15" customHeight="1" x14ac:dyDescent="0.2">
      <c r="A23"/>
      <c r="B23" s="81" t="s">
        <v>34</v>
      </c>
      <c r="C23" s="142">
        <v>1.123255743600905</v>
      </c>
      <c r="D23" s="142">
        <v>0.61289891593704104</v>
      </c>
      <c r="E23" s="142">
        <f t="shared" si="0"/>
        <v>0.51035682766386392</v>
      </c>
    </row>
    <row r="24" spans="1:5" ht="15" customHeight="1" x14ac:dyDescent="0.2">
      <c r="A24"/>
      <c r="B24" s="3" t="s">
        <v>26</v>
      </c>
      <c r="C24" s="141">
        <v>0.55798640453464066</v>
      </c>
      <c r="D24" s="141">
        <v>0.62641192692802239</v>
      </c>
      <c r="E24" s="141">
        <f t="shared" si="0"/>
        <v>-6.8425522393381732E-2</v>
      </c>
    </row>
    <row r="25" spans="1:5" ht="15" customHeight="1" x14ac:dyDescent="0.2">
      <c r="A25"/>
      <c r="B25" s="140" t="s">
        <v>4</v>
      </c>
      <c r="C25" s="143">
        <v>0.31090329073696105</v>
      </c>
      <c r="D25" s="143">
        <v>0.35584341703537947</v>
      </c>
      <c r="E25" s="143">
        <f t="shared" si="0"/>
        <v>-4.4940126298418426E-2</v>
      </c>
    </row>
    <row r="26" spans="1:5" ht="15" customHeight="1" x14ac:dyDescent="0.2">
      <c r="A26"/>
      <c r="B26" s="3" t="s">
        <v>32</v>
      </c>
      <c r="C26" s="141">
        <v>0.95098252402700278</v>
      </c>
      <c r="D26" s="141">
        <v>0.50964169463605336</v>
      </c>
      <c r="E26" s="141">
        <f t="shared" si="0"/>
        <v>0.44134082939094943</v>
      </c>
    </row>
    <row r="27" spans="1:5" ht="15" customHeight="1" x14ac:dyDescent="0.2">
      <c r="A27"/>
      <c r="B27" s="81" t="s">
        <v>76</v>
      </c>
      <c r="C27" s="142">
        <v>0.45951275582680878</v>
      </c>
      <c r="D27" s="142">
        <v>0.290057717898977</v>
      </c>
      <c r="E27" s="142">
        <f t="shared" si="0"/>
        <v>0.16945503792783179</v>
      </c>
    </row>
    <row r="28" spans="1:5" ht="15" customHeight="1" x14ac:dyDescent="0.2">
      <c r="A28"/>
      <c r="B28" s="3" t="s">
        <v>27</v>
      </c>
      <c r="C28" s="141">
        <v>0.75526040385398496</v>
      </c>
      <c r="D28" s="141">
        <v>1.0872757014853098</v>
      </c>
      <c r="E28" s="141">
        <f t="shared" si="0"/>
        <v>-0.33201529763132487</v>
      </c>
    </row>
    <row r="29" spans="1:5" ht="15" customHeight="1" x14ac:dyDescent="0.2">
      <c r="A29"/>
      <c r="B29" s="81" t="s">
        <v>31</v>
      </c>
      <c r="C29" s="142">
        <v>1.4926711164013073</v>
      </c>
      <c r="D29" s="142">
        <v>0.49783863193046446</v>
      </c>
      <c r="E29" s="142">
        <f t="shared" si="0"/>
        <v>0.99483248447084294</v>
      </c>
    </row>
    <row r="30" spans="1:5" ht="15" customHeight="1" thickBot="1" x14ac:dyDescent="0.25">
      <c r="A30" s="85"/>
      <c r="B30" s="139" t="s">
        <v>35</v>
      </c>
      <c r="C30" s="144">
        <v>1.7863548297569734</v>
      </c>
      <c r="D30" s="144">
        <v>1.4500321841575816</v>
      </c>
      <c r="E30" s="144">
        <f t="shared" si="0"/>
        <v>0.33632264559939173</v>
      </c>
    </row>
    <row r="31" spans="1:5" ht="15" customHeight="1" x14ac:dyDescent="0.2">
      <c r="A31"/>
    </row>
    <row r="32" spans="1:5" ht="30" customHeight="1" x14ac:dyDescent="0.2">
      <c r="A32" s="16" t="s">
        <v>43</v>
      </c>
      <c r="B32" s="161" t="s">
        <v>99</v>
      </c>
      <c r="C32" s="161"/>
      <c r="D32" s="161"/>
      <c r="E32" s="161"/>
    </row>
    <row r="33" spans="1:5" ht="30" customHeight="1" x14ac:dyDescent="0.2">
      <c r="A33" s="16" t="s">
        <v>44</v>
      </c>
      <c r="B33" s="161" t="s">
        <v>68</v>
      </c>
      <c r="C33" s="162"/>
      <c r="D33" s="162"/>
      <c r="E33" s="162"/>
    </row>
    <row r="34" spans="1:5" ht="15" customHeight="1" x14ac:dyDescent="0.2">
      <c r="A34" s="30" t="s">
        <v>45</v>
      </c>
      <c r="B34" s="165" t="s">
        <v>129</v>
      </c>
      <c r="C34" s="166"/>
      <c r="D34" s="166"/>
      <c r="E34" s="188"/>
    </row>
    <row r="35" spans="1:5" ht="15" customHeight="1" x14ac:dyDescent="0.2">
      <c r="A35" s="28" t="s">
        <v>46</v>
      </c>
      <c r="B35" s="167" t="s">
        <v>79</v>
      </c>
      <c r="C35" s="168"/>
      <c r="D35" s="168"/>
      <c r="E35" s="188"/>
    </row>
    <row r="36" spans="1:5" ht="15" customHeight="1" x14ac:dyDescent="0.2">
      <c r="A36" s="28"/>
    </row>
  </sheetData>
  <mergeCells count="5">
    <mergeCell ref="B34:E34"/>
    <mergeCell ref="B35:E35"/>
    <mergeCell ref="B32:E32"/>
    <mergeCell ref="B2:E2"/>
    <mergeCell ref="B33:E33"/>
  </mergeCells>
  <hyperlinks>
    <hyperlink ref="B35" r:id="rId1"/>
    <hyperlink ref="E1" location="Indice!A1" display="[índice Ç]"/>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Indice</vt:lpstr>
      <vt:lpstr>Quadro 1</vt:lpstr>
      <vt:lpstr>Quadro 2</vt:lpstr>
      <vt:lpstr>Quadro 3</vt:lpstr>
      <vt:lpstr>Quadro 4</vt:lpstr>
      <vt:lpstr>Quadro 5</vt:lpstr>
      <vt:lpstr>Quadro 6</vt:lpstr>
      <vt:lpstr>Quadro 7</vt:lpstr>
      <vt:lpstr>Quadro 8</vt:lpstr>
      <vt:lpstr>Quadro 9</vt:lpstr>
      <vt:lpstr>Quadro 10</vt:lpstr>
      <vt:lpstr>Grafico 1</vt:lpstr>
      <vt:lpstr>Grafico 2</vt:lpstr>
      <vt:lpstr>Grafico 3</vt:lpstr>
      <vt:lpstr>Grafico 4</vt:lpstr>
      <vt:lpstr>Gráfico 5</vt:lpstr>
      <vt:lpstr>Gráfico 6</vt:lpstr>
      <vt:lpstr>Grafico 7</vt:lpstr>
      <vt:lpstr>Grafico 8</vt:lpstr>
      <vt:lpstr>Gráfico 9</vt:lpstr>
      <vt:lpstr>Gráfico 10</vt:lpstr>
      <vt:lpstr>Gráfico 11</vt:lpstr>
      <vt:lpstr>Gráfico 12</vt:lpstr>
      <vt:lpstr>Gráfico 13</vt:lpstr>
      <vt:lpstr>Gráfico 14</vt:lpstr>
      <vt:lpstr>Metainformação</vt:lpstr>
      <vt:lpstr>'Quadro 10'!Quadro_7__A1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2015-09-02T20:08:05Z</dcterms:created>
  <dcterms:modified xsi:type="dcterms:W3CDTF">2020-03-30T12:14:15Z</dcterms:modified>
</cp:coreProperties>
</file>