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ês Vidigal\Desktop\OEm\Teletrabalho\Destaques\2024\"/>
    </mc:Choice>
  </mc:AlternateContent>
  <xr:revisionPtr revIDLastSave="0" documentId="13_ncr:1_{9E2DF7E6-05B0-46B8-8CB4-A18EF70A57F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élgicaEntradas2000-202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7" i="1" l="1"/>
  <c r="F27" i="1"/>
  <c r="G26" i="1"/>
  <c r="F26" i="1"/>
  <c r="D27" i="1"/>
  <c r="D26" i="1"/>
  <c r="G25" i="1"/>
  <c r="F25" i="1"/>
  <c r="D25" i="1"/>
  <c r="G24" i="1"/>
  <c r="F24" i="1"/>
  <c r="D24" i="1"/>
  <c r="G23" i="1"/>
  <c r="F23" i="1"/>
  <c r="D23" i="1"/>
  <c r="G22" i="1"/>
  <c r="F22" i="1"/>
  <c r="D22" i="1"/>
  <c r="G21" i="1" l="1"/>
  <c r="F21" i="1"/>
  <c r="D21" i="1"/>
  <c r="G20" i="1" l="1"/>
  <c r="D20" i="1"/>
  <c r="F20" i="1" l="1"/>
  <c r="G19" i="1" l="1"/>
  <c r="F19" i="1"/>
  <c r="D19" i="1"/>
  <c r="G18" i="1" l="1"/>
  <c r="F18" i="1"/>
  <c r="G17" i="1"/>
  <c r="F17" i="1"/>
  <c r="G16" i="1"/>
  <c r="F16" i="1"/>
  <c r="G15" i="1"/>
  <c r="F15" i="1"/>
  <c r="G14" i="1"/>
  <c r="F14" i="1"/>
  <c r="G13" i="1"/>
  <c r="F13" i="1"/>
  <c r="G12" i="1"/>
  <c r="F12" i="1"/>
  <c r="G11" i="1"/>
  <c r="F11" i="1"/>
  <c r="G10" i="1"/>
  <c r="F10" i="1"/>
  <c r="G9" i="1"/>
  <c r="F9" i="1"/>
  <c r="G8" i="1"/>
  <c r="F8" i="1"/>
  <c r="G7" i="1"/>
  <c r="F7" i="1"/>
  <c r="G6" i="1"/>
  <c r="F6" i="1"/>
  <c r="F5" i="1"/>
  <c r="D18" i="1"/>
  <c r="D17" i="1"/>
  <c r="D16" i="1"/>
  <c r="D15" i="1"/>
  <c r="D14" i="1"/>
  <c r="D13" i="1"/>
  <c r="D12" i="1"/>
  <c r="D11" i="1"/>
  <c r="D10" i="1"/>
  <c r="D9" i="1"/>
  <c r="D8" i="1"/>
  <c r="D7" i="1"/>
  <c r="D6" i="1"/>
</calcChain>
</file>

<file path=xl/sharedStrings.xml><?xml version="1.0" encoding="utf-8"?>
<sst xmlns="http://schemas.openxmlformats.org/spreadsheetml/2006/main" count="19" uniqueCount="16">
  <si>
    <t>OEm</t>
  </si>
  <si>
    <t>Fonte</t>
  </si>
  <si>
    <t>Atualizado em</t>
  </si>
  <si>
    <t>link</t>
  </si>
  <si>
    <t>Observatório da Emigração</t>
  </si>
  <si>
    <t>Anos</t>
  </si>
  <si>
    <t>Entradas totais</t>
  </si>
  <si>
    <t>Entradas de portugueses</t>
  </si>
  <si>
    <t>N</t>
  </si>
  <si>
    <t>Var. anual (%)</t>
  </si>
  <si>
    <t>% do total</t>
  </si>
  <si>
    <t>..</t>
  </si>
  <si>
    <t>https://stats.oecd.org/Index.aspx?DataSetCode=MIG</t>
  </si>
  <si>
    <t xml:space="preserve">Quadro elaborado pelo Observatório da Emigração, valores da OCDE, Demography and Population, International Migration Database </t>
  </si>
  <si>
    <t>Entradas de portugueses na Bélgica, 2000-2022</t>
  </si>
  <si>
    <t>http://observatorioemigracao.pt/np4/10157.html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</si>
</sst>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2"/>
      <color rgb="FFC00000"/>
      <name val="Arial"/>
      <family val="2"/>
    </font>
    <font>
      <i/>
      <sz val="8"/>
      <color theme="1"/>
      <name val="Arial"/>
      <family val="2"/>
    </font>
    <font>
      <b/>
      <sz val="8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b/>
      <sz val="8"/>
      <color rgb="FFC00000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5">
    <xf numFmtId="0" fontId="0" fillId="0" borderId="0" xfId="0"/>
    <xf numFmtId="3" fontId="0" fillId="0" borderId="0" xfId="0" applyNumberFormat="1"/>
    <xf numFmtId="3" fontId="2" fillId="0" borderId="0" xfId="0" applyNumberFormat="1" applyFont="1" applyAlignment="1">
      <alignment horizontal="center" vertical="center"/>
    </xf>
    <xf numFmtId="3" fontId="0" fillId="0" borderId="0" xfId="0" applyNumberFormat="1" applyAlignment="1">
      <alignment vertical="center"/>
    </xf>
    <xf numFmtId="0" fontId="5" fillId="0" borderId="0" xfId="0" applyFont="1" applyAlignment="1">
      <alignment horizontal="left" vertical="center" indent="1"/>
    </xf>
    <xf numFmtId="0" fontId="7" fillId="0" borderId="0" xfId="1" applyFont="1" applyBorder="1" applyAlignment="1">
      <alignment horizontal="right" vertical="center" indent="1"/>
    </xf>
    <xf numFmtId="0" fontId="8" fillId="0" borderId="0" xfId="0" applyFont="1"/>
    <xf numFmtId="0" fontId="0" fillId="0" borderId="0" xfId="0" applyAlignment="1">
      <alignment horizontal="center" vertical="center"/>
    </xf>
    <xf numFmtId="0" fontId="6" fillId="0" borderId="0" xfId="1"/>
    <xf numFmtId="0" fontId="0" fillId="0" borderId="2" xfId="0" applyBorder="1"/>
    <xf numFmtId="0" fontId="0" fillId="0" borderId="1" xfId="0" applyBorder="1"/>
    <xf numFmtId="3" fontId="0" fillId="0" borderId="2" xfId="0" applyNumberFormat="1" applyBorder="1"/>
    <xf numFmtId="3" fontId="1" fillId="0" borderId="0" xfId="0" applyNumberFormat="1" applyFont="1" applyAlignment="1">
      <alignment horizontal="right" vertical="top" indent="1"/>
    </xf>
    <xf numFmtId="3" fontId="0" fillId="0" borderId="0" xfId="0" applyNumberFormat="1" applyAlignment="1">
      <alignment horizontal="right" vertical="center" indent="1"/>
    </xf>
    <xf numFmtId="3" fontId="3" fillId="0" borderId="0" xfId="0" applyNumberFormat="1" applyFont="1" applyAlignment="1">
      <alignment horizontal="right" vertical="center" indent="1"/>
    </xf>
    <xf numFmtId="3" fontId="0" fillId="0" borderId="1" xfId="0" applyNumberFormat="1" applyBorder="1" applyAlignment="1">
      <alignment vertical="center"/>
    </xf>
    <xf numFmtId="0" fontId="0" fillId="0" borderId="0" xfId="0" applyAlignment="1">
      <alignment horizontal="left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3" fontId="0" fillId="0" borderId="9" xfId="0" applyNumberFormat="1" applyBorder="1" applyAlignment="1">
      <alignment horizontal="right" vertical="center" indent="2"/>
    </xf>
    <xf numFmtId="3" fontId="0" fillId="0" borderId="11" xfId="0" applyNumberFormat="1" applyBorder="1" applyAlignment="1">
      <alignment horizontal="right" vertical="center" indent="2"/>
    </xf>
    <xf numFmtId="3" fontId="0" fillId="0" borderId="13" xfId="0" applyNumberFormat="1" applyBorder="1" applyAlignment="1">
      <alignment horizontal="right" vertical="center" indent="2"/>
    </xf>
    <xf numFmtId="3" fontId="0" fillId="0" borderId="0" xfId="0" applyNumberFormat="1" applyAlignment="1">
      <alignment horizontal="right" vertical="center" indent="2"/>
    </xf>
    <xf numFmtId="3" fontId="0" fillId="0" borderId="3" xfId="0" applyNumberFormat="1" applyBorder="1" applyAlignment="1">
      <alignment horizontal="right" vertical="center" indent="2"/>
    </xf>
    <xf numFmtId="164" fontId="0" fillId="0" borderId="10" xfId="0" applyNumberFormat="1" applyBorder="1" applyAlignment="1">
      <alignment horizontal="right" vertical="center" indent="3"/>
    </xf>
    <xf numFmtId="164" fontId="0" fillId="0" borderId="12" xfId="0" applyNumberFormat="1" applyBorder="1" applyAlignment="1">
      <alignment horizontal="right" vertical="center" indent="3"/>
    </xf>
    <xf numFmtId="164" fontId="0" fillId="0" borderId="14" xfId="0" applyNumberFormat="1" applyBorder="1" applyAlignment="1">
      <alignment horizontal="right" vertical="center" indent="3"/>
    </xf>
    <xf numFmtId="164" fontId="0" fillId="0" borderId="0" xfId="0" applyNumberFormat="1" applyAlignment="1">
      <alignment horizontal="right" vertical="center" indent="3"/>
    </xf>
    <xf numFmtId="164" fontId="0" fillId="0" borderId="3" xfId="0" applyNumberFormat="1" applyBorder="1" applyAlignment="1">
      <alignment horizontal="right" vertical="center" indent="3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vertical="top" wrapText="1"/>
    </xf>
    <xf numFmtId="0" fontId="6" fillId="0" borderId="0" xfId="1" applyAlignment="1">
      <alignment horizontal="left" vertical="center" wrapText="1"/>
    </xf>
    <xf numFmtId="3" fontId="4" fillId="0" borderId="0" xfId="0" applyNumberFormat="1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8" fillId="0" borderId="0" xfId="0" applyFont="1" applyAlignment="1">
      <alignment vertic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horizontal="left" vertical="center" wrapText="1"/>
    </xf>
    <xf numFmtId="0" fontId="6" fillId="0" borderId="0" xfId="1" applyAlignment="1">
      <alignment horizontal="left" vertical="top"/>
    </xf>
    <xf numFmtId="0" fontId="1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vertical="top" wrapText="1"/>
    </xf>
  </cellXfs>
  <cellStyles count="2">
    <cellStyle name="Hiperligaçã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 b="1"/>
            </a:pPr>
            <a:r>
              <a:rPr lang="pt-PT" sz="1000" b="1" i="0" u="none" strike="noStrike" baseline="0">
                <a:effectLst/>
              </a:rPr>
              <a:t>Entradas de portugueses na Bélgica, 2000-2022</a:t>
            </a:r>
            <a:endParaRPr lang="pt-PT" sz="1000" b="1"/>
          </a:p>
        </c:rich>
      </c:tx>
      <c:layout>
        <c:manualLayout>
          <c:xMode val="edge"/>
          <c:yMode val="edge"/>
          <c:x val="7.9665185185185186E-2"/>
          <c:y val="2.3518518518518518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Entradas</c:v>
          </c:tx>
          <c:spPr>
            <a:ln w="12700">
              <a:solidFill>
                <a:srgbClr val="FF0000"/>
              </a:solidFill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cat>
            <c:numRef>
              <c:f>'BélgicaEntradas2000-2022'!$B$5:$B$27</c:f>
              <c:numCache>
                <c:formatCode>General</c:formatCode>
                <c:ptCount val="23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</c:numCache>
            </c:numRef>
          </c:cat>
          <c:val>
            <c:numRef>
              <c:f>'BélgicaEntradas2000-2022'!$E$5:$E$27</c:f>
              <c:numCache>
                <c:formatCode>#,##0</c:formatCode>
                <c:ptCount val="23"/>
                <c:pt idx="0">
                  <c:v>1324</c:v>
                </c:pt>
                <c:pt idx="1">
                  <c:v>1347</c:v>
                </c:pt>
                <c:pt idx="2">
                  <c:v>1567</c:v>
                </c:pt>
                <c:pt idx="3">
                  <c:v>1823</c:v>
                </c:pt>
                <c:pt idx="4">
                  <c:v>1907</c:v>
                </c:pt>
                <c:pt idx="5">
                  <c:v>1934</c:v>
                </c:pt>
                <c:pt idx="6">
                  <c:v>2030</c:v>
                </c:pt>
                <c:pt idx="7">
                  <c:v>2293</c:v>
                </c:pt>
                <c:pt idx="8">
                  <c:v>3200</c:v>
                </c:pt>
                <c:pt idx="9">
                  <c:v>2854</c:v>
                </c:pt>
                <c:pt idx="10">
                  <c:v>2717</c:v>
                </c:pt>
                <c:pt idx="11">
                  <c:v>3140</c:v>
                </c:pt>
                <c:pt idx="12">
                  <c:v>4228</c:v>
                </c:pt>
                <c:pt idx="13">
                  <c:v>4332</c:v>
                </c:pt>
                <c:pt idx="14">
                  <c:v>2993</c:v>
                </c:pt>
                <c:pt idx="15">
                  <c:v>2927</c:v>
                </c:pt>
                <c:pt idx="16">
                  <c:v>2863</c:v>
                </c:pt>
                <c:pt idx="17">
                  <c:v>2691</c:v>
                </c:pt>
                <c:pt idx="18">
                  <c:v>2816</c:v>
                </c:pt>
                <c:pt idx="19">
                  <c:v>3215</c:v>
                </c:pt>
                <c:pt idx="20">
                  <c:v>2907</c:v>
                </c:pt>
                <c:pt idx="21">
                  <c:v>3529</c:v>
                </c:pt>
                <c:pt idx="22">
                  <c:v>3857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96-4CB0-9D4A-C22A4B556D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051968"/>
        <c:axId val="583585152"/>
      </c:lineChart>
      <c:catAx>
        <c:axId val="5800519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l">
                  <a:defRPr sz="700" b="0"/>
                </a:pPr>
                <a:r>
                  <a:rPr lang="pt-PT" sz="700" b="1" i="0" u="none" strike="noStrike" baseline="0">
                    <a:effectLst/>
                  </a:rPr>
                  <a:t>Fonte</a:t>
                </a:r>
                <a:r>
                  <a:rPr lang="pt-PT" sz="700" b="0" i="0" u="none" strike="noStrike" baseline="0">
                    <a:effectLst/>
                  </a:rPr>
                  <a:t>  Gráfico elaborado pelo Observatório da Emigração, valores da OCDE, Demography and Population, International Migration Database </a:t>
                </a:r>
                <a:endParaRPr lang="pt-PT" sz="700" b="0"/>
              </a:p>
            </c:rich>
          </c:tx>
          <c:layout>
            <c:manualLayout>
              <c:xMode val="edge"/>
              <c:yMode val="edge"/>
              <c:x val="7.9560370370370365E-2"/>
              <c:y val="0.93689197530864199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 w="12700"/>
        </c:spPr>
        <c:txPr>
          <a:bodyPr rot="-5400000" vert="horz"/>
          <a:lstStyle/>
          <a:p>
            <a:pPr>
              <a:defRPr sz="800" baseline="0"/>
            </a:pPr>
            <a:endParaRPr lang="pt-PT"/>
          </a:p>
        </c:txPr>
        <c:crossAx val="583585152"/>
        <c:crosses val="autoZero"/>
        <c:auto val="1"/>
        <c:lblAlgn val="ctr"/>
        <c:lblOffset val="100"/>
        <c:noMultiLvlLbl val="0"/>
      </c:catAx>
      <c:valAx>
        <c:axId val="583585152"/>
        <c:scaling>
          <c:orientation val="minMax"/>
        </c:scaling>
        <c:delete val="0"/>
        <c:axPos val="l"/>
        <c:majorGridlines>
          <c:spPr>
            <a:ln w="12700">
              <a:solidFill>
                <a:schemeClr val="bg2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580051968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8</xdr:col>
      <xdr:colOff>0</xdr:colOff>
      <xdr:row>3</xdr:row>
      <xdr:rowOff>0</xdr:rowOff>
    </xdr:from>
    <xdr:to>
      <xdr:col>14</xdr:col>
      <xdr:colOff>313650</xdr:colOff>
      <xdr:row>19</xdr:row>
      <xdr:rowOff>1500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observatorioemigracao.pt/np4/10157.html" TargetMode="External"/><Relationship Id="rId2" Type="http://schemas.openxmlformats.org/officeDocument/2006/relationships/hyperlink" Target="https://stats.oecd.org/Index.aspx?DataSetCode=MIG" TargetMode="External"/><Relationship Id="rId1" Type="http://schemas.openxmlformats.org/officeDocument/2006/relationships/hyperlink" Target="http://observatorioemigracao.pt/np4/5806.html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7"/>
  <sheetViews>
    <sheetView showGridLines="0" tabSelected="1" workbookViewId="0"/>
  </sheetViews>
  <sheetFormatPr defaultColWidth="14.83203125" defaultRowHeight="15" customHeight="1" x14ac:dyDescent="0.2"/>
  <cols>
    <col min="1" max="1" width="14.83203125" style="3" customWidth="1"/>
  </cols>
  <sheetData>
    <row r="1" spans="1:21" s="3" customFormat="1" ht="30" customHeight="1" x14ac:dyDescent="0.2">
      <c r="A1" s="2" t="s">
        <v>0</v>
      </c>
      <c r="B1" s="33" t="s">
        <v>4</v>
      </c>
      <c r="C1" s="33"/>
      <c r="D1" s="33"/>
      <c r="E1" s="34"/>
      <c r="F1" s="16"/>
      <c r="G1" s="4"/>
      <c r="H1" s="4"/>
      <c r="I1" s="5"/>
      <c r="J1"/>
      <c r="N1"/>
      <c r="O1"/>
      <c r="P1"/>
    </row>
    <row r="2" spans="1:21" ht="30" customHeight="1" thickBot="1" x14ac:dyDescent="0.25">
      <c r="A2" s="2"/>
      <c r="B2" s="35" t="s">
        <v>14</v>
      </c>
      <c r="C2" s="35"/>
      <c r="D2" s="35"/>
      <c r="E2" s="36"/>
      <c r="F2" s="36"/>
      <c r="G2" s="36"/>
      <c r="H2" s="36"/>
      <c r="I2" s="6"/>
    </row>
    <row r="3" spans="1:21" ht="30" customHeight="1" x14ac:dyDescent="0.2">
      <c r="A3" s="11"/>
      <c r="B3" s="39" t="s">
        <v>5</v>
      </c>
      <c r="C3" s="41" t="s">
        <v>6</v>
      </c>
      <c r="D3" s="42"/>
      <c r="E3" s="39" t="s">
        <v>7</v>
      </c>
      <c r="F3" s="43"/>
      <c r="G3" s="43"/>
      <c r="H3" s="9"/>
      <c r="I3" s="9"/>
      <c r="J3" s="9"/>
      <c r="K3" s="9"/>
      <c r="L3" s="9"/>
      <c r="M3" s="9"/>
      <c r="N3" s="9"/>
      <c r="O3" s="9"/>
      <c r="P3" s="9"/>
    </row>
    <row r="4" spans="1:21" ht="30" customHeight="1" x14ac:dyDescent="0.2">
      <c r="A4" s="1"/>
      <c r="B4" s="40"/>
      <c r="C4" s="17" t="s">
        <v>8</v>
      </c>
      <c r="D4" s="18" t="s">
        <v>9</v>
      </c>
      <c r="E4" s="19" t="s">
        <v>8</v>
      </c>
      <c r="F4" s="19" t="s">
        <v>10</v>
      </c>
      <c r="G4" s="19" t="s">
        <v>9</v>
      </c>
    </row>
    <row r="5" spans="1:21" ht="15" customHeight="1" x14ac:dyDescent="0.2">
      <c r="B5" s="7">
        <v>2000</v>
      </c>
      <c r="C5" s="20">
        <v>57295</v>
      </c>
      <c r="D5" s="25" t="s">
        <v>11</v>
      </c>
      <c r="E5" s="23">
        <v>1324</v>
      </c>
      <c r="F5" s="28">
        <f>E5/C5*100</f>
        <v>2.3108473688803559</v>
      </c>
      <c r="G5" s="28" t="s">
        <v>11</v>
      </c>
    </row>
    <row r="6" spans="1:21" ht="15" customHeight="1" x14ac:dyDescent="0.2">
      <c r="B6" s="7">
        <v>2001</v>
      </c>
      <c r="C6" s="21">
        <v>65974</v>
      </c>
      <c r="D6" s="26">
        <f>((C6/C5)-1)*100</f>
        <v>15.14791866655032</v>
      </c>
      <c r="E6" s="23">
        <v>1347</v>
      </c>
      <c r="F6" s="28">
        <f t="shared" ref="F6:F18" si="0">E6/C6*100</f>
        <v>2.0417134022493708</v>
      </c>
      <c r="G6" s="28">
        <f>((E6/E5)-1)*100</f>
        <v>1.7371601208459264</v>
      </c>
    </row>
    <row r="7" spans="1:21" ht="15" customHeight="1" x14ac:dyDescent="0.2">
      <c r="B7" s="7">
        <v>2002</v>
      </c>
      <c r="C7" s="21">
        <v>70230</v>
      </c>
      <c r="D7" s="26">
        <f t="shared" ref="D7:D17" si="1">((C7/C6)-1)*100</f>
        <v>6.4510261618213161</v>
      </c>
      <c r="E7" s="23">
        <v>1567</v>
      </c>
      <c r="F7" s="28">
        <f t="shared" si="0"/>
        <v>2.2312402107361526</v>
      </c>
      <c r="G7" s="28">
        <f t="shared" ref="G7:G17" si="2">((E7/E6)-1)*100</f>
        <v>16.332590942835921</v>
      </c>
    </row>
    <row r="8" spans="1:21" ht="15" customHeight="1" x14ac:dyDescent="0.2">
      <c r="B8" s="7">
        <v>2003</v>
      </c>
      <c r="C8" s="21">
        <v>68800</v>
      </c>
      <c r="D8" s="26">
        <f t="shared" si="1"/>
        <v>-2.0361668802506006</v>
      </c>
      <c r="E8" s="23">
        <v>1823</v>
      </c>
      <c r="F8" s="28">
        <f t="shared" si="0"/>
        <v>2.6497093023255811</v>
      </c>
      <c r="G8" s="28">
        <f t="shared" si="2"/>
        <v>16.336949585194649</v>
      </c>
    </row>
    <row r="9" spans="1:21" ht="15" customHeight="1" x14ac:dyDescent="0.2">
      <c r="B9" s="7">
        <v>2004</v>
      </c>
      <c r="C9" s="21">
        <v>72446</v>
      </c>
      <c r="D9" s="26">
        <f t="shared" si="1"/>
        <v>5.2994186046511738</v>
      </c>
      <c r="E9" s="23">
        <v>1907</v>
      </c>
      <c r="F9" s="28">
        <f t="shared" si="0"/>
        <v>2.6323054412942053</v>
      </c>
      <c r="G9" s="28">
        <f t="shared" si="2"/>
        <v>4.6077893582007645</v>
      </c>
    </row>
    <row r="10" spans="1:21" ht="15" customHeight="1" x14ac:dyDescent="0.2">
      <c r="B10" s="7">
        <v>2005</v>
      </c>
      <c r="C10" s="21">
        <v>77411</v>
      </c>
      <c r="D10" s="26">
        <f t="shared" si="1"/>
        <v>6.8533804488860595</v>
      </c>
      <c r="E10" s="23">
        <v>1934</v>
      </c>
      <c r="F10" s="28">
        <f t="shared" si="0"/>
        <v>2.4983529472555577</v>
      </c>
      <c r="G10" s="28">
        <f t="shared" si="2"/>
        <v>1.4158363922391226</v>
      </c>
      <c r="U10" s="1"/>
    </row>
    <row r="11" spans="1:21" ht="15" customHeight="1" x14ac:dyDescent="0.2">
      <c r="B11" s="7">
        <v>2006</v>
      </c>
      <c r="C11" s="21">
        <v>83433</v>
      </c>
      <c r="D11" s="26">
        <f t="shared" si="1"/>
        <v>7.7792561780625435</v>
      </c>
      <c r="E11" s="23">
        <v>2030</v>
      </c>
      <c r="F11" s="28">
        <f t="shared" si="0"/>
        <v>2.4330900243309004</v>
      </c>
      <c r="G11" s="28">
        <f t="shared" si="2"/>
        <v>4.9638055842812889</v>
      </c>
    </row>
    <row r="12" spans="1:21" ht="15" customHeight="1" x14ac:dyDescent="0.2">
      <c r="B12" s="7">
        <v>2007</v>
      </c>
      <c r="C12" s="21">
        <v>93387</v>
      </c>
      <c r="D12" s="26">
        <f t="shared" si="1"/>
        <v>11.93053108482256</v>
      </c>
      <c r="E12" s="23">
        <v>2293</v>
      </c>
      <c r="F12" s="28">
        <f t="shared" si="0"/>
        <v>2.4553738743079871</v>
      </c>
      <c r="G12" s="28">
        <f t="shared" si="2"/>
        <v>12.955665024630548</v>
      </c>
    </row>
    <row r="13" spans="1:21" ht="15" customHeight="1" x14ac:dyDescent="0.2">
      <c r="B13" s="7">
        <v>2008</v>
      </c>
      <c r="C13" s="21">
        <v>106012</v>
      </c>
      <c r="D13" s="26">
        <f t="shared" si="1"/>
        <v>13.51901228222343</v>
      </c>
      <c r="E13" s="23">
        <v>3200</v>
      </c>
      <c r="F13" s="28">
        <f t="shared" si="0"/>
        <v>3.0185262045806134</v>
      </c>
      <c r="G13" s="28">
        <f t="shared" si="2"/>
        <v>39.555167902311375</v>
      </c>
    </row>
    <row r="14" spans="1:21" ht="15" customHeight="1" x14ac:dyDescent="0.2">
      <c r="B14" s="7">
        <v>2009</v>
      </c>
      <c r="C14" s="21">
        <v>102714</v>
      </c>
      <c r="D14" s="26">
        <f t="shared" si="1"/>
        <v>-3.1109685695958955</v>
      </c>
      <c r="E14" s="23">
        <v>2854</v>
      </c>
      <c r="F14" s="28">
        <f t="shared" si="0"/>
        <v>2.7785890920419809</v>
      </c>
      <c r="G14" s="28">
        <f t="shared" si="2"/>
        <v>-10.812500000000004</v>
      </c>
    </row>
    <row r="15" spans="1:21" ht="15" customHeight="1" x14ac:dyDescent="0.2">
      <c r="B15" s="7">
        <v>2010</v>
      </c>
      <c r="C15" s="21">
        <v>113582</v>
      </c>
      <c r="D15" s="26">
        <f t="shared" si="1"/>
        <v>10.580836108028112</v>
      </c>
      <c r="E15" s="23">
        <v>2717</v>
      </c>
      <c r="F15" s="28">
        <f t="shared" si="0"/>
        <v>2.3921043827367012</v>
      </c>
      <c r="G15" s="28">
        <f t="shared" si="2"/>
        <v>-4.8002803083391772</v>
      </c>
    </row>
    <row r="16" spans="1:21" ht="15" customHeight="1" x14ac:dyDescent="0.2">
      <c r="B16" s="7">
        <v>2011</v>
      </c>
      <c r="C16" s="21">
        <v>117948</v>
      </c>
      <c r="D16" s="26">
        <f t="shared" si="1"/>
        <v>3.8439189308165034</v>
      </c>
      <c r="E16" s="23">
        <v>3140</v>
      </c>
      <c r="F16" s="28">
        <f t="shared" si="0"/>
        <v>2.6621901176789771</v>
      </c>
      <c r="G16" s="28">
        <f t="shared" si="2"/>
        <v>15.568641884431367</v>
      </c>
    </row>
    <row r="17" spans="1:10" ht="15" customHeight="1" x14ac:dyDescent="0.2">
      <c r="B17" s="7">
        <v>2012</v>
      </c>
      <c r="C17" s="21">
        <v>128948</v>
      </c>
      <c r="D17" s="26">
        <f t="shared" si="1"/>
        <v>9.3261437243530985</v>
      </c>
      <c r="E17" s="23">
        <v>4228</v>
      </c>
      <c r="F17" s="28">
        <f t="shared" si="0"/>
        <v>3.2788410832273476</v>
      </c>
      <c r="G17" s="28">
        <f t="shared" si="2"/>
        <v>34.649681528662413</v>
      </c>
    </row>
    <row r="18" spans="1:10" ht="15" customHeight="1" x14ac:dyDescent="0.2">
      <c r="B18" s="7">
        <v>2013</v>
      </c>
      <c r="C18" s="21">
        <v>117595</v>
      </c>
      <c r="D18" s="26">
        <f>((C18/C17)-1)*100</f>
        <v>-8.8043242237180852</v>
      </c>
      <c r="E18" s="23">
        <v>4332</v>
      </c>
      <c r="F18" s="28">
        <f t="shared" si="0"/>
        <v>3.6838300948169569</v>
      </c>
      <c r="G18" s="28">
        <f>((E18/E17)-1)*100</f>
        <v>2.4597918637653704</v>
      </c>
    </row>
    <row r="19" spans="1:10" ht="15" customHeight="1" x14ac:dyDescent="0.2">
      <c r="B19" s="7">
        <v>2014</v>
      </c>
      <c r="C19" s="21">
        <v>106345</v>
      </c>
      <c r="D19" s="26">
        <f>((C19/C18)-1)*100</f>
        <v>-9.5667332794761695</v>
      </c>
      <c r="E19" s="23">
        <v>2993</v>
      </c>
      <c r="F19" s="28">
        <f>E19/C19*100</f>
        <v>2.8144247496356201</v>
      </c>
      <c r="G19" s="28">
        <f>((E19/E18)-1)*100</f>
        <v>-30.909510618651893</v>
      </c>
    </row>
    <row r="20" spans="1:10" ht="15" customHeight="1" x14ac:dyDescent="0.2">
      <c r="B20" s="7">
        <v>2015</v>
      </c>
      <c r="C20" s="21">
        <v>128762</v>
      </c>
      <c r="D20" s="26">
        <f t="shared" ref="D20:D27" si="3">((C20/C19)-1)*100</f>
        <v>21.079505383421893</v>
      </c>
      <c r="E20" s="23">
        <v>2927</v>
      </c>
      <c r="F20" s="28">
        <f>E20/C20*100</f>
        <v>2.2731861884717541</v>
      </c>
      <c r="G20" s="28">
        <f t="shared" ref="G20" si="4">((E20/E19)-1)*100</f>
        <v>-2.2051453391246256</v>
      </c>
    </row>
    <row r="21" spans="1:10" ht="15" customHeight="1" x14ac:dyDescent="0.2">
      <c r="B21" s="7">
        <v>2016</v>
      </c>
      <c r="C21" s="21">
        <v>103187</v>
      </c>
      <c r="D21" s="26">
        <f t="shared" si="3"/>
        <v>-19.862226433264475</v>
      </c>
      <c r="E21" s="23">
        <v>2863</v>
      </c>
      <c r="F21" s="28">
        <f t="shared" ref="F21" si="5">E21/C21*100</f>
        <v>2.7745743165321213</v>
      </c>
      <c r="G21" s="28">
        <f t="shared" ref="G21" si="6">((E21/E20)-1)*100</f>
        <v>-2.1865391185514227</v>
      </c>
    </row>
    <row r="22" spans="1:10" ht="15" customHeight="1" x14ac:dyDescent="0.2">
      <c r="B22" s="7">
        <v>2017</v>
      </c>
      <c r="C22" s="21">
        <v>109515</v>
      </c>
      <c r="D22" s="26">
        <f t="shared" si="3"/>
        <v>6.1325554575673236</v>
      </c>
      <c r="E22" s="23">
        <v>2691</v>
      </c>
      <c r="F22" s="28">
        <f t="shared" ref="F22" si="7">E22/C22*100</f>
        <v>2.4571976441583345</v>
      </c>
      <c r="G22" s="28">
        <f t="shared" ref="G22" si="8">((E22/E21)-1)*100</f>
        <v>-6.0076842472930547</v>
      </c>
    </row>
    <row r="23" spans="1:10" ht="15" customHeight="1" x14ac:dyDescent="0.2">
      <c r="B23" s="7">
        <v>2018</v>
      </c>
      <c r="C23" s="21">
        <v>116768</v>
      </c>
      <c r="D23" s="26">
        <f t="shared" si="3"/>
        <v>6.6228370542847914</v>
      </c>
      <c r="E23" s="23">
        <v>2816</v>
      </c>
      <c r="F23" s="28">
        <f t="shared" ref="F23" si="9">E23/C23*100</f>
        <v>2.4116196218141956</v>
      </c>
      <c r="G23" s="28">
        <f t="shared" ref="G23" si="10">((E23/E22)-1)*100</f>
        <v>4.6451133407655165</v>
      </c>
    </row>
    <row r="24" spans="1:10" ht="15" customHeight="1" x14ac:dyDescent="0.2">
      <c r="B24" s="7">
        <v>2019</v>
      </c>
      <c r="C24" s="21">
        <v>129450</v>
      </c>
      <c r="D24" s="26">
        <f t="shared" si="3"/>
        <v>10.860852288298162</v>
      </c>
      <c r="E24" s="23">
        <v>3215</v>
      </c>
      <c r="F24" s="28">
        <f t="shared" ref="F24" si="11">E24/C24*100</f>
        <v>2.4835843955195056</v>
      </c>
      <c r="G24" s="28">
        <f t="shared" ref="G24" si="12">((E24/E23)-1)*100</f>
        <v>14.169034090909083</v>
      </c>
    </row>
    <row r="25" spans="1:10" ht="15" customHeight="1" x14ac:dyDescent="0.2">
      <c r="B25" s="7">
        <v>2020</v>
      </c>
      <c r="C25" s="21">
        <v>101553</v>
      </c>
      <c r="D25" s="26">
        <f t="shared" si="3"/>
        <v>-21.550405561993045</v>
      </c>
      <c r="E25" s="23">
        <v>2907</v>
      </c>
      <c r="F25" s="28">
        <f t="shared" ref="F25:F27" si="13">E25/C25*100</f>
        <v>2.8625446811024786</v>
      </c>
      <c r="G25" s="28">
        <f t="shared" ref="G25" si="14">((E25/E24)-1)*100</f>
        <v>-9.5800933125972048</v>
      </c>
    </row>
    <row r="26" spans="1:10" ht="15" customHeight="1" x14ac:dyDescent="0.2">
      <c r="B26" s="7">
        <v>2021</v>
      </c>
      <c r="C26" s="21">
        <v>122386</v>
      </c>
      <c r="D26" s="26">
        <f t="shared" si="3"/>
        <v>20.514411194154782</v>
      </c>
      <c r="E26" s="23">
        <v>3529</v>
      </c>
      <c r="F26" s="28">
        <f t="shared" ref="F26:F27" si="15">E26/C26*100</f>
        <v>2.8834997467030545</v>
      </c>
      <c r="G26" s="28">
        <f t="shared" ref="G26:G27" si="16">((E26/E25)-1)*100</f>
        <v>21.396628826969376</v>
      </c>
    </row>
    <row r="27" spans="1:10" ht="15" customHeight="1" x14ac:dyDescent="0.2">
      <c r="B27" s="30">
        <v>2022</v>
      </c>
      <c r="C27" s="22">
        <v>192002</v>
      </c>
      <c r="D27" s="27">
        <f t="shared" si="3"/>
        <v>56.882323141535807</v>
      </c>
      <c r="E27" s="24">
        <v>3857</v>
      </c>
      <c r="F27" s="29">
        <f t="shared" si="15"/>
        <v>2.0088332413204029</v>
      </c>
      <c r="G27" s="29">
        <f t="shared" si="16"/>
        <v>9.2944176820629174</v>
      </c>
    </row>
    <row r="29" spans="1:10" ht="30" customHeight="1" x14ac:dyDescent="0.2">
      <c r="A29" s="12" t="s">
        <v>1</v>
      </c>
      <c r="B29" s="44" t="s">
        <v>13</v>
      </c>
      <c r="C29" s="44"/>
      <c r="D29" s="44"/>
      <c r="E29" s="44"/>
      <c r="F29" s="44"/>
      <c r="G29" s="44"/>
      <c r="H29" s="31"/>
    </row>
    <row r="30" spans="1:10" ht="30" customHeight="1" x14ac:dyDescent="0.2">
      <c r="A30" s="12"/>
      <c r="B30" s="38" t="s">
        <v>12</v>
      </c>
      <c r="C30" s="38"/>
      <c r="D30" s="38"/>
      <c r="E30" s="38"/>
      <c r="F30" s="38"/>
      <c r="G30" s="38"/>
      <c r="H30" s="38"/>
      <c r="I30" s="38"/>
      <c r="J30" s="8"/>
    </row>
    <row r="31" spans="1:10" ht="15" customHeight="1" x14ac:dyDescent="0.2">
      <c r="A31" s="13" t="s">
        <v>2</v>
      </c>
      <c r="B31" s="37">
        <v>45617</v>
      </c>
      <c r="C31" s="37"/>
      <c r="D31" s="37"/>
      <c r="E31" s="37"/>
      <c r="F31" s="37"/>
      <c r="G31" s="37"/>
      <c r="H31" s="37"/>
    </row>
    <row r="32" spans="1:10" ht="15" customHeight="1" x14ac:dyDescent="0.2">
      <c r="A32" s="14" t="s">
        <v>3</v>
      </c>
      <c r="B32" s="32" t="s">
        <v>15</v>
      </c>
      <c r="C32" s="32"/>
      <c r="D32" s="32"/>
      <c r="E32" s="32"/>
      <c r="F32" s="32"/>
      <c r="G32" s="32"/>
      <c r="H32" s="32"/>
    </row>
    <row r="33" spans="1:16" ht="15" customHeight="1" thickBot="1" x14ac:dyDescent="0.25">
      <c r="A33" s="15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</row>
    <row r="37" spans="1:16" ht="15" customHeight="1" x14ac:dyDescent="0.2">
      <c r="E37" s="1"/>
    </row>
  </sheetData>
  <mergeCells count="9">
    <mergeCell ref="B32:H32"/>
    <mergeCell ref="B1:E1"/>
    <mergeCell ref="B2:H2"/>
    <mergeCell ref="B31:H31"/>
    <mergeCell ref="B30:I30"/>
    <mergeCell ref="B3:B4"/>
    <mergeCell ref="C3:D3"/>
    <mergeCell ref="E3:G3"/>
    <mergeCell ref="B29:G29"/>
  </mergeCells>
  <hyperlinks>
    <hyperlink ref="B32" r:id="rId1" display="http://observatorioemigracao.pt/np4/5806.html" xr:uid="{00000000-0004-0000-0000-000000000000}"/>
    <hyperlink ref="B30" r:id="rId2" xr:uid="{00000000-0004-0000-0000-000001000000}"/>
    <hyperlink ref="B32:H32" r:id="rId3" display="http://observatorioemigracao.pt/np4/10157.html" xr:uid="{00000000-0004-0000-0000-000002000000}"/>
  </hyperlinks>
  <pageMargins left="0.7" right="0.7" top="0.75" bottom="0.75" header="0.3" footer="0.3"/>
  <pageSetup paperSize="9" orientation="portrait" horizontalDpi="4294967293" r:id="rId4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BélgicaEntradas2000-2022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Inês Vidigal</cp:lastModifiedBy>
  <dcterms:created xsi:type="dcterms:W3CDTF">2016-02-16T12:50:42Z</dcterms:created>
  <dcterms:modified xsi:type="dcterms:W3CDTF">2024-11-22T12:24:52Z</dcterms:modified>
</cp:coreProperties>
</file>