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 2020\Destaques\"/>
    </mc:Choice>
  </mc:AlternateContent>
  <xr:revisionPtr revIDLastSave="0" documentId="13_ncr:1_{6301D289-4CCC-440B-A56D-D736B05DDCC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uicaEntradas2000-20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1" l="1"/>
  <c r="F24" i="1"/>
  <c r="G23" i="1"/>
  <c r="F23" i="1"/>
  <c r="D24" i="1"/>
  <c r="D23" i="1"/>
  <c r="G22" i="1" l="1"/>
  <c r="D22" i="1"/>
  <c r="F22" i="1"/>
  <c r="G21" i="1" l="1"/>
  <c r="D21" i="1"/>
  <c r="F21" i="1"/>
  <c r="G20" i="1" l="1"/>
  <c r="D20" i="1"/>
  <c r="F20" i="1" l="1"/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<sst xmlns="http://schemas.openxmlformats.org/spreadsheetml/2006/main" count="19" uniqueCount="16">
  <si>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</si>
  <si>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</si>
  <si>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</si>
  <si>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</si>
  <si>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</si>
  <si>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</si>
  <si>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</si>
  <si>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</si>
  <si>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</si>
  <si>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</si>
  <si>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</si>
  <si>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</si>
  <si>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https://www.bfs.admin.ch/bfs/fr/home.html</t>
  </si>
  <si>
    <t>Quadro elaborado pelo Observatório da Emigração, valores do Office Fédéral de la Statistique,  Immigration de la population résidante permanente étrangère selon la nationalité, le sexe et l'âge.</t>
  </si>
  <si>
    <t>Entradas de portugueses na Suíça, 2000-2019</t>
  </si>
  <si>
    <t>http://observatorioemigracao.pt/np4/7732.html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</si>
</sst>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Entradas de portugueses na Suíça, 2000-2019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'SuicaEntradas2000-2019'!$B$5:$B$24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'SuicaEntradas2000-2019'!$E$5:$E$24</c:f>
              <c:numCache>
                <c:formatCode>#,##0</c:formatCode>
                <c:ptCount val="20"/>
                <c:pt idx="0">
                  <c:v>4311</c:v>
                </c:pt>
                <c:pt idx="1">
                  <c:v>4347</c:v>
                </c:pt>
                <c:pt idx="2">
                  <c:v>9005</c:v>
                </c:pt>
                <c:pt idx="3">
                  <c:v>12228</c:v>
                </c:pt>
                <c:pt idx="4">
                  <c:v>13539</c:v>
                </c:pt>
                <c:pt idx="5">
                  <c:v>12138</c:v>
                </c:pt>
                <c:pt idx="6">
                  <c:v>12441</c:v>
                </c:pt>
                <c:pt idx="7">
                  <c:v>15351</c:v>
                </c:pt>
                <c:pt idx="8">
                  <c:v>17657</c:v>
                </c:pt>
                <c:pt idx="9">
                  <c:v>13601</c:v>
                </c:pt>
                <c:pt idx="10">
                  <c:v>12720</c:v>
                </c:pt>
                <c:pt idx="11">
                  <c:v>15020</c:v>
                </c:pt>
                <c:pt idx="12">
                  <c:v>18892</c:v>
                </c:pt>
                <c:pt idx="13">
                  <c:v>20039</c:v>
                </c:pt>
                <c:pt idx="14">
                  <c:v>15221</c:v>
                </c:pt>
                <c:pt idx="15">
                  <c:v>12325</c:v>
                </c:pt>
                <c:pt idx="16">
                  <c:v>10123</c:v>
                </c:pt>
                <c:pt idx="17">
                  <c:v>9257</c:v>
                </c:pt>
                <c:pt idx="18">
                  <c:v>8733</c:v>
                </c:pt>
                <c:pt idx="19">
                  <c:v>8443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A1-4A9D-BD69-5BD4BAC16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474816"/>
        <c:axId val="220992576"/>
      </c:lineChart>
      <c:catAx>
        <c:axId val="197474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Office Fédéral de la Statistique, Immigration de la population résidante permanente étrangère selon la nationalité, le sexe et l'âge.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8700601851851851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220992576"/>
        <c:crosses val="autoZero"/>
        <c:auto val="1"/>
        <c:lblAlgn val="ctr"/>
        <c:lblOffset val="100"/>
        <c:noMultiLvlLbl val="0"/>
      </c:catAx>
      <c:valAx>
        <c:axId val="220992576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974748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fr/home/statistiques/population/migration-integration/migration-internationale.assetdetail.3222151.html" TargetMode="External"/><Relationship Id="rId2" Type="http://schemas.openxmlformats.org/officeDocument/2006/relationships/hyperlink" Target="http://observatorioemigracao.pt/np4/7732.html" TargetMode="External"/><Relationship Id="rId1" Type="http://schemas.openxmlformats.org/officeDocument/2006/relationships/hyperlink" Target="http://observatorioemigracao.pt/np4/5903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bfs.admin.ch/bfs/fr/hom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6" t="s">
        <v>4</v>
      </c>
      <c r="C1" s="36"/>
      <c r="D1" s="36"/>
      <c r="E1" s="37"/>
      <c r="F1" s="19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8" t="s">
        <v>14</v>
      </c>
      <c r="C2" s="38"/>
      <c r="D2" s="38"/>
      <c r="E2" s="39"/>
      <c r="F2" s="39"/>
      <c r="G2" s="39"/>
      <c r="H2" s="39"/>
      <c r="I2" s="7"/>
    </row>
    <row r="3" spans="1:21" ht="30" customHeight="1" x14ac:dyDescent="0.2">
      <c r="A3" s="13"/>
      <c r="B3" s="46" t="s">
        <v>5</v>
      </c>
      <c r="C3" s="48" t="s">
        <v>6</v>
      </c>
      <c r="D3" s="49"/>
      <c r="E3" s="46" t="s">
        <v>7</v>
      </c>
      <c r="F3" s="50"/>
      <c r="G3" s="50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20"/>
      <c r="B4" s="47"/>
      <c r="C4" s="22" t="s">
        <v>8</v>
      </c>
      <c r="D4" s="23" t="s">
        <v>9</v>
      </c>
      <c r="E4" s="24" t="s">
        <v>8</v>
      </c>
      <c r="F4" s="24" t="s">
        <v>10</v>
      </c>
      <c r="G4" s="24" t="s">
        <v>9</v>
      </c>
      <c r="H4" s="21"/>
      <c r="I4" s="21"/>
      <c r="J4" s="21"/>
      <c r="K4" s="21"/>
      <c r="L4" s="21"/>
      <c r="M4" s="21"/>
      <c r="N4" s="21"/>
      <c r="O4" s="21"/>
      <c r="P4" s="21"/>
    </row>
    <row r="5" spans="1:21" ht="15" customHeight="1" x14ac:dyDescent="0.2">
      <c r="A5" s="14"/>
      <c r="B5" s="8">
        <v>2000</v>
      </c>
      <c r="C5" s="25">
        <v>84200</v>
      </c>
      <c r="D5" s="30" t="s">
        <v>11</v>
      </c>
      <c r="E5" s="28">
        <v>4311</v>
      </c>
      <c r="F5" s="33">
        <f>E5/C5*100</f>
        <v>5.1199524940617582</v>
      </c>
      <c r="G5" s="33" t="s">
        <v>11</v>
      </c>
    </row>
    <row r="6" spans="1:21" ht="15" customHeight="1" x14ac:dyDescent="0.2">
      <c r="A6" s="14"/>
      <c r="B6" s="8">
        <v>2001</v>
      </c>
      <c r="C6" s="26">
        <v>99746</v>
      </c>
      <c r="D6" s="31">
        <f>((C6/C5)-1)*100</f>
        <v>18.463182897862239</v>
      </c>
      <c r="E6" s="28">
        <v>4347</v>
      </c>
      <c r="F6" s="33">
        <f t="shared" ref="F6:F24" si="0">E6/C6*100</f>
        <v>4.3580694965211633</v>
      </c>
      <c r="G6" s="33">
        <f>((E6/E5)-1)*100</f>
        <v>0.83507306889352151</v>
      </c>
    </row>
    <row r="7" spans="1:21" ht="15" customHeight="1" x14ac:dyDescent="0.2">
      <c r="A7" s="14"/>
      <c r="B7" s="8">
        <v>2002</v>
      </c>
      <c r="C7" s="26">
        <v>105014</v>
      </c>
      <c r="D7" s="31">
        <f t="shared" ref="D7:D17" si="1">((C7/C6)-1)*100</f>
        <v>5.2814147935756894</v>
      </c>
      <c r="E7" s="28">
        <v>9005</v>
      </c>
      <c r="F7" s="33">
        <f t="shared" si="0"/>
        <v>8.575047136572266</v>
      </c>
      <c r="G7" s="33">
        <f t="shared" ref="G7:G17" si="2">((E7/E6)-1)*100</f>
        <v>107.15435932827235</v>
      </c>
    </row>
    <row r="8" spans="1:21" ht="15" customHeight="1" x14ac:dyDescent="0.2">
      <c r="A8" s="14"/>
      <c r="B8" s="8">
        <v>2003</v>
      </c>
      <c r="C8" s="26">
        <v>98812</v>
      </c>
      <c r="D8" s="31">
        <f t="shared" si="1"/>
        <v>-5.9058792161045144</v>
      </c>
      <c r="E8" s="28">
        <v>12228</v>
      </c>
      <c r="F8" s="33">
        <f t="shared" si="0"/>
        <v>12.375015180342469</v>
      </c>
      <c r="G8" s="33">
        <f t="shared" si="2"/>
        <v>35.791227096057753</v>
      </c>
    </row>
    <row r="9" spans="1:21" ht="15" customHeight="1" x14ac:dyDescent="0.2">
      <c r="A9" s="14"/>
      <c r="B9" s="8">
        <v>2004</v>
      </c>
      <c r="C9" s="26">
        <v>100834</v>
      </c>
      <c r="D9" s="31">
        <f t="shared" si="1"/>
        <v>2.0463101647573145</v>
      </c>
      <c r="E9" s="28">
        <v>13539</v>
      </c>
      <c r="F9" s="33">
        <f t="shared" si="0"/>
        <v>13.42701866433941</v>
      </c>
      <c r="G9" s="33">
        <f t="shared" si="2"/>
        <v>10.721295387634932</v>
      </c>
    </row>
    <row r="10" spans="1:21" ht="15" customHeight="1" x14ac:dyDescent="0.2">
      <c r="A10" s="14"/>
      <c r="B10" s="8">
        <v>2005</v>
      </c>
      <c r="C10" s="26">
        <v>99091</v>
      </c>
      <c r="D10" s="31">
        <f t="shared" si="1"/>
        <v>-1.7285836126703313</v>
      </c>
      <c r="E10" s="28">
        <v>12138</v>
      </c>
      <c r="F10" s="33">
        <f t="shared" si="0"/>
        <v>12.249346560232514</v>
      </c>
      <c r="G10" s="33">
        <f t="shared" si="2"/>
        <v>-10.347883890981613</v>
      </c>
      <c r="U10" s="1"/>
    </row>
    <row r="11" spans="1:21" ht="15" customHeight="1" x14ac:dyDescent="0.2">
      <c r="A11" s="14"/>
      <c r="B11" s="8">
        <v>2006</v>
      </c>
      <c r="C11" s="26">
        <v>107177</v>
      </c>
      <c r="D11" s="31">
        <f t="shared" si="1"/>
        <v>8.1601759998385361</v>
      </c>
      <c r="E11" s="28">
        <v>12441</v>
      </c>
      <c r="F11" s="33">
        <f t="shared" si="0"/>
        <v>11.607900948897617</v>
      </c>
      <c r="G11" s="33">
        <f t="shared" si="2"/>
        <v>2.4962926347009473</v>
      </c>
    </row>
    <row r="12" spans="1:21" ht="15" customHeight="1" x14ac:dyDescent="0.2">
      <c r="A12" s="14"/>
      <c r="B12" s="8">
        <v>2007</v>
      </c>
      <c r="C12" s="26">
        <v>143855</v>
      </c>
      <c r="D12" s="31">
        <f t="shared" si="1"/>
        <v>34.221894622913496</v>
      </c>
      <c r="E12" s="28">
        <v>15351</v>
      </c>
      <c r="F12" s="33">
        <f t="shared" si="0"/>
        <v>10.671161933891767</v>
      </c>
      <c r="G12" s="33">
        <f t="shared" si="2"/>
        <v>23.390402700747526</v>
      </c>
    </row>
    <row r="13" spans="1:21" ht="15" customHeight="1" x14ac:dyDescent="0.2">
      <c r="A13" s="14"/>
      <c r="B13" s="8">
        <v>2008</v>
      </c>
      <c r="C13" s="26">
        <v>161629</v>
      </c>
      <c r="D13" s="31">
        <f t="shared" si="1"/>
        <v>12.355496854471525</v>
      </c>
      <c r="E13" s="28">
        <v>17657</v>
      </c>
      <c r="F13" s="33">
        <f t="shared" si="0"/>
        <v>10.9244009429001</v>
      </c>
      <c r="G13" s="33">
        <f t="shared" si="2"/>
        <v>15.021822682561403</v>
      </c>
    </row>
    <row r="14" spans="1:21" ht="15" customHeight="1" x14ac:dyDescent="0.2">
      <c r="A14" s="14"/>
      <c r="B14" s="8">
        <v>2009</v>
      </c>
      <c r="C14" s="26">
        <v>138269</v>
      </c>
      <c r="D14" s="31">
        <f t="shared" si="1"/>
        <v>-14.452851901577068</v>
      </c>
      <c r="E14" s="28">
        <v>13601</v>
      </c>
      <c r="F14" s="33">
        <f t="shared" si="0"/>
        <v>9.8366228149476758</v>
      </c>
      <c r="G14" s="33">
        <f t="shared" si="2"/>
        <v>-22.971059636404824</v>
      </c>
    </row>
    <row r="15" spans="1:21" ht="15" customHeight="1" x14ac:dyDescent="0.2">
      <c r="A15" s="14"/>
      <c r="B15" s="8">
        <v>2010</v>
      </c>
      <c r="C15" s="26">
        <v>139495</v>
      </c>
      <c r="D15" s="31">
        <f t="shared" si="1"/>
        <v>0.88667741865493532</v>
      </c>
      <c r="E15" s="28">
        <v>12720</v>
      </c>
      <c r="F15" s="33">
        <f t="shared" si="0"/>
        <v>9.1186064016631416</v>
      </c>
      <c r="G15" s="33">
        <f t="shared" si="2"/>
        <v>-6.4774648922873324</v>
      </c>
    </row>
    <row r="16" spans="1:21" ht="15" customHeight="1" x14ac:dyDescent="0.2">
      <c r="A16" s="14"/>
      <c r="B16" s="8">
        <v>2011</v>
      </c>
      <c r="C16" s="26">
        <v>140508</v>
      </c>
      <c r="D16" s="31">
        <f t="shared" si="1"/>
        <v>0.72619090289973709</v>
      </c>
      <c r="E16" s="28">
        <v>15020</v>
      </c>
      <c r="F16" s="33">
        <f t="shared" si="0"/>
        <v>10.689782788168644</v>
      </c>
      <c r="G16" s="33">
        <f t="shared" si="2"/>
        <v>18.081761006289309</v>
      </c>
    </row>
    <row r="17" spans="1:16" ht="15" customHeight="1" x14ac:dyDescent="0.2">
      <c r="A17" s="14"/>
      <c r="B17" s="8">
        <v>2012</v>
      </c>
      <c r="C17" s="26">
        <v>151002</v>
      </c>
      <c r="D17" s="31">
        <f t="shared" si="1"/>
        <v>7.4686138867537721</v>
      </c>
      <c r="E17" s="28">
        <v>18892</v>
      </c>
      <c r="F17" s="33">
        <f t="shared" si="0"/>
        <v>12.511092568310353</v>
      </c>
      <c r="G17" s="33">
        <f t="shared" si="2"/>
        <v>25.778961384820231</v>
      </c>
    </row>
    <row r="18" spans="1:16" ht="15" customHeight="1" x14ac:dyDescent="0.2">
      <c r="A18" s="14"/>
      <c r="B18" s="8">
        <v>2013</v>
      </c>
      <c r="C18" s="26">
        <v>167248</v>
      </c>
      <c r="D18" s="31">
        <f>((C18/C17)-1)*100</f>
        <v>10.75879789671661</v>
      </c>
      <c r="E18" s="28">
        <v>20039</v>
      </c>
      <c r="F18" s="33">
        <f t="shared" si="0"/>
        <v>11.981608150770114</v>
      </c>
      <c r="G18" s="33">
        <f>((E18/E17)-1)*100</f>
        <v>6.0713529536311706</v>
      </c>
    </row>
    <row r="19" spans="1:16" ht="15" customHeight="1" x14ac:dyDescent="0.2">
      <c r="A19" s="14"/>
      <c r="B19" s="8">
        <v>2014</v>
      </c>
      <c r="C19" s="26">
        <v>161149</v>
      </c>
      <c r="D19" s="31">
        <f t="shared" ref="D19" si="3">((C19/C18)-1)*100</f>
        <v>-3.6466803788386071</v>
      </c>
      <c r="E19" s="28">
        <v>15221</v>
      </c>
      <c r="F19" s="33">
        <f t="shared" si="0"/>
        <v>9.4452959683274482</v>
      </c>
      <c r="G19" s="33">
        <f t="shared" ref="G19" si="4">((E19/E18)-1)*100</f>
        <v>-24.043115923948299</v>
      </c>
    </row>
    <row r="20" spans="1:16" ht="15" customHeight="1" x14ac:dyDescent="0.2">
      <c r="A20" s="14"/>
      <c r="B20" s="8">
        <v>2015</v>
      </c>
      <c r="C20" s="26">
        <v>162563</v>
      </c>
      <c r="D20" s="31">
        <f>((C20/C19)-1)*100</f>
        <v>0.87744882065665664</v>
      </c>
      <c r="E20" s="28">
        <v>12325</v>
      </c>
      <c r="F20" s="33">
        <f t="shared" ref="F20:F23" si="5">E20/C20*100</f>
        <v>7.5816760271402464</v>
      </c>
      <c r="G20" s="33">
        <f>((E20/E19)-1)*100</f>
        <v>-19.026345180999936</v>
      </c>
    </row>
    <row r="21" spans="1:16" ht="15" customHeight="1" x14ac:dyDescent="0.2">
      <c r="A21" s="14"/>
      <c r="B21" s="8">
        <v>2016</v>
      </c>
      <c r="C21" s="26">
        <v>167407</v>
      </c>
      <c r="D21" s="31">
        <f>((C21/C20)-1)*100</f>
        <v>2.9797678438512998</v>
      </c>
      <c r="E21" s="28">
        <v>10123</v>
      </c>
      <c r="F21" s="33">
        <f t="shared" si="5"/>
        <v>6.0469394947642572</v>
      </c>
      <c r="G21" s="33">
        <f>((E21/E20)-1)*100</f>
        <v>-17.866125760649087</v>
      </c>
    </row>
    <row r="22" spans="1:16" ht="15" customHeight="1" x14ac:dyDescent="0.2">
      <c r="A22" s="14"/>
      <c r="B22" s="8">
        <v>2017</v>
      </c>
      <c r="C22" s="26">
        <v>147142</v>
      </c>
      <c r="D22" s="31">
        <f>((C22/C21)-1)*100</f>
        <v>-12.105228574671312</v>
      </c>
      <c r="E22" s="28">
        <v>9257</v>
      </c>
      <c r="F22" s="33">
        <f t="shared" si="5"/>
        <v>6.2912016963205613</v>
      </c>
      <c r="G22" s="33">
        <f>((E22/E21)-1)*100</f>
        <v>-8.5547762520991828</v>
      </c>
    </row>
    <row r="23" spans="1:16" ht="15" customHeight="1" x14ac:dyDescent="0.2">
      <c r="A23" s="14"/>
      <c r="B23" s="8">
        <v>2018</v>
      </c>
      <c r="C23" s="26">
        <v>146183</v>
      </c>
      <c r="D23" s="31">
        <f t="shared" ref="D23:D24" si="6">((C23/C22)-1)*100</f>
        <v>-0.65175136942545731</v>
      </c>
      <c r="E23" s="28">
        <v>8733</v>
      </c>
      <c r="F23" s="33">
        <f t="shared" ref="F23:F24" si="7">E23/C23*100</f>
        <v>5.9740188667628935</v>
      </c>
      <c r="G23" s="33">
        <f t="shared" ref="G23:G24" si="8">((E23/E22)-1)*100</f>
        <v>-5.6605811818083662</v>
      </c>
    </row>
    <row r="24" spans="1:16" ht="15" customHeight="1" x14ac:dyDescent="0.2">
      <c r="A24" s="14"/>
      <c r="B24" s="11">
        <v>2019</v>
      </c>
      <c r="C24" s="27">
        <v>145608</v>
      </c>
      <c r="D24" s="32">
        <f t="shared" si="6"/>
        <v>-0.39334259113577019</v>
      </c>
      <c r="E24" s="29">
        <v>8443</v>
      </c>
      <c r="F24" s="34">
        <f t="shared" si="7"/>
        <v>5.7984451403769022</v>
      </c>
      <c r="G24" s="34">
        <f t="shared" si="8"/>
        <v>-3.3207374327264394</v>
      </c>
      <c r="H24" s="1"/>
    </row>
    <row r="25" spans="1:16" ht="15" customHeight="1" x14ac:dyDescent="0.2">
      <c r="A25" s="14"/>
    </row>
    <row r="26" spans="1:16" ht="30" customHeight="1" x14ac:dyDescent="0.2">
      <c r="A26" s="15" t="s">
        <v>1</v>
      </c>
      <c r="B26" s="40" t="s">
        <v>13</v>
      </c>
      <c r="C26" s="40"/>
      <c r="D26" s="40"/>
      <c r="E26" s="40"/>
      <c r="F26" s="40"/>
      <c r="G26" s="40"/>
      <c r="H26" s="40"/>
      <c r="I26" s="1"/>
    </row>
    <row r="27" spans="1:16" ht="30" customHeight="1" x14ac:dyDescent="0.2">
      <c r="A27" s="15"/>
      <c r="B27" s="43" t="s">
        <v>12</v>
      </c>
      <c r="C27" s="43"/>
      <c r="D27" s="43"/>
      <c r="E27" s="44"/>
      <c r="F27" s="44"/>
      <c r="G27" s="44"/>
      <c r="H27" s="44"/>
      <c r="I27" s="45"/>
      <c r="J27" s="9"/>
    </row>
    <row r="28" spans="1:16" ht="15" customHeight="1" x14ac:dyDescent="0.2">
      <c r="A28" s="16" t="s">
        <v>2</v>
      </c>
      <c r="B28" s="41">
        <v>44070</v>
      </c>
      <c r="C28" s="41"/>
      <c r="D28" s="41"/>
      <c r="E28" s="42"/>
      <c r="F28" s="42"/>
      <c r="G28" s="42"/>
      <c r="H28" s="42"/>
    </row>
    <row r="29" spans="1:16" ht="15" customHeight="1" x14ac:dyDescent="0.2">
      <c r="A29" s="17" t="s">
        <v>3</v>
      </c>
      <c r="B29" s="35" t="s">
        <v>15</v>
      </c>
      <c r="C29" s="35"/>
      <c r="D29" s="35"/>
      <c r="E29" s="35"/>
      <c r="F29" s="35"/>
      <c r="G29" s="35"/>
      <c r="H29" s="35"/>
    </row>
    <row r="30" spans="1:16" ht="15" customHeight="1" thickBot="1" x14ac:dyDescent="0.25">
      <c r="A30" s="1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4" spans="5:5" ht="15" customHeight="1" x14ac:dyDescent="0.2">
      <c r="E34" s="1"/>
    </row>
  </sheetData>
  <mergeCells count="9">
    <mergeCell ref="B29:H29"/>
    <mergeCell ref="B1:E1"/>
    <mergeCell ref="B2:H2"/>
    <mergeCell ref="B26:H26"/>
    <mergeCell ref="B28:H28"/>
    <mergeCell ref="B27:I27"/>
    <mergeCell ref="B3:B4"/>
    <mergeCell ref="C3:D3"/>
    <mergeCell ref="E3:G3"/>
  </mergeCells>
  <hyperlinks>
    <hyperlink ref="B29" r:id="rId1" display="http://observatorioemigracao.pt/np4/5903.html" xr:uid="{00000000-0004-0000-0000-000000000000}"/>
    <hyperlink ref="B29:H29" r:id="rId2" display="http://observatorioemigracao.pt/np4/7732.html" xr:uid="{00000000-0004-0000-0000-000001000000}"/>
    <hyperlink ref="B27" r:id="rId3" display="https://www.bfs.admin.ch/bfs/fr/home/statistiques/population/migration-integration/migration-internationale.assetdetail.3222151.html" xr:uid="{00000000-0004-0000-0000-000002000000}"/>
    <hyperlink ref="B27:I27" r:id="rId4" display="https://www.bfs.admin.ch/bfs/fr/home.html" xr:uid="{00000000-0004-0000-0000-000003000000}"/>
  </hyperlinks>
  <pageMargins left="0.7" right="0.7" top="0.75" bottom="0.75" header="0.3" footer="0.3"/>
  <pageSetup paperSize="9" orientation="portrait" horizontalDpi="4294967293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SuicaEntradas2000-2019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2020-08-27T09:46:16Z</dcterms:modified>
</cp:coreProperties>
</file>