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esm\Desktop\OEm\Teletrabalho 2020\Destaques\"/>
    </mc:Choice>
  </mc:AlternateContent>
  <xr:revisionPtr revIDLastSave="0" documentId="8_{12DF5F33-6BF0-4C6D-A93B-3BE13650FE78}" xr6:coauthVersionLast="44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ÁustriaEntradas2002-2018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1" i="1" l="1"/>
  <c r="F21" i="1"/>
  <c r="D21" i="1"/>
  <c r="G22" i="1" l="1"/>
  <c r="D22" i="1"/>
  <c r="G20" i="1"/>
  <c r="D20" i="1"/>
  <c r="F20" i="1"/>
  <c r="G19" i="1" l="1"/>
  <c r="D19" i="1"/>
  <c r="F19" i="1"/>
  <c r="G6" i="1" l="1"/>
  <c r="G7" i="1"/>
  <c r="G8" i="1"/>
  <c r="F5" i="1"/>
  <c r="F6" i="1"/>
  <c r="F7" i="1"/>
  <c r="D6" i="1"/>
  <c r="D7" i="1"/>
  <c r="D8" i="1"/>
  <c r="D9" i="1" l="1"/>
  <c r="G18" i="1" l="1"/>
  <c r="D18" i="1"/>
  <c r="F18" i="1"/>
  <c r="G16" i="1" l="1"/>
  <c r="G17" i="1"/>
  <c r="F16" i="1"/>
  <c r="F17" i="1"/>
  <c r="F22" i="1"/>
  <c r="D16" i="1"/>
  <c r="D17" i="1"/>
  <c r="F8" i="1" l="1"/>
  <c r="F9" i="1"/>
  <c r="G9" i="1"/>
  <c r="D10" i="1"/>
  <c r="F10" i="1"/>
  <c r="G10" i="1"/>
  <c r="D11" i="1"/>
  <c r="F11" i="1"/>
  <c r="G11" i="1"/>
  <c r="D12" i="1"/>
  <c r="F12" i="1"/>
  <c r="G12" i="1"/>
  <c r="D13" i="1"/>
  <c r="F13" i="1"/>
  <c r="G13" i="1"/>
  <c r="D14" i="1"/>
  <c r="F14" i="1"/>
  <c r="G14" i="1"/>
  <c r="D15" i="1"/>
  <c r="F15" i="1"/>
  <c r="G15" i="1"/>
</calcChain>
</file>

<file path=xl/sharedStrings.xml><?xml version="1.0" encoding="utf-8"?>
<sst xmlns="http://schemas.openxmlformats.org/spreadsheetml/2006/main" count="19" uniqueCount="16">
  <si>
    <t>OEm</t>
  </si>
  <si>
    <t>Fonte</t>
  </si>
  <si>
    <t>Atualizado em</t>
  </si>
  <si>
    <t>link</t>
  </si>
  <si>
    <t>Observatório da Emigração</t>
  </si>
  <si>
    <t>Anos</t>
  </si>
  <si>
    <t>Entradas totais</t>
  </si>
  <si>
    <t>Entradas de portugueses</t>
  </si>
  <si>
    <t>N</t>
  </si>
  <si>
    <t>Var. anual (%)</t>
  </si>
  <si>
    <t>% do total</t>
  </si>
  <si>
    <t>..</t>
  </si>
  <si>
    <t xml:space="preserve">Quadro elaborado pelo Observatório da Emigração, valores de Statistics Austria.
</t>
  </si>
  <si>
    <t>Entradas de portugueses na Áustria, 2002-2018</t>
  </si>
  <si>
    <t>http://observatorioemigracao.pt/np4/6818.html</t>
  </si>
  <si>
    <t>http://www.statistik.at/web_en/statistics/index.html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</si>
</sst>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2"/>
      <color rgb="FFC00000"/>
      <name val="Arial"/>
      <family val="2"/>
    </font>
    <font>
      <i/>
      <sz val="8"/>
      <color theme="1"/>
      <name val="Arial"/>
      <family val="2"/>
    </font>
    <font>
      <b/>
      <sz val="8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b/>
      <sz val="8"/>
      <color rgb="FFC00000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8">
    <xf numFmtId="0" fontId="0" fillId="0" borderId="0" xfId="0"/>
    <xf numFmtId="3" fontId="0" fillId="0" borderId="0" xfId="0" applyNumberFormat="1"/>
    <xf numFmtId="3" fontId="2" fillId="0" borderId="0" xfId="0" applyNumberFormat="1" applyFont="1" applyAlignment="1">
      <alignment horizontal="center" vertical="center"/>
    </xf>
    <xf numFmtId="3" fontId="0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left" vertical="center" indent="1"/>
    </xf>
    <xf numFmtId="0" fontId="7" fillId="0" borderId="0" xfId="1" applyFont="1" applyBorder="1" applyAlignment="1">
      <alignment horizontal="right" vertical="center" indent="1"/>
    </xf>
    <xf numFmtId="0" fontId="0" fillId="0" borderId="0" xfId="0" applyFont="1"/>
    <xf numFmtId="0" fontId="8" fillId="0" borderId="0" xfId="0" applyFont="1" applyAlignment="1"/>
    <xf numFmtId="0" fontId="0" fillId="0" borderId="0" xfId="0" applyAlignment="1">
      <alignment horizontal="center" vertical="center"/>
    </xf>
    <xf numFmtId="0" fontId="6" fillId="0" borderId="0" xfId="1"/>
    <xf numFmtId="0" fontId="0" fillId="0" borderId="2" xfId="0" applyBorder="1"/>
    <xf numFmtId="0" fontId="0" fillId="0" borderId="1" xfId="0" applyBorder="1"/>
    <xf numFmtId="3" fontId="0" fillId="0" borderId="2" xfId="0" applyNumberFormat="1" applyFont="1" applyBorder="1" applyAlignment="1"/>
    <xf numFmtId="3" fontId="0" fillId="0" borderId="0" xfId="0" applyNumberFormat="1" applyFont="1" applyBorder="1" applyAlignment="1">
      <alignment vertical="center"/>
    </xf>
    <xf numFmtId="3" fontId="1" fillId="0" borderId="0" xfId="0" applyNumberFormat="1" applyFont="1" applyBorder="1" applyAlignment="1">
      <alignment horizontal="right" vertical="top" indent="1"/>
    </xf>
    <xf numFmtId="3" fontId="0" fillId="0" borderId="0" xfId="0" applyNumberFormat="1" applyFont="1" applyBorder="1" applyAlignment="1">
      <alignment horizontal="right" vertical="center" indent="1"/>
    </xf>
    <xf numFmtId="3" fontId="3" fillId="0" borderId="0" xfId="0" applyNumberFormat="1" applyFont="1" applyBorder="1" applyAlignment="1">
      <alignment horizontal="right" vertical="center" indent="1"/>
    </xf>
    <xf numFmtId="3" fontId="0" fillId="0" borderId="1" xfId="0" applyNumberFormat="1" applyFont="1" applyBorder="1" applyAlignment="1">
      <alignment vertical="center"/>
    </xf>
    <xf numFmtId="3" fontId="0" fillId="0" borderId="0" xfId="0" applyNumberFormat="1" applyFont="1" applyBorder="1" applyAlignment="1"/>
    <xf numFmtId="0" fontId="0" fillId="0" borderId="0" xfId="0" applyBorder="1"/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64" fontId="0" fillId="0" borderId="7" xfId="0" applyNumberFormat="1" applyBorder="1" applyAlignment="1">
      <alignment horizontal="right" vertical="center" indent="3"/>
    </xf>
    <xf numFmtId="164" fontId="0" fillId="0" borderId="0" xfId="0" applyNumberFormat="1" applyBorder="1" applyAlignment="1">
      <alignment horizontal="right" vertical="center" indent="3"/>
    </xf>
    <xf numFmtId="164" fontId="0" fillId="0" borderId="0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64" fontId="0" fillId="0" borderId="12" xfId="0" applyNumberFormat="1" applyBorder="1" applyAlignment="1">
      <alignment horizontal="right" vertical="center" indent="3"/>
    </xf>
    <xf numFmtId="164" fontId="0" fillId="0" borderId="3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right" vertical="center" indent="3"/>
    </xf>
    <xf numFmtId="3" fontId="0" fillId="0" borderId="10" xfId="0" applyNumberFormat="1" applyBorder="1" applyAlignment="1">
      <alignment horizontal="center" vertical="center"/>
    </xf>
    <xf numFmtId="3" fontId="0" fillId="0" borderId="11" xfId="0" applyNumberFormat="1" applyBorder="1" applyAlignment="1">
      <alignment horizontal="center" vertical="center"/>
    </xf>
    <xf numFmtId="3" fontId="0" fillId="0" borderId="0" xfId="0" applyNumberFormat="1" applyAlignment="1">
      <alignment horizontal="right" vertical="center" indent="3"/>
    </xf>
    <xf numFmtId="3" fontId="0" fillId="0" borderId="3" xfId="0" applyNumberFormat="1" applyBorder="1" applyAlignment="1">
      <alignment horizontal="right" vertical="center" indent="3"/>
    </xf>
    <xf numFmtId="0" fontId="6" fillId="0" borderId="0" xfId="1" applyAlignment="1">
      <alignment horizontal="left" vertical="center" wrapText="1"/>
    </xf>
    <xf numFmtId="3" fontId="4" fillId="0" borderId="0" xfId="0" applyNumberFormat="1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8" fillId="0" borderId="0" xfId="0" applyFont="1" applyAlignment="1">
      <alignment vertic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vertical="top" wrapText="1"/>
    </xf>
    <xf numFmtId="0" fontId="6" fillId="0" borderId="0" xfId="1" applyAlignment="1">
      <alignment vertical="top" wrapText="1"/>
    </xf>
  </cellXfs>
  <cellStyles count="2">
    <cellStyle name="Hiperligaçã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/>
            </a:pPr>
            <a:r>
              <a:rPr lang="pt-PT" sz="1000" b="1" i="0" baseline="0">
                <a:effectLst/>
              </a:rPr>
              <a:t>Entradas de portugueses na Áustria, 2002-2018</a:t>
            </a:r>
          </a:p>
        </c:rich>
      </c:tx>
      <c:layout>
        <c:manualLayout>
          <c:xMode val="edge"/>
          <c:yMode val="edge"/>
          <c:x val="6.892314814814815E-2"/>
          <c:y val="2.3518518518518518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Entradas</c:v>
          </c:tx>
          <c:spPr>
            <a:ln w="1905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'ÁustriaEntradas2002-2018'!$B$5:$B$22</c:f>
              <c:numCache>
                <c:formatCode>General</c:formatCode>
                <c:ptCount val="18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2018</c:v>
                </c:pt>
              </c:numCache>
            </c:numRef>
          </c:cat>
          <c:val>
            <c:numRef>
              <c:f>'ÁustriaEntradas2002-2018'!$E$5:$E$22</c:f>
              <c:numCache>
                <c:formatCode>#,##0</c:formatCode>
                <c:ptCount val="18"/>
                <c:pt idx="0">
                  <c:v>295</c:v>
                </c:pt>
                <c:pt idx="1">
                  <c:v>313</c:v>
                </c:pt>
                <c:pt idx="2">
                  <c:v>266</c:v>
                </c:pt>
                <c:pt idx="3">
                  <c:v>296</c:v>
                </c:pt>
                <c:pt idx="4">
                  <c:v>276</c:v>
                </c:pt>
                <c:pt idx="5">
                  <c:v>305</c:v>
                </c:pt>
                <c:pt idx="6">
                  <c:v>349</c:v>
                </c:pt>
                <c:pt idx="7">
                  <c:v>357</c:v>
                </c:pt>
                <c:pt idx="8">
                  <c:v>444</c:v>
                </c:pt>
                <c:pt idx="9">
                  <c:v>531</c:v>
                </c:pt>
                <c:pt idx="10">
                  <c:v>693</c:v>
                </c:pt>
                <c:pt idx="11">
                  <c:v>878</c:v>
                </c:pt>
                <c:pt idx="12">
                  <c:v>581</c:v>
                </c:pt>
                <c:pt idx="13">
                  <c:v>663</c:v>
                </c:pt>
                <c:pt idx="14">
                  <c:v>561</c:v>
                </c:pt>
                <c:pt idx="15">
                  <c:v>618</c:v>
                </c:pt>
                <c:pt idx="16">
                  <c:v>674</c:v>
                </c:pt>
                <c:pt idx="17">
                  <c:v>674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34-43F9-91E4-37ED97B2C3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9176832"/>
        <c:axId val="160735808"/>
      </c:lineChart>
      <c:catAx>
        <c:axId val="691768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l">
                  <a:defRPr sz="700"/>
                </a:pPr>
                <a:r>
                  <a:rPr lang="pt-PT" sz="700" b="1" i="0" baseline="0">
                    <a:effectLst/>
                  </a:rPr>
                  <a:t>Fonte</a:t>
                </a:r>
                <a:r>
                  <a:rPr lang="pt-PT" sz="700" b="0" i="0" baseline="0">
                    <a:effectLst/>
                  </a:rPr>
                  <a:t>  Gráfico elaborado pelo Observatório da Emigração, valores de Statistics Austria.</a:t>
                </a:r>
                <a:endParaRPr lang="pt-PT" sz="700">
                  <a:effectLst/>
                </a:endParaRPr>
              </a:p>
            </c:rich>
          </c:tx>
          <c:layout>
            <c:manualLayout>
              <c:xMode val="edge"/>
              <c:yMode val="edge"/>
              <c:x val="6.9329814814814816E-2"/>
              <c:y val="0.93891049382716052"/>
            </c:manualLayout>
          </c:layout>
          <c:overlay val="0"/>
          <c:spPr>
            <a:ln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12700"/>
        </c:spPr>
        <c:crossAx val="160735808"/>
        <c:crosses val="autoZero"/>
        <c:auto val="1"/>
        <c:lblAlgn val="ctr"/>
        <c:lblOffset val="100"/>
        <c:noMultiLvlLbl val="0"/>
      </c:catAx>
      <c:valAx>
        <c:axId val="160735808"/>
        <c:scaling>
          <c:orientation val="minMax"/>
        </c:scaling>
        <c:delete val="0"/>
        <c:axPos val="l"/>
        <c:majorGridlines>
          <c:spPr>
            <a:ln w="12700">
              <a:solidFill>
                <a:schemeClr val="accent1">
                  <a:lumMod val="20000"/>
                  <a:lumOff val="80000"/>
                </a:schemeClr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69176832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8</xdr:col>
      <xdr:colOff>4762</xdr:colOff>
      <xdr:row>3</xdr:row>
      <xdr:rowOff>9525</xdr:rowOff>
    </xdr:from>
    <xdr:to>
      <xdr:col>14</xdr:col>
      <xdr:colOff>318412</xdr:colOff>
      <xdr:row>19</xdr:row>
      <xdr:rowOff>11025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observatorioemigracao.pt/np4/6818.html" TargetMode="External"/><Relationship Id="rId2" Type="http://schemas.openxmlformats.org/officeDocument/2006/relationships/hyperlink" Target="http://www.statistik.at/web_en/statistics/PeopleSociety/population/migration/index.html" TargetMode="External"/><Relationship Id="rId1" Type="http://schemas.openxmlformats.org/officeDocument/2006/relationships/hyperlink" Target="http://observatorioemigracao.pt/np4/5872.html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statistik.at/web_en/statistics/index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8"/>
  <sheetViews>
    <sheetView showGridLines="0" tabSelected="1" workbookViewId="0">
      <selection activeCell="B25" sqref="B25:G25"/>
    </sheetView>
  </sheetViews>
  <sheetFormatPr defaultColWidth="14.83203125" defaultRowHeight="15" customHeight="1" x14ac:dyDescent="0.2"/>
  <cols>
    <col min="1" max="1" width="14.83203125" style="3" customWidth="1"/>
  </cols>
  <sheetData>
    <row r="1" spans="1:20" s="3" customFormat="1" ht="30" customHeight="1" x14ac:dyDescent="0.2">
      <c r="A1" s="2" t="s">
        <v>0</v>
      </c>
      <c r="B1" s="35" t="s">
        <v>4</v>
      </c>
      <c r="C1" s="35"/>
      <c r="D1" s="35"/>
      <c r="E1" s="36"/>
      <c r="F1" s="4"/>
      <c r="G1" s="4"/>
      <c r="H1" s="5"/>
      <c r="I1"/>
      <c r="M1" s="6"/>
      <c r="N1" s="6"/>
      <c r="O1" s="6"/>
    </row>
    <row r="2" spans="1:20" ht="30" customHeight="1" thickBot="1" x14ac:dyDescent="0.25">
      <c r="A2" s="2"/>
      <c r="B2" s="37" t="s">
        <v>13</v>
      </c>
      <c r="C2" s="37"/>
      <c r="D2" s="37"/>
      <c r="E2" s="38"/>
      <c r="F2" s="38"/>
      <c r="G2" s="38"/>
      <c r="H2" s="7"/>
    </row>
    <row r="3" spans="1:20" ht="30" customHeight="1" x14ac:dyDescent="0.2">
      <c r="A3" s="12"/>
      <c r="B3" s="41" t="s">
        <v>5</v>
      </c>
      <c r="C3" s="43" t="s">
        <v>6</v>
      </c>
      <c r="D3" s="44"/>
      <c r="E3" s="41" t="s">
        <v>7</v>
      </c>
      <c r="F3" s="45"/>
      <c r="G3" s="45"/>
      <c r="H3" s="10"/>
      <c r="I3" s="10"/>
      <c r="J3" s="10"/>
      <c r="K3" s="10"/>
      <c r="L3" s="10"/>
      <c r="M3" s="10"/>
      <c r="N3" s="10"/>
      <c r="O3" s="10"/>
    </row>
    <row r="4" spans="1:20" ht="30" customHeight="1" x14ac:dyDescent="0.2">
      <c r="A4" s="18"/>
      <c r="B4" s="42"/>
      <c r="C4" s="20" t="s">
        <v>8</v>
      </c>
      <c r="D4" s="21" t="s">
        <v>9</v>
      </c>
      <c r="E4" s="22" t="s">
        <v>8</v>
      </c>
      <c r="F4" s="22" t="s">
        <v>10</v>
      </c>
      <c r="G4" s="22" t="s">
        <v>9</v>
      </c>
      <c r="H4" s="19"/>
      <c r="I4" s="19"/>
      <c r="J4" s="19"/>
      <c r="K4" s="19"/>
      <c r="L4" s="19"/>
      <c r="M4" s="19"/>
      <c r="N4" s="19"/>
      <c r="O4" s="19"/>
    </row>
    <row r="5" spans="1:20" ht="15" customHeight="1" x14ac:dyDescent="0.2">
      <c r="A5" s="13"/>
      <c r="B5" s="8">
        <v>2002</v>
      </c>
      <c r="C5" s="30">
        <v>86144</v>
      </c>
      <c r="D5" s="23" t="s">
        <v>11</v>
      </c>
      <c r="E5" s="32">
        <v>295</v>
      </c>
      <c r="F5" s="25">
        <f>E5/C5*100</f>
        <v>0.3424498514115899</v>
      </c>
      <c r="G5" s="24" t="s">
        <v>11</v>
      </c>
    </row>
    <row r="6" spans="1:20" ht="15" customHeight="1" x14ac:dyDescent="0.2">
      <c r="A6" s="13"/>
      <c r="B6" s="8">
        <v>2003</v>
      </c>
      <c r="C6" s="30">
        <v>93341</v>
      </c>
      <c r="D6" s="23">
        <f t="shared" ref="D6:D8" si="0">((C6/C5)-1)*100</f>
        <v>8.3546155274888623</v>
      </c>
      <c r="E6" s="32">
        <v>313</v>
      </c>
      <c r="F6" s="25">
        <f t="shared" ref="F6:F22" si="1">E6/C6*100</f>
        <v>0.33532959792588463</v>
      </c>
      <c r="G6" s="24">
        <f>((E6/E5)-1)*100</f>
        <v>6.1016949152542299</v>
      </c>
    </row>
    <row r="7" spans="1:20" ht="15" customHeight="1" x14ac:dyDescent="0.2">
      <c r="A7" s="13"/>
      <c r="B7" s="8">
        <v>2004</v>
      </c>
      <c r="C7" s="30">
        <v>104246</v>
      </c>
      <c r="D7" s="23">
        <f t="shared" si="0"/>
        <v>11.682968898983304</v>
      </c>
      <c r="E7" s="32">
        <v>266</v>
      </c>
      <c r="F7" s="25">
        <f t="shared" si="1"/>
        <v>0.25516566582890471</v>
      </c>
      <c r="G7" s="24">
        <f t="shared" ref="G7:G8" si="2">((E7/E6)-1)*100</f>
        <v>-15.015974440894563</v>
      </c>
    </row>
    <row r="8" spans="1:20" ht="15" customHeight="1" x14ac:dyDescent="0.2">
      <c r="A8" s="13"/>
      <c r="B8" s="8">
        <v>2005</v>
      </c>
      <c r="C8" s="30">
        <v>97995</v>
      </c>
      <c r="D8" s="23">
        <f t="shared" si="0"/>
        <v>-5.996393146979262</v>
      </c>
      <c r="E8" s="32">
        <v>296</v>
      </c>
      <c r="F8" s="25">
        <f t="shared" si="1"/>
        <v>0.30205622735853871</v>
      </c>
      <c r="G8" s="24">
        <f t="shared" si="2"/>
        <v>11.278195488721799</v>
      </c>
      <c r="T8" s="1"/>
    </row>
    <row r="9" spans="1:20" ht="15" customHeight="1" x14ac:dyDescent="0.2">
      <c r="A9" s="13"/>
      <c r="B9" s="8">
        <v>2006</v>
      </c>
      <c r="C9" s="30">
        <v>82899</v>
      </c>
      <c r="D9" s="23">
        <f>((C9/C8)-1)*100</f>
        <v>-15.404867595285477</v>
      </c>
      <c r="E9" s="32">
        <v>276</v>
      </c>
      <c r="F9" s="25">
        <f t="shared" si="1"/>
        <v>0.3329352585676546</v>
      </c>
      <c r="G9" s="24">
        <f t="shared" ref="G9:G17" si="3">((E9/E8)-1)*100</f>
        <v>-6.7567567567567544</v>
      </c>
    </row>
    <row r="10" spans="1:20" ht="15" customHeight="1" x14ac:dyDescent="0.2">
      <c r="A10" s="13"/>
      <c r="B10" s="8">
        <v>2007</v>
      </c>
      <c r="C10" s="30">
        <v>91546</v>
      </c>
      <c r="D10" s="23">
        <f t="shared" ref="D10:D18" si="4">((C10/C9)-1)*100</f>
        <v>10.430765147951115</v>
      </c>
      <c r="E10" s="32">
        <v>305</v>
      </c>
      <c r="F10" s="25">
        <f t="shared" si="1"/>
        <v>0.33316584012409062</v>
      </c>
      <c r="G10" s="24">
        <f t="shared" si="3"/>
        <v>10.507246376811597</v>
      </c>
    </row>
    <row r="11" spans="1:20" ht="15" customHeight="1" x14ac:dyDescent="0.2">
      <c r="A11" s="13"/>
      <c r="B11" s="8">
        <v>2008</v>
      </c>
      <c r="C11" s="30">
        <v>94368</v>
      </c>
      <c r="D11" s="23">
        <f t="shared" si="4"/>
        <v>3.0826032814104343</v>
      </c>
      <c r="E11" s="32">
        <v>349</v>
      </c>
      <c r="F11" s="25">
        <f t="shared" si="1"/>
        <v>0.3698287555103425</v>
      </c>
      <c r="G11" s="24">
        <f t="shared" si="3"/>
        <v>14.42622950819672</v>
      </c>
    </row>
    <row r="12" spans="1:20" ht="15" customHeight="1" x14ac:dyDescent="0.2">
      <c r="A12" s="13"/>
      <c r="B12" s="8">
        <v>2009</v>
      </c>
      <c r="C12" s="30">
        <v>91660</v>
      </c>
      <c r="D12" s="23">
        <f t="shared" si="4"/>
        <v>-2.8696168192607674</v>
      </c>
      <c r="E12" s="32">
        <v>357</v>
      </c>
      <c r="F12" s="25">
        <f t="shared" si="1"/>
        <v>0.3894828714815623</v>
      </c>
      <c r="G12" s="24">
        <f t="shared" si="3"/>
        <v>2.2922636103151817</v>
      </c>
    </row>
    <row r="13" spans="1:20" ht="15" customHeight="1" x14ac:dyDescent="0.2">
      <c r="A13" s="13"/>
      <c r="B13" s="8">
        <v>2010</v>
      </c>
      <c r="C13" s="30">
        <v>96896</v>
      </c>
      <c r="D13" s="23">
        <f t="shared" si="4"/>
        <v>5.7124154483962464</v>
      </c>
      <c r="E13" s="32">
        <v>444</v>
      </c>
      <c r="F13" s="25">
        <f t="shared" si="1"/>
        <v>0.45822324966974898</v>
      </c>
      <c r="G13" s="24">
        <f t="shared" si="3"/>
        <v>24.369747899159666</v>
      </c>
    </row>
    <row r="14" spans="1:20" ht="15" customHeight="1" x14ac:dyDescent="0.2">
      <c r="A14" s="13"/>
      <c r="B14" s="8">
        <v>2011</v>
      </c>
      <c r="C14" s="30">
        <v>109921</v>
      </c>
      <c r="D14" s="23">
        <f t="shared" si="4"/>
        <v>13.442247357992066</v>
      </c>
      <c r="E14" s="32">
        <v>531</v>
      </c>
      <c r="F14" s="25">
        <f t="shared" si="1"/>
        <v>0.48307420784017613</v>
      </c>
      <c r="G14" s="24">
        <f t="shared" si="3"/>
        <v>19.594594594594604</v>
      </c>
    </row>
    <row r="15" spans="1:20" ht="15" customHeight="1" x14ac:dyDescent="0.2">
      <c r="A15" s="13"/>
      <c r="B15" s="8">
        <v>2012</v>
      </c>
      <c r="C15" s="30">
        <v>125605</v>
      </c>
      <c r="D15" s="23">
        <f t="shared" si="4"/>
        <v>14.268429144567452</v>
      </c>
      <c r="E15" s="32">
        <v>693</v>
      </c>
      <c r="F15" s="25">
        <f t="shared" si="1"/>
        <v>0.55172962859758767</v>
      </c>
      <c r="G15" s="24">
        <f t="shared" si="3"/>
        <v>30.508474576271194</v>
      </c>
    </row>
    <row r="16" spans="1:20" ht="15" customHeight="1" x14ac:dyDescent="0.2">
      <c r="A16" s="13"/>
      <c r="B16" s="8">
        <v>2013</v>
      </c>
      <c r="C16" s="30">
        <v>135228</v>
      </c>
      <c r="D16" s="23">
        <f t="shared" si="4"/>
        <v>7.6613192149993958</v>
      </c>
      <c r="E16" s="32">
        <v>878</v>
      </c>
      <c r="F16" s="25">
        <f t="shared" si="1"/>
        <v>0.64927381903156156</v>
      </c>
      <c r="G16" s="24">
        <f t="shared" si="3"/>
        <v>26.695526695526706</v>
      </c>
    </row>
    <row r="17" spans="1:15" ht="15" customHeight="1" x14ac:dyDescent="0.2">
      <c r="A17" s="13"/>
      <c r="B17" s="8">
        <v>2014</v>
      </c>
      <c r="C17" s="30">
        <v>154260</v>
      </c>
      <c r="D17" s="23">
        <f t="shared" si="4"/>
        <v>14.074008341467747</v>
      </c>
      <c r="E17" s="32">
        <v>581</v>
      </c>
      <c r="F17" s="25">
        <f t="shared" si="1"/>
        <v>0.37663684688188775</v>
      </c>
      <c r="G17" s="24">
        <f t="shared" si="3"/>
        <v>-33.826879271070624</v>
      </c>
    </row>
    <row r="18" spans="1:15" ht="15" customHeight="1" x14ac:dyDescent="0.2">
      <c r="A18" s="13"/>
      <c r="B18" s="8">
        <v>2015</v>
      </c>
      <c r="C18" s="30">
        <v>198658</v>
      </c>
      <c r="D18" s="23">
        <f t="shared" si="4"/>
        <v>28.78127836120834</v>
      </c>
      <c r="E18" s="32">
        <v>663</v>
      </c>
      <c r="F18" s="25">
        <f t="shared" ref="F18:F21" si="5">E18/C18*100</f>
        <v>0.33373939131572855</v>
      </c>
      <c r="G18" s="24">
        <f>((E18/E17)-1)*100</f>
        <v>14.113597246127373</v>
      </c>
    </row>
    <row r="19" spans="1:15" ht="15" customHeight="1" x14ac:dyDescent="0.2">
      <c r="A19" s="13"/>
      <c r="B19" s="8">
        <v>2016</v>
      </c>
      <c r="C19" s="30">
        <v>158746</v>
      </c>
      <c r="D19" s="23">
        <f>((C19/C18)-1)*100</f>
        <v>-20.090809330608383</v>
      </c>
      <c r="E19" s="32">
        <v>561</v>
      </c>
      <c r="F19" s="25">
        <f t="shared" si="5"/>
        <v>0.35339473120582565</v>
      </c>
      <c r="G19" s="24">
        <f>((E19/E18)-1)*100</f>
        <v>-15.384615384615385</v>
      </c>
    </row>
    <row r="20" spans="1:15" ht="15" customHeight="1" x14ac:dyDescent="0.2">
      <c r="A20" s="13"/>
      <c r="B20" s="8">
        <v>2017</v>
      </c>
      <c r="C20" s="30">
        <v>139329</v>
      </c>
      <c r="D20" s="23">
        <f>((C20/C19)-1)*100</f>
        <v>-12.231489297368125</v>
      </c>
      <c r="E20" s="32">
        <v>618</v>
      </c>
      <c r="F20" s="25">
        <f t="shared" si="5"/>
        <v>0.44355446461253578</v>
      </c>
      <c r="G20" s="24">
        <f>((E20/E19)-1)*100</f>
        <v>10.160427807486627</v>
      </c>
    </row>
    <row r="21" spans="1:15" ht="15" customHeight="1" x14ac:dyDescent="0.2">
      <c r="A21" s="13"/>
      <c r="B21" s="8">
        <v>2018</v>
      </c>
      <c r="C21" s="30">
        <v>131724</v>
      </c>
      <c r="D21" s="23">
        <f>((C21/C19)-1)*100</f>
        <v>-17.022161188313412</v>
      </c>
      <c r="E21" s="32">
        <v>674</v>
      </c>
      <c r="F21" s="25">
        <f t="shared" si="5"/>
        <v>0.51167592845646959</v>
      </c>
      <c r="G21" s="24">
        <f>((E21/E19)-1)*100</f>
        <v>20.14260249554367</v>
      </c>
    </row>
    <row r="22" spans="1:15" ht="15" customHeight="1" x14ac:dyDescent="0.2">
      <c r="A22" s="13"/>
      <c r="B22" s="26">
        <v>2018</v>
      </c>
      <c r="C22" s="31">
        <v>131724</v>
      </c>
      <c r="D22" s="27">
        <f>((C22/C20)-1)*100</f>
        <v>-5.4583037271494046</v>
      </c>
      <c r="E22" s="33">
        <v>674</v>
      </c>
      <c r="F22" s="28">
        <f t="shared" si="1"/>
        <v>0.51167592845646959</v>
      </c>
      <c r="G22" s="29">
        <f>((E22/E20)-1)*100</f>
        <v>9.0614886731391628</v>
      </c>
    </row>
    <row r="23" spans="1:15" ht="15" customHeight="1" x14ac:dyDescent="0.2">
      <c r="A23" s="13"/>
      <c r="E23" s="1"/>
    </row>
    <row r="24" spans="1:15" ht="15" customHeight="1" x14ac:dyDescent="0.2">
      <c r="A24" s="14" t="s">
        <v>1</v>
      </c>
      <c r="B24" s="46" t="s">
        <v>12</v>
      </c>
      <c r="C24" s="46"/>
      <c r="D24" s="46"/>
      <c r="E24" s="46"/>
      <c r="F24" s="46"/>
      <c r="G24" s="46"/>
    </row>
    <row r="25" spans="1:15" ht="30" customHeight="1" x14ac:dyDescent="0.2">
      <c r="A25" s="14"/>
      <c r="B25" s="47" t="s">
        <v>15</v>
      </c>
      <c r="C25" s="47"/>
      <c r="D25" s="47"/>
      <c r="E25" s="47"/>
      <c r="F25" s="47"/>
      <c r="G25" s="47"/>
      <c r="I25" s="9"/>
    </row>
    <row r="26" spans="1:15" ht="15" customHeight="1" x14ac:dyDescent="0.2">
      <c r="A26" s="15" t="s">
        <v>2</v>
      </c>
      <c r="B26" s="39">
        <v>43615</v>
      </c>
      <c r="C26" s="39"/>
      <c r="D26" s="39"/>
      <c r="E26" s="40"/>
      <c r="F26" s="40"/>
      <c r="G26" s="40"/>
    </row>
    <row r="27" spans="1:15" ht="15" customHeight="1" x14ac:dyDescent="0.2">
      <c r="A27" s="16" t="s">
        <v>3</v>
      </c>
      <c r="B27" s="34" t="s">
        <v>14</v>
      </c>
      <c r="C27" s="34"/>
      <c r="D27" s="34"/>
      <c r="E27" s="34"/>
      <c r="F27" s="34"/>
      <c r="G27" s="34"/>
    </row>
    <row r="28" spans="1:15" ht="15" customHeight="1" thickBot="1" x14ac:dyDescent="0.25">
      <c r="A28" s="17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</row>
  </sheetData>
  <mergeCells count="9">
    <mergeCell ref="B27:G27"/>
    <mergeCell ref="B1:E1"/>
    <mergeCell ref="B2:G2"/>
    <mergeCell ref="B26:G26"/>
    <mergeCell ref="B3:B4"/>
    <mergeCell ref="C3:D3"/>
    <mergeCell ref="E3:G3"/>
    <mergeCell ref="B24:G24"/>
    <mergeCell ref="B25:G25"/>
  </mergeCells>
  <hyperlinks>
    <hyperlink ref="B27" r:id="rId1" display="http://observatorioemigracao.pt/np4/5872.html" xr:uid="{00000000-0004-0000-0000-000000000000}"/>
    <hyperlink ref="B25" r:id="rId2" display="http://www.statistik.at/web_en/statistics/PeopleSociety/population/migration/index.html" xr:uid="{00000000-0004-0000-0000-000001000000}"/>
    <hyperlink ref="B27:G27" r:id="rId3" display="http://observatorioemigracao.pt/np4/6818.html" xr:uid="{00000000-0004-0000-0000-000002000000}"/>
    <hyperlink ref="B25:G25" r:id="rId4" display="http://www.statistik.at/web_en/statistics/index.html" xr:uid="{CF5E76CF-3611-473C-ADDD-60F119FF0F03}"/>
  </hyperlinks>
  <pageMargins left="0.7" right="0.7" top="0.75" bottom="0.75" header="0.3" footer="0.3"/>
  <pageSetup paperSize="9" orientation="portrait" horizontalDpi="4294967293" r:id="rId5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ÁustriaEntradas2002-2018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Inês Vidigal</cp:lastModifiedBy>
  <dcterms:created xsi:type="dcterms:W3CDTF">2016-02-16T12:50:42Z</dcterms:created>
  <dcterms:modified xsi:type="dcterms:W3CDTF">2020-07-09T09:39:03Z</dcterms:modified>
</cp:coreProperties>
</file>