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HolandaEntradas2000-2018" sheetId="1" r:id="rId1"/>
  </sheets>
  <calcPr calcId="162913" concurrentCalc="0"/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F23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<sst xmlns="http://schemas.openxmlformats.org/spreadsheetml/2006/main" count="19" uniqueCount="16">
  <si>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</si>
  <si>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</si>
  <si>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</si>
  <si>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</si>
  <si>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</si>
  <si>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</si>
  <si>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</si>
  <si>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</si>
  <si>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</si>
  <si>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</si>
  <si>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</si>
  <si>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</si>
  <si>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</si>
  <si>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Entradas de portugueses na Holanda, 2000-2018</t>
  </si>
  <si>
    <t>http://observatorioemigracao.pt/np4/6877.html</t>
  </si>
  <si>
    <t>https://www.cbs.nl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</si>
</sst>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'HolandaEntradas2000-2018'!$B$5:$B$23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'HolandaEntradas2000-2018'!$E$5:$E$23</c:f>
              <c:numCache>
                <c:formatCode>#,##0</c:formatCode>
                <c:ptCount val="19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77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13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27">
        <v>1009</v>
      </c>
      <c r="F5" s="25">
        <f t="shared" ref="F5:F23" si="0"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27">
        <v>1216</v>
      </c>
      <c r="F6" s="25">
        <f t="shared" ref="F6" si="1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>((C7/C6)-1)*100</f>
        <v>-9.7201367657434368</v>
      </c>
      <c r="E7" s="27">
        <v>1189</v>
      </c>
      <c r="F7" s="25">
        <f t="shared" si="0"/>
        <v>1.191287271561398</v>
      </c>
      <c r="G7" s="24">
        <f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ref="D8:D19" si="2">((C8/C7)-1)*100</f>
        <v>-15.151090092978514</v>
      </c>
      <c r="E8" s="27">
        <v>1166</v>
      </c>
      <c r="F8" s="25">
        <f t="shared" si="0"/>
        <v>1.3768509552936732</v>
      </c>
      <c r="G8" s="24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2"/>
        <v>-11.942942162813219</v>
      </c>
      <c r="E9" s="27">
        <v>984</v>
      </c>
      <c r="F9" s="25">
        <f t="shared" si="0"/>
        <v>1.3195301185431529</v>
      </c>
      <c r="G9" s="24">
        <f t="shared" si="3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2"/>
        <v>-3.3015072681435442</v>
      </c>
      <c r="E10" s="34">
        <v>830</v>
      </c>
      <c r="F10" s="25">
        <f t="shared" si="0"/>
        <v>1.1510192761059492</v>
      </c>
      <c r="G10" s="24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2"/>
        <v>7.7048952988489905</v>
      </c>
      <c r="E11" s="27">
        <v>1211</v>
      </c>
      <c r="F11" s="25">
        <f t="shared" si="0"/>
        <v>1.5592408518528056</v>
      </c>
      <c r="G11" s="24">
        <f t="shared" si="3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2"/>
        <v>18.243504236087873</v>
      </c>
      <c r="E12" s="27">
        <v>1577</v>
      </c>
      <c r="F12" s="25">
        <f t="shared" si="0"/>
        <v>1.7172102139707084</v>
      </c>
      <c r="G12" s="24">
        <f t="shared" si="3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2"/>
        <v>26.876463222083082</v>
      </c>
      <c r="E13" s="27">
        <v>2002</v>
      </c>
      <c r="F13" s="25">
        <f t="shared" si="0"/>
        <v>1.718204210544384</v>
      </c>
      <c r="G13" s="24">
        <f t="shared" si="3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>((C14/C13)-1)*100</f>
        <v>1.3843473484555835</v>
      </c>
      <c r="E14" s="27">
        <v>1983</v>
      </c>
      <c r="F14" s="25">
        <f t="shared" si="0"/>
        <v>1.6786591043765342</v>
      </c>
      <c r="G14" s="24">
        <f t="shared" si="3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2"/>
        <v>6.691780242106149</v>
      </c>
      <c r="E15" s="27">
        <v>1530</v>
      </c>
      <c r="F15" s="25">
        <f t="shared" si="0"/>
        <v>1.213948506367279</v>
      </c>
      <c r="G15" s="24">
        <f t="shared" si="3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2"/>
        <v>6.7163883048359629</v>
      </c>
      <c r="E16" s="27">
        <v>1727</v>
      </c>
      <c r="F16" s="25">
        <f t="shared" si="0"/>
        <v>1.2840148698884759</v>
      </c>
      <c r="G16" s="24">
        <f t="shared" si="3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2"/>
        <v>-2.8267657992565032</v>
      </c>
      <c r="E17" s="27">
        <v>2051</v>
      </c>
      <c r="F17" s="25">
        <f t="shared" si="0"/>
        <v>1.5692665534285146</v>
      </c>
      <c r="G17" s="24">
        <f t="shared" si="3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2"/>
        <v>4.9442225588761879</v>
      </c>
      <c r="E18" s="27">
        <v>2079</v>
      </c>
      <c r="F18" s="25">
        <f t="shared" si="0"/>
        <v>1.515748031496063</v>
      </c>
      <c r="G18" s="24">
        <f t="shared" si="3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2"/>
        <v>12.418343540390776</v>
      </c>
      <c r="E19" s="27">
        <v>1887</v>
      </c>
      <c r="F19" s="25">
        <f t="shared" si="0"/>
        <v>1.2237909632733004</v>
      </c>
      <c r="G19" s="24">
        <f t="shared" si="3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27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8">
        <v>2016</v>
      </c>
      <c r="C21" s="32">
        <v>199091</v>
      </c>
      <c r="D21" s="23">
        <f>((C21/C20)-1)*100</f>
        <v>13.940125791922542</v>
      </c>
      <c r="E21" s="27">
        <v>1961</v>
      </c>
      <c r="F21" s="25">
        <f t="shared" ref="F21:F22" si="4">E21/C21*100</f>
        <v>0.98497671918871266</v>
      </c>
      <c r="G21" s="24">
        <f>((E21/E20)-1)*100</f>
        <v>5.4301075268817112</v>
      </c>
    </row>
    <row r="22" spans="1:15" ht="15" customHeight="1" x14ac:dyDescent="0.2">
      <c r="A22" s="13"/>
      <c r="B22" s="8">
        <v>2017</v>
      </c>
      <c r="C22" s="32">
        <v>202126</v>
      </c>
      <c r="D22" s="23">
        <f>((C22/C21)-1)*100</f>
        <v>1.524428527658217</v>
      </c>
      <c r="E22" s="27">
        <v>2127</v>
      </c>
      <c r="F22" s="25">
        <f t="shared" si="4"/>
        <v>1.0523139032088895</v>
      </c>
      <c r="G22" s="24">
        <f>((E22/E21)-1)*100</f>
        <v>8.4650688424273248</v>
      </c>
    </row>
    <row r="23" spans="1:15" ht="15" customHeight="1" x14ac:dyDescent="0.2">
      <c r="A23" s="13"/>
      <c r="B23" s="26">
        <v>2018</v>
      </c>
      <c r="C23" s="33">
        <v>210917</v>
      </c>
      <c r="D23" s="28">
        <f>((C23/C22)-1)*100</f>
        <v>4.3492672887208927</v>
      </c>
      <c r="E23" s="29">
        <v>2400</v>
      </c>
      <c r="F23" s="30">
        <f t="shared" si="0"/>
        <v>1.1378883636691211</v>
      </c>
      <c r="G23" s="31">
        <f>((E23/E22)-1)*100</f>
        <v>12.834978843441469</v>
      </c>
    </row>
    <row r="24" spans="1:15" ht="15" customHeight="1" x14ac:dyDescent="0.2">
      <c r="A24" s="13"/>
      <c r="E24" s="1"/>
    </row>
    <row r="25" spans="1:15" ht="15" customHeight="1" x14ac:dyDescent="0.2">
      <c r="A25" s="14" t="s">
        <v>1</v>
      </c>
      <c r="B25" s="47" t="s">
        <v>12</v>
      </c>
      <c r="C25" s="47"/>
      <c r="D25" s="47"/>
      <c r="E25" s="47"/>
      <c r="F25" s="47"/>
      <c r="G25" s="47"/>
    </row>
    <row r="26" spans="1:15" ht="30" customHeight="1" x14ac:dyDescent="0.2">
      <c r="A26" s="14"/>
      <c r="B26" s="48" t="s">
        <v>15</v>
      </c>
      <c r="C26" s="48"/>
      <c r="D26" s="48"/>
      <c r="E26" s="48"/>
      <c r="F26" s="48"/>
      <c r="G26" s="48"/>
      <c r="I26" s="9"/>
    </row>
    <row r="27" spans="1:15" ht="15" customHeight="1" x14ac:dyDescent="0.2">
      <c r="A27" s="15" t="s">
        <v>2</v>
      </c>
      <c r="B27" s="40">
        <v>43649</v>
      </c>
      <c r="C27" s="40"/>
      <c r="D27" s="40"/>
      <c r="E27" s="41"/>
      <c r="F27" s="41"/>
      <c r="G27" s="41"/>
    </row>
    <row r="28" spans="1:15" ht="15" customHeight="1" x14ac:dyDescent="0.2">
      <c r="A28" s="16" t="s">
        <v>3</v>
      </c>
      <c r="B28" s="35" t="s">
        <v>14</v>
      </c>
      <c r="C28" s="35"/>
      <c r="D28" s="35"/>
      <c r="E28" s="35"/>
      <c r="F28" s="35"/>
      <c r="G28" s="35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sortState ref="A36:B53">
    <sortCondition descending="1" ref="B36"/>
  </sortState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479.html"/>
    <hyperlink ref="B26" r:id="rId2" display="https://www.cbs.nl/en-gb"/>
    <hyperlink ref="B28:G28" r:id="rId3" display="http://observatorioemigracao.pt/np4/6877.html"/>
    <hyperlink ref="B26:G26" r:id="rId4" location="/CBS/nl/dataset/03742/table?ts=1562142508305" display="https://www.cbs.n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HolandaEntradas2000-2018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2019-07-07T16:33:30Z</dcterms:modified>
</cp:coreProperties>
</file>