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13695"/>
  </bookViews>
  <sheets>
    <sheet name="SuéciaEntradas2000-2018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D21" i="1" l="1"/>
  <c r="F21" i="1"/>
  <c r="G21" i="1"/>
  <c r="G17" i="1" l="1"/>
  <c r="G20" i="1"/>
  <c r="G19" i="1"/>
  <c r="D20" i="1"/>
  <c r="D19" i="1"/>
  <c r="F20" i="1"/>
  <c r="F23" i="1" l="1"/>
  <c r="F19" i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<sst xmlns="http://schemas.openxmlformats.org/spreadsheetml/2006/main" count="19" uniqueCount="16">
  <si>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</si>
  <si>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</si>
  <si>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</si>
  <si>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</si>
  <si>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</si>
  <si>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</si>
  <si>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</si>
  <si>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</si>
  <si>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</si>
  <si>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</si>
  <si>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</si>
  <si>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</si>
  <si>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</si>
  <si>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Entradas de portugueses na Suécia, 2000-2018</t>
  </si>
  <si>
    <t>http://www.statistikdatabasen.scb.se/</t>
  </si>
  <si>
    <t>http://observatorioemigracao.pt/np4/6669.html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</si>
</sst>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'SuéciaEntradas2000-2018'!$E$5:$E$23</c:f>
              <c:numCache>
                <c:formatCode>#,##0</c:formatCode>
                <c:ptCount val="19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669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13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19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 t="shared" ref="D18:D23" si="4">((C18/C17)-1)*100</f>
        <v>12.406485605332861</v>
      </c>
      <c r="E18" s="28">
        <v>309</v>
      </c>
      <c r="F18" s="33">
        <f t="shared" si="0"/>
        <v>0.26673572445940696</v>
      </c>
      <c r="G18" s="33">
        <f t="shared" si="3"/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 t="shared" si="4"/>
        <v>9.5998964133108942</v>
      </c>
      <c r="E19" s="28">
        <v>309</v>
      </c>
      <c r="F19" s="33">
        <f t="shared" si="0"/>
        <v>0.24337224138745805</v>
      </c>
      <c r="G19" s="33">
        <f t="shared" si="3"/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 t="shared" si="4"/>
        <v>5.7290928280012032</v>
      </c>
      <c r="E20" s="28">
        <v>330</v>
      </c>
      <c r="F20" s="33">
        <f t="shared" ref="F20:F21" si="5">E20/C20*100</f>
        <v>0.24582836710369485</v>
      </c>
      <c r="G20" s="33">
        <f t="shared" si="3"/>
        <v>6.7961165048543659</v>
      </c>
    </row>
    <row r="21" spans="1:16" ht="15" customHeight="1" x14ac:dyDescent="0.2">
      <c r="A21" s="14"/>
      <c r="B21" s="8">
        <v>2016</v>
      </c>
      <c r="C21" s="26">
        <v>163005</v>
      </c>
      <c r="D21" s="31">
        <f t="shared" si="4"/>
        <v>21.428039332538738</v>
      </c>
      <c r="E21" s="28">
        <v>380</v>
      </c>
      <c r="F21" s="33">
        <f t="shared" si="5"/>
        <v>0.23312168338394529</v>
      </c>
      <c r="G21" s="33">
        <f t="shared" si="3"/>
        <v>15.151515151515159</v>
      </c>
    </row>
    <row r="22" spans="1:16" ht="15" customHeight="1" x14ac:dyDescent="0.2">
      <c r="A22" s="14"/>
      <c r="B22" s="8">
        <v>2017</v>
      </c>
      <c r="C22" s="26">
        <v>144489</v>
      </c>
      <c r="D22" s="31">
        <f t="shared" si="4"/>
        <v>-11.359160761939812</v>
      </c>
      <c r="E22" s="28">
        <v>390</v>
      </c>
      <c r="F22" s="33">
        <f>E22/C22*100</f>
        <v>0.26991674106679397</v>
      </c>
      <c r="G22" s="33">
        <f>((E22/E21)-1)*100</f>
        <v>2.6315789473684292</v>
      </c>
    </row>
    <row r="23" spans="1:16" ht="15" customHeight="1" x14ac:dyDescent="0.2">
      <c r="A23" s="14"/>
      <c r="B23" s="11">
        <v>2018</v>
      </c>
      <c r="C23" s="27">
        <v>132602</v>
      </c>
      <c r="D23" s="32">
        <f t="shared" si="4"/>
        <v>-8.2269238488743124</v>
      </c>
      <c r="E23" s="29">
        <v>427</v>
      </c>
      <c r="F23" s="34">
        <f>E23/C23*100</f>
        <v>0.32201625918161114</v>
      </c>
      <c r="G23" s="34">
        <f>((E23/E22)-1)*100</f>
        <v>9.4871794871794979</v>
      </c>
    </row>
    <row r="24" spans="1:16" ht="15" customHeight="1" x14ac:dyDescent="0.2">
      <c r="A24" s="14"/>
    </row>
    <row r="25" spans="1:16" ht="15" customHeight="1" x14ac:dyDescent="0.2">
      <c r="A25" s="15" t="s">
        <v>1</v>
      </c>
      <c r="B25" s="40" t="s">
        <v>12</v>
      </c>
      <c r="C25" s="40"/>
      <c r="D25" s="40"/>
      <c r="E25" s="40"/>
      <c r="F25" s="40"/>
      <c r="G25" s="40"/>
      <c r="H25" s="40"/>
    </row>
    <row r="26" spans="1:16" ht="30" customHeight="1" x14ac:dyDescent="0.2">
      <c r="A26" s="15"/>
      <c r="B26" s="43" t="s">
        <v>14</v>
      </c>
      <c r="C26" s="43"/>
      <c r="D26" s="43"/>
      <c r="E26" s="44"/>
      <c r="F26" s="44"/>
      <c r="G26" s="44"/>
      <c r="H26" s="44"/>
      <c r="I26" s="45"/>
      <c r="J26" s="9"/>
    </row>
    <row r="27" spans="1:16" ht="15" customHeight="1" x14ac:dyDescent="0.2">
      <c r="A27" s="16" t="s">
        <v>2</v>
      </c>
      <c r="B27" s="41">
        <v>43544</v>
      </c>
      <c r="C27" s="41"/>
      <c r="D27" s="41"/>
      <c r="E27" s="42"/>
      <c r="F27" s="42"/>
      <c r="G27" s="42"/>
      <c r="H27" s="42"/>
    </row>
    <row r="28" spans="1:16" ht="15" customHeight="1" x14ac:dyDescent="0.2">
      <c r="A28" s="17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6037.html"/>
    <hyperlink ref="B26" r:id="rId2" display="http://open.canada.ca/data/en/dataset/ad975a26-df23-456a-8ada-756191a23695"/>
    <hyperlink ref="B28:H28" r:id="rId3" display="http://observatorioemigracao.pt/np4/6669.html"/>
    <hyperlink ref="B26:I26" r:id="rId4" display="http://www.statistikdatabasen.scb.se/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SuéciaEntradas2000-2018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2019-03-25T11:59:47Z</dcterms:modified>
</cp:coreProperties>
</file>