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Inês Vidigal\Desktop\"/>
    </mc:Choice>
  </mc:AlternateContent>
  <xr:revisionPtr revIDLastSave="0" documentId="13_ncr:1_{1745446B-6E04-4230-AA08-6FB8E3561AFC}" xr6:coauthVersionLast="47" xr6:coauthVersionMax="47" xr10:uidLastSave="{00000000-0000-0000-0000-000000000000}"/>
  <bookViews>
    <workbookView xWindow="-120" yWindow="-120" windowWidth="29040" windowHeight="15720" xr2:uid="{00000000-000D-0000-FFFF-FFFF00000000}"/>
  </bookViews>
  <sheets>
    <sheet name="Índice" sheetId="5" r:id="rId1"/>
    <sheet name="E1 Stocks" sheetId="4" r:id="rId2"/>
    <sheet name="E2 Saidas" sheetId="3" r:id="rId3"/>
    <sheet name="E3 Saldos" sheetId="2" r:id="rId4"/>
    <sheet name="E4 Remessas" sheetId="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2" l="1"/>
  <c r="H6" i="2"/>
  <c r="I18" i="2"/>
  <c r="H18" i="2"/>
  <c r="I17" i="2"/>
  <c r="H17" i="2"/>
  <c r="I16" i="2"/>
  <c r="H16" i="2"/>
  <c r="I15" i="2"/>
  <c r="H15" i="2"/>
  <c r="I14" i="2"/>
  <c r="H14" i="2"/>
  <c r="I13" i="2"/>
  <c r="H13" i="2"/>
  <c r="I12" i="2"/>
  <c r="H12" i="2"/>
  <c r="I11" i="2"/>
  <c r="H11" i="2"/>
  <c r="I10" i="2"/>
  <c r="H10" i="2"/>
  <c r="I9" i="2"/>
  <c r="H9" i="2"/>
  <c r="I8" i="2"/>
  <c r="H8" i="2"/>
  <c r="I7" i="2"/>
  <c r="H7" i="2"/>
  <c r="F10" i="8"/>
  <c r="D10" i="8"/>
  <c r="G10" i="8"/>
  <c r="G11" i="8"/>
  <c r="H11" i="8" s="1"/>
  <c r="D11" i="8"/>
  <c r="H10" i="8" l="1"/>
  <c r="E14" i="2" l="1"/>
  <c r="B7" i="5" l="1"/>
  <c r="B5" i="5" l="1"/>
  <c r="B6" i="5"/>
  <c r="B4" i="5"/>
  <c r="I29" i="2" l="1"/>
  <c r="I28" i="2"/>
  <c r="I27" i="2"/>
  <c r="I26" i="2"/>
  <c r="H21" i="2" l="1"/>
  <c r="H20" i="2"/>
  <c r="H19" i="2"/>
  <c r="E21" i="2"/>
  <c r="E20" i="2"/>
  <c r="E19" i="2"/>
  <c r="E18" i="2"/>
  <c r="E17" i="2"/>
  <c r="E15" i="2"/>
  <c r="I25" i="2" l="1"/>
  <c r="I24" i="2"/>
  <c r="I23" i="2"/>
  <c r="I22" i="2"/>
  <c r="I21" i="2"/>
  <c r="I20" i="2"/>
  <c r="I19" i="2"/>
</calcChain>
</file>

<file path=xl/sharedStrings.xml><?xml version="1.0" encoding="utf-8"?>
<sst xmlns="http://schemas.openxmlformats.org/spreadsheetml/2006/main" count="163" uniqueCount="49">
  <si>
    <t>Anos</t>
  </si>
  <si>
    <t>N</t>
  </si>
  <si>
    <t>Notas</t>
  </si>
  <si>
    <t>Total</t>
  </si>
  <si>
    <t>Fonte</t>
  </si>
  <si>
    <t>Permanente</t>
  </si>
  <si>
    <t>Temporária</t>
  </si>
  <si>
    <t>..</t>
  </si>
  <si>
    <t>Observatório da Emigração [B]</t>
  </si>
  <si>
    <t>%</t>
  </si>
  <si>
    <t>Saídas permanentes</t>
  </si>
  <si>
    <t>Entradas permanentes</t>
  </si>
  <si>
    <t>Nacionais</t>
  </si>
  <si>
    <t>Total [A]</t>
  </si>
  <si>
    <t>Total [B]</t>
  </si>
  <si>
    <t>Saldo migratório
[B-A]</t>
  </si>
  <si>
    <t>Quadro elaborado pelo Observatório da Emigração, valores do Eurostat, Database on Population and Social Conditions, Demography and Migration (pop).</t>
  </si>
  <si>
    <t>OEm</t>
  </si>
  <si>
    <t>Atualizado em</t>
  </si>
  <si>
    <t>link</t>
  </si>
  <si>
    <t>Observatório da Emigração</t>
  </si>
  <si>
    <r>
      <t xml:space="preserve">[índice </t>
    </r>
    <r>
      <rPr>
        <b/>
        <sz val="8"/>
        <color rgb="FFC00000"/>
        <rFont val="Wingdings 3"/>
        <family val="1"/>
        <charset val="2"/>
      </rPr>
      <t>Ç</t>
    </r>
    <r>
      <rPr>
        <b/>
        <sz val="8"/>
        <color rgb="FFC00000"/>
        <rFont val="Arial"/>
        <family val="2"/>
      </rPr>
      <t>]</t>
    </r>
  </si>
  <si>
    <t>Instituto Nacional de Estatística
[A]</t>
  </si>
  <si>
    <t>Europa</t>
  </si>
  <si>
    <t>Nações Unidas
[B]</t>
  </si>
  <si>
    <t>Banco Mundial
[A]</t>
  </si>
  <si>
    <t>Nota</t>
  </si>
  <si>
    <t>Estimativas globais da emigração</t>
  </si>
  <si>
    <t>http://observatorioemigracao.pt/np4/4990.html</t>
  </si>
  <si>
    <t>Entradas em Portugal</t>
  </si>
  <si>
    <t>Saídas de Portugal</t>
  </si>
  <si>
    <t>Saldo</t>
  </si>
  <si>
    <t>Var. anual (%)</t>
  </si>
  <si>
    <t>Quadro elaborado pelo Observatório da Emigração, valores do Banco de Portugal.</t>
  </si>
  <si>
    <t>(milhões de euros)</t>
  </si>
  <si>
    <r>
      <t xml:space="preserve">Quadro elaborado pelo Observatório da Emigração, valores de: </t>
    </r>
    <r>
      <rPr>
        <b/>
        <sz val="8"/>
        <color theme="1"/>
        <rFont val="Arial"/>
        <family val="2"/>
      </rPr>
      <t>[A]</t>
    </r>
    <r>
      <rPr>
        <sz val="8"/>
        <color theme="1"/>
        <rFont val="Arial"/>
        <family val="2"/>
      </rPr>
      <t xml:space="preserve"> Instituto Nacional de Estatística (INE), Inquérito aos Movimentos Migratórios de Saída (1992 a 2007) e Estimativas Anuais da Emigração (desde 2008), com base em dados do Inquérito Permanente ao Emprego; </t>
    </r>
    <r>
      <rPr>
        <b/>
        <sz val="8"/>
        <color theme="1"/>
        <rFont val="Arial"/>
        <family val="2"/>
      </rPr>
      <t>[B]</t>
    </r>
    <r>
      <rPr>
        <sz val="8"/>
        <color theme="1"/>
        <rFont val="Arial"/>
        <family val="2"/>
      </rPr>
      <t xml:space="preserve"> Observatório da Emigração com base nos dados sobre as entradas de portugueses nos países de destino.</t>
    </r>
  </si>
  <si>
    <t>Quebra da série do INE em 2008.
Retificação da estimativa do Observatório para os anos 2001, 2007, 2009, 2010, 2014-2018.</t>
  </si>
  <si>
    <t>América</t>
  </si>
  <si>
    <t>Outros</t>
  </si>
  <si>
    <r>
      <rPr>
        <b/>
        <sz val="9"/>
        <color rgb="FFC00000"/>
        <rFont val="Arial"/>
        <family val="2"/>
      </rPr>
      <t>Quadro E.3</t>
    </r>
    <r>
      <rPr>
        <b/>
        <sz val="9"/>
        <color theme="1"/>
        <rFont val="Arial"/>
        <family val="2"/>
      </rPr>
      <t xml:space="preserve">  Estimativa dos saldos migratórios dos movimentos permanentes, 2000-2022</t>
    </r>
  </si>
  <si>
    <r>
      <rPr>
        <b/>
        <sz val="9"/>
        <color rgb="FFC00000"/>
        <rFont val="Arial"/>
        <family val="2"/>
      </rPr>
      <t>Quadro E.1</t>
    </r>
    <r>
      <rPr>
        <b/>
        <sz val="9"/>
        <color theme="1"/>
        <rFont val="Arial"/>
        <family val="2"/>
      </rPr>
      <t xml:space="preserve">  Estimativas do número total de emigrantes portugueses, 1960-2024</t>
    </r>
  </si>
  <si>
    <t xml:space="preserve"> 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</si>
  <si>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19 de fevereiro de 2025</t>
  </si>
  <si>
    <r>
      <rPr>
        <b/>
        <sz val="9"/>
        <color rgb="FFC00000"/>
        <rFont val="Arial"/>
        <family val="2"/>
      </rPr>
      <t>Quadro E.4</t>
    </r>
    <r>
      <rPr>
        <b/>
        <sz val="9"/>
        <color theme="1"/>
        <rFont val="Arial"/>
        <family val="2"/>
      </rPr>
      <t xml:space="preserve">  Remessas, 2000-2024</t>
    </r>
  </si>
  <si>
    <r>
      <rPr>
        <b/>
        <sz val="9"/>
        <color rgb="FFC00000"/>
        <rFont val="Arial"/>
        <family val="2"/>
      </rPr>
      <t>Quadro E.2</t>
    </r>
    <r>
      <rPr>
        <b/>
        <sz val="9"/>
        <color theme="1"/>
        <rFont val="Arial"/>
        <family val="2"/>
      </rPr>
      <t xml:space="preserve">  Estimativas das saídas totais de emigrantes portugueses, 2000-2023</t>
    </r>
  </si>
  <si>
    <t>2 de abril de 2025</t>
  </si>
  <si>
    <t>14 de maio de 2025</t>
  </si>
  <si>
    <r>
      <rPr>
        <b/>
        <sz val="8"/>
        <color theme="1"/>
        <rFont val="Arial"/>
        <family val="2"/>
      </rPr>
      <t>1.</t>
    </r>
    <r>
      <rPr>
        <sz val="8"/>
        <color theme="1"/>
        <rFont val="Arial"/>
        <family val="2"/>
      </rPr>
      <t xml:space="preserve"> Nascidos em Portugal a residir no estrangeiro ou, quando não disponível informação sobre naturalidade, pessoas com nacionalidade portuguesa a residir no estrangeiro. </t>
    </r>
    <r>
      <rPr>
        <b/>
        <sz val="8"/>
        <color theme="1"/>
        <rFont val="Arial"/>
        <family val="2"/>
      </rPr>
      <t>2.</t>
    </r>
    <r>
      <rPr>
        <sz val="8"/>
        <color theme="1"/>
        <rFont val="Arial"/>
        <family val="2"/>
      </rPr>
      <t xml:space="preserve"> Problemas de fiabilidade com os dados do Banco Mundial sobre o número de emigrantes portugueses a residir em França e no Reino Unido em 2000, o que afeta o valor total (valor provável corrigido da ordem de 1,800,000). 3. Estimativas de 2020 do Banco Mundial revêm os dados de 1960 a 2010. Optou-se por manter os dados referentes a 2013 e 2017 que se encontram nas estimativas de anteriores (Bilateral Migration Matrix 2017, Bilateral Migration Matrix 2013). 4</t>
    </r>
    <r>
      <rPr>
        <b/>
        <sz val="8"/>
        <color theme="1"/>
        <rFont val="Arial"/>
        <family val="2"/>
      </rPr>
      <t xml:space="preserve">. </t>
    </r>
    <r>
      <rPr>
        <sz val="8"/>
        <color theme="1"/>
        <rFont val="Arial"/>
        <family val="2"/>
      </rPr>
      <t>Estimativas de 2024 das Nações Unidas revêm os dados de 1990 a 2020. Optou-se por manter os dados referentes a 2017 e 2019 que se encontram nas estimativas de anteriores (The 2017 Revision e The 2019 Revision).</t>
    </r>
  </si>
  <si>
    <r>
      <t xml:space="preserve">Quadro elaborado pelo Observatório da Emigração, valores de: </t>
    </r>
    <r>
      <rPr>
        <b/>
        <sz val="8"/>
        <color theme="1"/>
        <rFont val="Arial"/>
        <family val="2"/>
      </rPr>
      <t xml:space="preserve">[A] </t>
    </r>
    <r>
      <rPr>
        <sz val="8"/>
        <color theme="1"/>
        <rFont val="Arial"/>
        <family val="2"/>
      </rPr>
      <t xml:space="preserve">Banco Mundial, Bilateral Migration Database 1960-2020, Bilateral Migration Matrix 2017, Bilateral Migration Matrix 2013; </t>
    </r>
    <r>
      <rPr>
        <b/>
        <sz val="8"/>
        <color theme="1"/>
        <rFont val="Arial"/>
        <family val="2"/>
      </rPr>
      <t>[B]</t>
    </r>
    <r>
      <rPr>
        <sz val="8"/>
        <color theme="1"/>
        <rFont val="Arial"/>
        <family val="2"/>
      </rPr>
      <t xml:space="preserve"> United Nations, Department of Economic and Social Affairs, Population Division, International Migration, International Migrant Stock (The 2017 Revision para os dados de 2017, The 2019 Revision para os dados de 2019 e The 2024 revision para os restantes dados), International Migrant Stock by Destination and Origin: Table 1 Total migrant stock at mid-year by origin and by major area, region, country or area of destination, 1990-2024.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</si>
</sst>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8"/>
      <color theme="1"/>
      <name val="Arial"/>
      <family val="2"/>
    </font>
    <font>
      <b/>
      <sz val="8"/>
      <color theme="1"/>
      <name val="Arial"/>
      <family val="2"/>
    </font>
    <font>
      <sz val="8"/>
      <color theme="1"/>
      <name val="Arial"/>
      <family val="2"/>
    </font>
    <font>
      <b/>
      <sz val="8"/>
      <color rgb="FFC00000"/>
      <name val="Arial"/>
      <family val="2"/>
    </font>
    <font>
      <b/>
      <sz val="9"/>
      <color theme="1"/>
      <name val="Arial"/>
      <family val="2"/>
    </font>
    <font>
      <b/>
      <sz val="9"/>
      <color rgb="FFC00000"/>
      <name val="Arial"/>
      <family val="2"/>
    </font>
    <font>
      <sz val="9"/>
      <color theme="1"/>
      <name val="Arial"/>
      <family val="2"/>
    </font>
    <font>
      <b/>
      <sz val="12"/>
      <color rgb="FFC00000"/>
      <name val="Arial"/>
      <family val="2"/>
    </font>
    <font>
      <i/>
      <sz val="8"/>
      <color theme="1"/>
      <name val="Arial"/>
      <family val="2"/>
    </font>
    <font>
      <b/>
      <sz val="8"/>
      <name val="Arial"/>
      <family val="2"/>
    </font>
    <font>
      <sz val="11"/>
      <color theme="1"/>
      <name val="Arial"/>
      <family val="2"/>
    </font>
    <font>
      <b/>
      <sz val="8"/>
      <color rgb="FFC00000"/>
      <name val="Wingdings 3"/>
      <family val="1"/>
      <charset val="2"/>
    </font>
    <font>
      <sz val="8"/>
      <name val="Arial"/>
      <family val="2"/>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right/>
      <top style="medium">
        <color auto="1"/>
      </top>
      <bottom/>
      <diagonal/>
    </border>
    <border>
      <left/>
      <right/>
      <top/>
      <bottom style="thin">
        <color auto="1"/>
      </bottom>
      <diagonal/>
    </border>
    <border>
      <left/>
      <right/>
      <top/>
      <bottom style="medium">
        <color auto="1"/>
      </bottom>
      <diagonal/>
    </border>
    <border>
      <left/>
      <right/>
      <top style="thin">
        <color auto="1"/>
      </top>
      <bottom style="thin">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medium">
        <color auto="1"/>
      </bottom>
      <diagonal/>
    </border>
    <border>
      <left style="thin">
        <color auto="1"/>
      </left>
      <right/>
      <top/>
      <bottom style="thin">
        <color auto="1"/>
      </bottom>
      <diagonal/>
    </border>
    <border>
      <left/>
      <right style="thin">
        <color auto="1"/>
      </right>
      <top/>
      <bottom/>
      <diagonal/>
    </border>
    <border>
      <left/>
      <right style="thin">
        <color auto="1"/>
      </right>
      <top/>
      <bottom style="medium">
        <color auto="1"/>
      </bottom>
      <diagonal/>
    </border>
    <border>
      <left/>
      <right/>
      <top style="medium">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medium">
        <color auto="1"/>
      </top>
      <bottom/>
      <diagonal/>
    </border>
    <border>
      <left style="thin">
        <color auto="1"/>
      </left>
      <right/>
      <top style="medium">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auto="1"/>
      </bottom>
      <diagonal/>
    </border>
    <border>
      <left style="thin">
        <color indexed="64"/>
      </left>
      <right style="thin">
        <color indexed="64"/>
      </right>
      <top/>
      <bottom/>
      <diagonal/>
    </border>
    <border>
      <left style="thin">
        <color indexed="64"/>
      </left>
      <right style="thin">
        <color indexed="64"/>
      </right>
      <top/>
      <bottom style="medium">
        <color auto="1"/>
      </bottom>
      <diagonal/>
    </border>
    <border>
      <left/>
      <right style="thin">
        <color auto="1"/>
      </right>
      <top style="medium">
        <color auto="1"/>
      </top>
      <bottom style="thin">
        <color auto="1"/>
      </bottom>
      <diagonal/>
    </border>
    <border>
      <left/>
      <right/>
      <top style="thin">
        <color auto="1"/>
      </top>
      <bottom/>
      <diagonal/>
    </border>
    <border>
      <left/>
      <right style="thin">
        <color auto="1"/>
      </right>
      <top style="thin">
        <color auto="1"/>
      </top>
      <bottom/>
      <diagonal/>
    </border>
  </borders>
  <cellStyleXfs count="2">
    <xf numFmtId="0" fontId="0" fillId="0" borderId="0"/>
    <xf numFmtId="0" fontId="12" fillId="0" borderId="0" applyNumberFormat="0" applyFill="0" applyBorder="0" applyAlignment="0" applyProtection="0"/>
  </cellStyleXfs>
  <cellXfs count="147">
    <xf numFmtId="0" fontId="0" fillId="0" borderId="0" xfId="0"/>
    <xf numFmtId="0" fontId="0" fillId="0" borderId="0" xfId="0" applyAlignment="1">
      <alignment wrapText="1"/>
    </xf>
    <xf numFmtId="0" fontId="1" fillId="0" borderId="0" xfId="0" applyFont="1" applyAlignment="1">
      <alignment horizontal="right"/>
    </xf>
    <xf numFmtId="0" fontId="0" fillId="0" borderId="0" xfId="0" applyAlignment="1">
      <alignment horizontal="left" vertical="top" wrapText="1"/>
    </xf>
    <xf numFmtId="0" fontId="0" fillId="0" borderId="0" xfId="0" applyAlignment="1">
      <alignment horizontal="center" vertical="center"/>
    </xf>
    <xf numFmtId="0" fontId="0" fillId="2" borderId="0" xfId="0" applyFill="1" applyAlignment="1">
      <alignment horizontal="center" vertical="center"/>
    </xf>
    <xf numFmtId="0" fontId="0" fillId="2" borderId="3" xfId="0" applyFill="1" applyBorder="1" applyAlignment="1">
      <alignment horizontal="center" vertical="center"/>
    </xf>
    <xf numFmtId="0" fontId="1" fillId="0" borderId="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4" xfId="0" applyFont="1" applyBorder="1" applyAlignment="1">
      <alignment horizontal="center" vertical="center" wrapText="1"/>
    </xf>
    <xf numFmtId="3" fontId="0" fillId="2" borderId="10" xfId="0" applyNumberFormat="1" applyFill="1" applyBorder="1" applyAlignment="1">
      <alignment horizontal="center" vertical="center"/>
    </xf>
    <xf numFmtId="3" fontId="0" fillId="0" borderId="10" xfId="0" applyNumberFormat="1" applyBorder="1" applyAlignment="1">
      <alignment horizontal="center" vertical="center"/>
    </xf>
    <xf numFmtId="3" fontId="7" fillId="0" borderId="0" xfId="0" applyNumberFormat="1" applyFont="1" applyAlignment="1">
      <alignment horizontal="center" vertical="center"/>
    </xf>
    <xf numFmtId="3" fontId="2" fillId="0" borderId="0" xfId="0" applyNumberFormat="1" applyFont="1"/>
    <xf numFmtId="3" fontId="2" fillId="0" borderId="0" xfId="0" applyNumberFormat="1" applyFont="1" applyAlignment="1">
      <alignment vertical="center"/>
    </xf>
    <xf numFmtId="3" fontId="1" fillId="0" borderId="0" xfId="0" applyNumberFormat="1" applyFont="1" applyAlignment="1">
      <alignment horizontal="right" vertical="top" indent="1"/>
    </xf>
    <xf numFmtId="3" fontId="2" fillId="0" borderId="0" xfId="0" applyNumberFormat="1" applyFont="1" applyAlignment="1">
      <alignment horizontal="right" vertical="center" indent="1"/>
    </xf>
    <xf numFmtId="3" fontId="8" fillId="0" borderId="0" xfId="0" applyNumberFormat="1" applyFont="1" applyAlignment="1">
      <alignment horizontal="right" vertical="center" indent="1"/>
    </xf>
    <xf numFmtId="0" fontId="10" fillId="0" borderId="0" xfId="0" applyFont="1" applyAlignment="1">
      <alignment horizontal="left" vertical="center"/>
    </xf>
    <xf numFmtId="0" fontId="10" fillId="0" borderId="0" xfId="0" applyFont="1" applyAlignment="1">
      <alignment horizontal="left" vertical="center" indent="1"/>
    </xf>
    <xf numFmtId="0" fontId="3" fillId="0" borderId="0" xfId="1" applyFont="1" applyBorder="1" applyAlignment="1">
      <alignment horizontal="right" vertical="center" indent="1"/>
    </xf>
    <xf numFmtId="3" fontId="0" fillId="0" borderId="7" xfId="0" applyNumberFormat="1" applyBorder="1" applyAlignment="1">
      <alignment horizontal="right" vertical="center" indent="3"/>
    </xf>
    <xf numFmtId="3" fontId="0" fillId="2" borderId="7" xfId="0" applyNumberFormat="1" applyFill="1" applyBorder="1" applyAlignment="1">
      <alignment horizontal="right" vertical="center" indent="3"/>
    </xf>
    <xf numFmtId="3" fontId="0" fillId="2" borderId="8" xfId="0" applyNumberFormat="1" applyFill="1" applyBorder="1" applyAlignment="1">
      <alignment horizontal="right" vertical="center" indent="3"/>
    </xf>
    <xf numFmtId="3" fontId="0" fillId="0" borderId="0" xfId="0" applyNumberFormat="1" applyAlignment="1">
      <alignment horizontal="right" vertical="center" indent="3"/>
    </xf>
    <xf numFmtId="3" fontId="0" fillId="2" borderId="0" xfId="0" applyNumberFormat="1" applyFill="1" applyAlignment="1">
      <alignment horizontal="right" vertical="center" indent="3"/>
    </xf>
    <xf numFmtId="3" fontId="0" fillId="2" borderId="3" xfId="0" applyNumberFormat="1" applyFill="1" applyBorder="1" applyAlignment="1">
      <alignment horizontal="right" vertical="center" indent="3"/>
    </xf>
    <xf numFmtId="0" fontId="0" fillId="0" borderId="0" xfId="0" applyAlignment="1">
      <alignment vertical="center"/>
    </xf>
    <xf numFmtId="3" fontId="0" fillId="0" borderId="0" xfId="0" applyNumberFormat="1" applyAlignment="1">
      <alignment vertical="center"/>
    </xf>
    <xf numFmtId="3" fontId="0" fillId="0" borderId="0" xfId="0" applyNumberFormat="1"/>
    <xf numFmtId="0" fontId="0" fillId="0" borderId="0" xfId="0" applyAlignment="1">
      <alignment horizontal="left" vertical="center" indent="1"/>
    </xf>
    <xf numFmtId="3" fontId="0" fillId="0" borderId="0" xfId="0" applyNumberFormat="1" applyAlignment="1">
      <alignment horizontal="right" vertical="center" indent="1"/>
    </xf>
    <xf numFmtId="0" fontId="12" fillId="0" borderId="0" xfId="1"/>
    <xf numFmtId="0" fontId="1" fillId="0" borderId="0" xfId="0" applyFont="1" applyAlignment="1">
      <alignment horizontal="right" vertical="top" indent="1"/>
    </xf>
    <xf numFmtId="0" fontId="0" fillId="0" borderId="0" xfId="0" applyAlignment="1">
      <alignment horizontal="left"/>
    </xf>
    <xf numFmtId="0" fontId="0" fillId="0" borderId="0" xfId="0" applyAlignment="1">
      <alignment horizontal="left" vertical="center"/>
    </xf>
    <xf numFmtId="0" fontId="0" fillId="0" borderId="3" xfId="0" applyBorder="1" applyAlignment="1">
      <alignment horizontal="center" vertical="center"/>
    </xf>
    <xf numFmtId="0" fontId="4" fillId="0" borderId="0" xfId="0" applyFont="1" applyAlignment="1">
      <alignment horizontal="left" vertical="center" wrapText="1"/>
    </xf>
    <xf numFmtId="0" fontId="0" fillId="0" borderId="0" xfId="0" applyAlignment="1">
      <alignment horizontal="left" vertical="center" wrapText="1"/>
    </xf>
    <xf numFmtId="0" fontId="1" fillId="0" borderId="4" xfId="0" applyFont="1" applyBorder="1" applyAlignment="1">
      <alignment horizontal="center" vertical="center" wrapText="1"/>
    </xf>
    <xf numFmtId="3" fontId="0" fillId="0" borderId="10" xfId="0" applyNumberFormat="1" applyBorder="1" applyAlignment="1">
      <alignment horizontal="right" vertical="center" indent="3"/>
    </xf>
    <xf numFmtId="3" fontId="0" fillId="2" borderId="10" xfId="0" applyNumberFormat="1" applyFill="1" applyBorder="1" applyAlignment="1">
      <alignment horizontal="right" vertical="center" indent="3"/>
    </xf>
    <xf numFmtId="3" fontId="0" fillId="0" borderId="8" xfId="0" applyNumberFormat="1" applyBorder="1" applyAlignment="1">
      <alignment horizontal="right" vertical="center" indent="3"/>
    </xf>
    <xf numFmtId="3" fontId="0" fillId="0" borderId="3" xfId="0" applyNumberFormat="1" applyBorder="1" applyAlignment="1">
      <alignment horizontal="right" vertical="center" indent="3"/>
    </xf>
    <xf numFmtId="3" fontId="0" fillId="0" borderId="11" xfId="0" applyNumberFormat="1" applyBorder="1" applyAlignment="1">
      <alignment horizontal="right" vertical="center" indent="3"/>
    </xf>
    <xf numFmtId="0" fontId="2" fillId="0" borderId="0" xfId="0" applyFont="1" applyAlignment="1">
      <alignment horizontal="left" vertical="center" wrapText="1"/>
    </xf>
    <xf numFmtId="0" fontId="6" fillId="0" borderId="0" xfId="0" applyFont="1" applyAlignment="1">
      <alignment horizontal="left" wrapText="1"/>
    </xf>
    <xf numFmtId="0" fontId="10" fillId="0" borderId="0" xfId="0" applyFont="1" applyAlignment="1">
      <alignment horizontal="left" wrapText="1"/>
    </xf>
    <xf numFmtId="0" fontId="3" fillId="0" borderId="0" xfId="1" applyFont="1" applyFill="1" applyAlignment="1">
      <alignment horizontal="left"/>
    </xf>
    <xf numFmtId="3" fontId="0" fillId="0" borderId="0" xfId="0" applyNumberFormat="1" applyAlignment="1">
      <alignment horizontal="left" vertical="center"/>
    </xf>
    <xf numFmtId="3" fontId="0" fillId="0" borderId="0" xfId="0" applyNumberFormat="1" applyAlignment="1">
      <alignment horizontal="left"/>
    </xf>
    <xf numFmtId="0" fontId="2" fillId="0" borderId="0" xfId="0" applyFont="1" applyAlignment="1">
      <alignment horizontal="left" vertical="center"/>
    </xf>
    <xf numFmtId="0" fontId="0" fillId="0" borderId="0" xfId="0" applyAlignment="1">
      <alignment horizontal="left" wrapText="1"/>
    </xf>
    <xf numFmtId="0" fontId="2" fillId="0" borderId="0" xfId="0" applyFont="1" applyAlignment="1">
      <alignment horizontal="left"/>
    </xf>
    <xf numFmtId="0" fontId="3" fillId="0" borderId="0" xfId="0" applyFont="1" applyAlignment="1">
      <alignment horizontal="left"/>
    </xf>
    <xf numFmtId="0" fontId="12" fillId="0" borderId="0" xfId="0" applyFont="1" applyAlignment="1">
      <alignment horizontal="left" wrapText="1"/>
    </xf>
    <xf numFmtId="3" fontId="12" fillId="0" borderId="0" xfId="1" applyNumberFormat="1" applyFill="1" applyBorder="1" applyAlignment="1">
      <alignment horizontal="left" vertical="center" wrapText="1"/>
    </xf>
    <xf numFmtId="0" fontId="12" fillId="0" borderId="0" xfId="1" applyFill="1" applyBorder="1" applyAlignment="1">
      <alignment horizontal="left" vertical="center" wrapText="1"/>
    </xf>
    <xf numFmtId="3" fontId="4" fillId="0" borderId="0" xfId="0" applyNumberFormat="1" applyFont="1" applyAlignment="1">
      <alignment horizontal="left" vertical="center" wrapText="1"/>
    </xf>
    <xf numFmtId="0" fontId="1" fillId="0" borderId="2" xfId="0" applyFont="1" applyBorder="1" applyAlignment="1">
      <alignment horizontal="center" vertical="center" wrapText="1"/>
    </xf>
    <xf numFmtId="3" fontId="0" fillId="2" borderId="0" xfId="0" applyNumberFormat="1" applyFill="1" applyAlignment="1">
      <alignment horizontal="center" vertical="center"/>
    </xf>
    <xf numFmtId="3" fontId="0" fillId="0" borderId="0" xfId="0" applyNumberFormat="1" applyAlignment="1">
      <alignment horizontal="center" vertical="center"/>
    </xf>
    <xf numFmtId="3" fontId="0" fillId="2" borderId="7" xfId="0" applyNumberFormat="1" applyFill="1" applyBorder="1" applyAlignment="1">
      <alignment horizontal="center" vertical="center"/>
    </xf>
    <xf numFmtId="3" fontId="0" fillId="0" borderId="7" xfId="0" applyNumberFormat="1" applyBorder="1" applyAlignment="1">
      <alignment horizontal="center" vertical="center"/>
    </xf>
    <xf numFmtId="3" fontId="0" fillId="2" borderId="8" xfId="0" applyNumberFormat="1" applyFill="1" applyBorder="1" applyAlignment="1">
      <alignment horizontal="center" vertical="center"/>
    </xf>
    <xf numFmtId="0" fontId="0" fillId="0" borderId="2" xfId="0" applyBorder="1" applyAlignment="1">
      <alignment horizontal="center" vertical="center" wrapText="1"/>
    </xf>
    <xf numFmtId="3" fontId="0" fillId="0" borderId="20" xfId="0" applyNumberFormat="1" applyBorder="1" applyAlignment="1">
      <alignment horizontal="right" vertical="center" indent="2"/>
    </xf>
    <xf numFmtId="3" fontId="0" fillId="2" borderId="20" xfId="0" applyNumberFormat="1" applyFill="1" applyBorder="1" applyAlignment="1">
      <alignment horizontal="right" vertical="center" indent="2"/>
    </xf>
    <xf numFmtId="3" fontId="0" fillId="2" borderId="21" xfId="0" applyNumberFormat="1" applyFill="1" applyBorder="1" applyAlignment="1">
      <alignment horizontal="right" vertical="center" indent="2"/>
    </xf>
    <xf numFmtId="3" fontId="0" fillId="0" borderId="0" xfId="0" applyNumberFormat="1" applyAlignment="1">
      <alignment horizontal="right" vertical="center" indent="4"/>
    </xf>
    <xf numFmtId="3" fontId="0" fillId="2" borderId="0" xfId="0" applyNumberFormat="1" applyFill="1" applyAlignment="1">
      <alignment horizontal="right" vertical="center" indent="4"/>
    </xf>
    <xf numFmtId="3" fontId="0" fillId="2" borderId="3" xfId="0" applyNumberFormat="1" applyFill="1" applyBorder="1" applyAlignment="1">
      <alignment horizontal="right" vertical="center" indent="4"/>
    </xf>
    <xf numFmtId="3" fontId="0" fillId="2" borderId="10" xfId="0" applyNumberFormat="1" applyFill="1" applyBorder="1" applyAlignment="1">
      <alignment horizontal="right" vertical="center" indent="4"/>
    </xf>
    <xf numFmtId="3" fontId="0" fillId="0" borderId="10" xfId="0" applyNumberFormat="1" applyBorder="1" applyAlignment="1">
      <alignment horizontal="right" vertical="center" indent="4"/>
    </xf>
    <xf numFmtId="3" fontId="0" fillId="2" borderId="11" xfId="0" applyNumberFormat="1" applyFill="1" applyBorder="1" applyAlignment="1">
      <alignment horizontal="right" vertical="center" indent="4"/>
    </xf>
    <xf numFmtId="0" fontId="4" fillId="0" borderId="3" xfId="0" applyFont="1" applyBorder="1" applyAlignment="1">
      <alignment horizontal="left" vertical="center"/>
    </xf>
    <xf numFmtId="0" fontId="6" fillId="0" borderId="3" xfId="0" applyFont="1" applyBorder="1" applyAlignment="1">
      <alignment horizontal="left" vertical="center"/>
    </xf>
    <xf numFmtId="3" fontId="0" fillId="0" borderId="11" xfId="0" applyNumberFormat="1" applyBorder="1" applyAlignment="1">
      <alignment horizontal="center" vertical="center"/>
    </xf>
    <xf numFmtId="3" fontId="0" fillId="0" borderId="0" xfId="0" applyNumberFormat="1" applyAlignment="1">
      <alignment horizontal="center" vertical="center" wrapText="1"/>
    </xf>
    <xf numFmtId="3" fontId="0" fillId="0" borderId="7" xfId="0" applyNumberFormat="1" applyBorder="1" applyAlignment="1">
      <alignment horizontal="center" vertical="center" wrapText="1"/>
    </xf>
    <xf numFmtId="1" fontId="0" fillId="0" borderId="10" xfId="0" applyNumberFormat="1" applyBorder="1" applyAlignment="1">
      <alignment horizontal="center" vertical="center" wrapText="1"/>
    </xf>
    <xf numFmtId="3" fontId="0" fillId="0" borderId="0" xfId="0" applyNumberFormat="1" applyAlignment="1">
      <alignment horizontal="right" vertical="center" wrapText="1" indent="3"/>
    </xf>
    <xf numFmtId="3" fontId="0" fillId="2" borderId="0" xfId="0" applyNumberFormat="1" applyFill="1" applyAlignment="1">
      <alignment horizontal="center" vertical="center" wrapText="1"/>
    </xf>
    <xf numFmtId="4" fontId="0" fillId="0" borderId="0" xfId="0" applyNumberFormat="1"/>
    <xf numFmtId="0" fontId="0" fillId="0" borderId="0" xfId="0" applyAlignment="1">
      <alignment horizontal="right" wrapText="1"/>
    </xf>
    <xf numFmtId="3" fontId="0" fillId="2" borderId="7"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0" borderId="0" xfId="0" applyNumberFormat="1" applyAlignment="1">
      <alignment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2" borderId="23" xfId="0" applyFill="1" applyBorder="1" applyAlignment="1">
      <alignment horizontal="center" vertical="center"/>
    </xf>
    <xf numFmtId="0" fontId="0" fillId="2" borderId="17"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0" xfId="0" applyFill="1" applyAlignment="1">
      <alignment horizontal="center" vertical="center" wrapText="1"/>
    </xf>
    <xf numFmtId="1" fontId="0" fillId="2" borderId="10" xfId="0" applyNumberFormat="1" applyFill="1" applyBorder="1" applyAlignment="1">
      <alignment horizontal="center" vertical="center" wrapText="1"/>
    </xf>
    <xf numFmtId="0" fontId="0" fillId="0" borderId="6" xfId="0" applyBorder="1" applyAlignment="1">
      <alignment horizontal="left" vertical="center" wrapText="1" indent="1"/>
    </xf>
    <xf numFmtId="0" fontId="0" fillId="0" borderId="4" xfId="0" applyBorder="1" applyAlignment="1">
      <alignment horizontal="left" vertical="center" wrapText="1" indent="1"/>
    </xf>
    <xf numFmtId="0" fontId="0" fillId="0" borderId="13" xfId="0" applyBorder="1" applyAlignment="1">
      <alignment horizontal="left" wrapText="1"/>
    </xf>
    <xf numFmtId="3" fontId="9" fillId="0" borderId="0" xfId="0" applyNumberFormat="1" applyFont="1" applyAlignment="1">
      <alignment horizontal="left" vertical="center"/>
    </xf>
    <xf numFmtId="0" fontId="0" fillId="0" borderId="0" xfId="0" applyAlignment="1">
      <alignment horizontal="left" vertical="center"/>
    </xf>
    <xf numFmtId="14" fontId="0" fillId="0" borderId="0" xfId="0" applyNumberFormat="1" applyAlignment="1">
      <alignment horizontal="left" vertical="center"/>
    </xf>
    <xf numFmtId="0" fontId="12" fillId="0" borderId="0" xfId="1" applyAlignment="1">
      <alignment horizontal="left" vertical="center" wrapText="1"/>
    </xf>
    <xf numFmtId="0" fontId="0" fillId="0" borderId="0" xfId="0" applyAlignment="1">
      <alignment horizontal="left" vertical="center" wrapText="1"/>
    </xf>
    <xf numFmtId="3" fontId="4" fillId="0" borderId="0" xfId="0" applyNumberFormat="1" applyFont="1" applyAlignment="1">
      <alignment horizontal="left" vertical="center" wrapText="1"/>
    </xf>
    <xf numFmtId="0" fontId="12" fillId="0" borderId="0" xfId="1" quotePrefix="1" applyAlignment="1">
      <alignment horizontal="left" vertical="center"/>
    </xf>
    <xf numFmtId="0" fontId="12" fillId="0" borderId="0" xfId="1" applyAlignment="1">
      <alignment horizontal="left"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4" fillId="0" borderId="3" xfId="0" applyFont="1" applyBorder="1" applyAlignment="1">
      <alignment horizontal="left" vertical="center" wrapText="1"/>
    </xf>
    <xf numFmtId="0" fontId="12" fillId="0" borderId="0" xfId="1" applyAlignment="1">
      <alignment vertical="center"/>
    </xf>
    <xf numFmtId="0" fontId="0" fillId="0" borderId="0" xfId="0" applyAlignment="1">
      <alignment vertical="center"/>
    </xf>
    <xf numFmtId="0" fontId="1" fillId="0" borderId="18" xfId="0" applyFont="1" applyBorder="1" applyAlignment="1">
      <alignment horizontal="center" vertical="center" wrapText="1"/>
    </xf>
    <xf numFmtId="0" fontId="0" fillId="0" borderId="19" xfId="0" applyBorder="1" applyAlignment="1">
      <alignment horizontal="center" vertical="center"/>
    </xf>
    <xf numFmtId="14" fontId="0" fillId="0" borderId="0" xfId="0" applyNumberFormat="1" applyAlignment="1">
      <alignment vertical="center"/>
    </xf>
    <xf numFmtId="0" fontId="1" fillId="0" borderId="6" xfId="0" applyFont="1" applyBorder="1" applyAlignment="1">
      <alignment horizontal="center" vertical="center" wrapText="1"/>
    </xf>
    <xf numFmtId="0" fontId="0" fillId="0" borderId="4" xfId="0" applyBorder="1" applyAlignment="1">
      <alignment horizontal="center" vertical="center" wrapText="1"/>
    </xf>
    <xf numFmtId="0" fontId="1" fillId="0" borderId="16" xfId="0" applyFont="1" applyBorder="1" applyAlignment="1">
      <alignment horizontal="center" vertical="center"/>
    </xf>
    <xf numFmtId="0" fontId="0" fillId="0" borderId="12" xfId="0" applyBorder="1" applyAlignment="1">
      <alignment horizontal="center" vertical="center"/>
    </xf>
    <xf numFmtId="0" fontId="0" fillId="0" borderId="0" xfId="0" applyAlignment="1">
      <alignment horizontal="left" vertical="top" wrapText="1"/>
    </xf>
    <xf numFmtId="0" fontId="0" fillId="0" borderId="3" xfId="0" applyBorder="1" applyAlignment="1">
      <alignment horizontal="left" vertical="center" wrapText="1"/>
    </xf>
    <xf numFmtId="0" fontId="1" fillId="0" borderId="13" xfId="0" applyFont="1" applyBorder="1" applyAlignment="1">
      <alignment horizontal="center" vertical="center"/>
    </xf>
    <xf numFmtId="0" fontId="1" fillId="0" borderId="17" xfId="0" applyFont="1" applyBorder="1" applyAlignment="1">
      <alignment horizontal="center" vertical="center" wrapText="1"/>
    </xf>
    <xf numFmtId="0" fontId="0" fillId="0" borderId="9" xfId="0" applyBorder="1" applyAlignment="1">
      <alignment horizontal="center" vertical="center" wrapText="1"/>
    </xf>
    <xf numFmtId="0" fontId="4" fillId="0" borderId="3" xfId="0" applyFont="1" applyBorder="1" applyAlignment="1">
      <alignment horizontal="left" vertical="center"/>
    </xf>
    <xf numFmtId="0" fontId="6" fillId="0" borderId="3" xfId="0" applyFont="1" applyBorder="1" applyAlignment="1">
      <alignment horizontal="left" vertical="center"/>
    </xf>
    <xf numFmtId="0" fontId="1" fillId="0" borderId="5" xfId="0" applyFont="1" applyBorder="1" applyAlignment="1">
      <alignment horizontal="center" vertical="center" wrapText="1"/>
    </xf>
    <xf numFmtId="0" fontId="0" fillId="0" borderId="7" xfId="0" applyBorder="1" applyAlignment="1">
      <alignment horizontal="center" vertical="center" wrapText="1"/>
    </xf>
    <xf numFmtId="0" fontId="1"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0" fillId="0" borderId="1" xfId="0" applyBorder="1" applyAlignment="1">
      <alignment horizontal="left" vertical="center" wrapText="1" indent="1"/>
    </xf>
    <xf numFmtId="0" fontId="0" fillId="0" borderId="0" xfId="0" applyAlignment="1">
      <alignment wrapText="1"/>
    </xf>
    <xf numFmtId="0" fontId="4" fillId="0" borderId="0" xfId="0" applyFont="1" applyAlignment="1">
      <alignment horizontal="left" vertical="center"/>
    </xf>
    <xf numFmtId="0" fontId="6" fillId="0" borderId="0" xfId="0" applyFont="1" applyAlignment="1">
      <alignment horizontal="left" vertical="center"/>
    </xf>
    <xf numFmtId="0" fontId="1" fillId="0" borderId="15" xfId="0" applyFont="1" applyBorder="1" applyAlignment="1">
      <alignment horizontal="center" vertical="center"/>
    </xf>
    <xf numFmtId="0" fontId="0" fillId="0" borderId="14" xfId="0" applyBorder="1" applyAlignment="1">
      <alignment horizontal="center" vertical="center"/>
    </xf>
    <xf numFmtId="0" fontId="1" fillId="0" borderId="3" xfId="0" applyFont="1" applyBorder="1" applyAlignment="1">
      <alignment horizontal="right" vertical="top"/>
    </xf>
    <xf numFmtId="0" fontId="1" fillId="0" borderId="16" xfId="0" applyFont="1" applyBorder="1" applyAlignment="1">
      <alignment horizontal="center" vertical="center" wrapText="1"/>
    </xf>
    <xf numFmtId="0" fontId="0" fillId="0" borderId="12" xfId="0" applyBorder="1" applyAlignment="1">
      <alignment horizontal="center" vertical="center" wrapText="1"/>
    </xf>
    <xf numFmtId="0" fontId="0" fillId="0" borderId="22" xfId="0" applyBorder="1" applyAlignment="1">
      <alignment horizontal="center" vertical="center" wrapText="1"/>
    </xf>
    <xf numFmtId="0" fontId="1" fillId="0" borderId="12" xfId="0" applyFont="1" applyBorder="1" applyAlignment="1">
      <alignment horizontal="center" vertical="center" wrapText="1"/>
    </xf>
  </cellXfs>
  <cellStyles count="2">
    <cellStyle name="Hiperligação" xfId="1" builtinId="8" customBuilti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observatorioemigracao.pt/np4/4990.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observatorioemigracao.pt/np4/4990.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observatorioemigracao.pt/np4/4990.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bservatorioemigracao.pt/np4/4990.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observatorioemigracao.pt/np4/499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
  <sheetViews>
    <sheetView showGridLines="0" tabSelected="1" workbookViewId="0"/>
  </sheetViews>
  <sheetFormatPr defaultColWidth="9.33203125" defaultRowHeight="15" customHeight="1" x14ac:dyDescent="0.2"/>
  <cols>
    <col min="1" max="1" width="14.83203125" style="29" customWidth="1"/>
    <col min="2" max="7" width="15.83203125" customWidth="1"/>
    <col min="8" max="30" width="14.83203125" customWidth="1"/>
  </cols>
  <sheetData>
    <row r="1" spans="1:14" s="29" customFormat="1" ht="30" customHeight="1" x14ac:dyDescent="0.2">
      <c r="A1" s="13" t="s">
        <v>17</v>
      </c>
      <c r="B1" s="103" t="s">
        <v>20</v>
      </c>
      <c r="C1" s="104"/>
      <c r="D1" s="36"/>
      <c r="E1" s="20"/>
      <c r="F1" s="20"/>
      <c r="G1" s="21"/>
      <c r="H1"/>
      <c r="L1"/>
      <c r="M1"/>
      <c r="N1"/>
    </row>
    <row r="2" spans="1:14" ht="30" customHeight="1" x14ac:dyDescent="0.2">
      <c r="B2" s="108" t="s">
        <v>27</v>
      </c>
      <c r="C2" s="107"/>
      <c r="D2" s="107"/>
      <c r="E2" s="107"/>
      <c r="F2" s="107"/>
      <c r="G2" s="47"/>
      <c r="H2" s="47"/>
      <c r="I2" s="48"/>
    </row>
    <row r="3" spans="1:14" ht="15" customHeight="1" x14ac:dyDescent="0.2">
      <c r="B3" s="59"/>
      <c r="C3" s="39"/>
      <c r="D3" s="39"/>
      <c r="E3" s="39"/>
      <c r="F3" s="39"/>
      <c r="G3" s="47"/>
      <c r="H3" s="47"/>
      <c r="I3" s="48"/>
    </row>
    <row r="4" spans="1:14" s="53" customFormat="1" ht="15" customHeight="1" x14ac:dyDescent="0.2">
      <c r="A4" s="50"/>
      <c r="B4" s="109" t="str">
        <f>'E1 Stocks'!B2</f>
        <v>Quadro E.1  Estimativas do número total de emigrantes portugueses, 1960-2024</v>
      </c>
      <c r="C4" s="110"/>
      <c r="D4" s="110"/>
      <c r="E4" s="110"/>
      <c r="F4" s="110"/>
      <c r="G4" s="35"/>
      <c r="H4" s="35"/>
      <c r="I4" s="49"/>
    </row>
    <row r="5" spans="1:14" s="35" customFormat="1" ht="15" customHeight="1" x14ac:dyDescent="0.2">
      <c r="A5" s="50"/>
      <c r="B5" s="109" t="str">
        <f>'E2 Saidas'!B2</f>
        <v>Quadro E.2  Estimativas das saídas totais de emigrantes portugueses, 2000-2023</v>
      </c>
      <c r="C5" s="110"/>
      <c r="D5" s="110"/>
      <c r="E5" s="110"/>
      <c r="F5" s="110"/>
      <c r="I5" s="49"/>
      <c r="M5" s="51"/>
    </row>
    <row r="6" spans="1:14" s="35" customFormat="1" ht="15" customHeight="1" x14ac:dyDescent="0.2">
      <c r="A6" s="50"/>
      <c r="B6" s="109" t="str">
        <f>'E3 Saldos'!B2</f>
        <v>Quadro E.3  Estimativa dos saldos migratórios dos movimentos permanentes, 2000-2022</v>
      </c>
      <c r="C6" s="110"/>
      <c r="D6" s="110"/>
      <c r="E6" s="110"/>
      <c r="F6" s="110"/>
      <c r="I6" s="49"/>
      <c r="M6" s="51"/>
    </row>
    <row r="7" spans="1:14" s="35" customFormat="1" ht="15" customHeight="1" x14ac:dyDescent="0.2">
      <c r="A7" s="50"/>
      <c r="B7" s="109" t="str">
        <f>'E4 Remessas'!B2</f>
        <v>Quadro E.4  Remessas, 2000-2024</v>
      </c>
      <c r="C7" s="110"/>
      <c r="D7" s="110"/>
      <c r="E7" s="110"/>
      <c r="F7" s="110"/>
      <c r="I7" s="49"/>
      <c r="M7" s="51"/>
    </row>
    <row r="8" spans="1:14" s="35" customFormat="1" ht="15" customHeight="1" x14ac:dyDescent="0.2">
      <c r="A8" s="50"/>
      <c r="B8" s="57"/>
      <c r="C8" s="58"/>
      <c r="D8" s="58"/>
      <c r="E8" s="58"/>
      <c r="F8" s="52"/>
      <c r="G8" s="54"/>
      <c r="H8" s="54"/>
      <c r="I8" s="55"/>
      <c r="M8" s="51"/>
    </row>
    <row r="9" spans="1:14" s="35" customFormat="1" ht="15" customHeight="1" x14ac:dyDescent="0.2">
      <c r="A9" s="32" t="s">
        <v>18</v>
      </c>
      <c r="B9" s="105" t="s">
        <v>46</v>
      </c>
      <c r="C9" s="104"/>
      <c r="D9" s="104"/>
      <c r="E9" s="104"/>
      <c r="F9" s="104"/>
      <c r="G9" s="48"/>
      <c r="H9" s="48"/>
      <c r="I9" s="55"/>
      <c r="M9" s="51"/>
    </row>
    <row r="10" spans="1:14" s="35" customFormat="1" ht="15" customHeight="1" x14ac:dyDescent="0.2">
      <c r="A10" s="18" t="s">
        <v>19</v>
      </c>
      <c r="B10" s="106" t="s">
        <v>28</v>
      </c>
      <c r="C10" s="107"/>
      <c r="D10" s="107"/>
      <c r="E10" s="107"/>
      <c r="F10" s="107"/>
      <c r="G10" s="56"/>
      <c r="H10" s="56"/>
      <c r="I10" s="55"/>
      <c r="M10" s="51"/>
    </row>
    <row r="11" spans="1:14" s="35" customFormat="1" ht="30" customHeight="1" x14ac:dyDescent="0.2">
      <c r="A11" s="50"/>
      <c r="B11" s="46"/>
      <c r="C11" s="46"/>
      <c r="D11" s="46"/>
      <c r="E11" s="46"/>
      <c r="F11" s="52"/>
      <c r="G11" s="54"/>
      <c r="H11" s="54"/>
      <c r="I11" s="55"/>
      <c r="M11" s="51"/>
    </row>
    <row r="12" spans="1:14" s="35" customFormat="1" ht="90" customHeight="1" x14ac:dyDescent="0.2">
      <c r="A12" s="50"/>
      <c r="B12" s="100" t="s">
        <v>41</v>
      </c>
      <c r="C12" s="101"/>
      <c r="D12" s="101"/>
      <c r="E12" s="101"/>
      <c r="F12" s="101"/>
      <c r="G12" s="102"/>
      <c r="H12" s="54"/>
      <c r="I12" s="55"/>
      <c r="M12" s="51"/>
    </row>
    <row r="13" spans="1:14" ht="15" customHeight="1" x14ac:dyDescent="0.2">
      <c r="B13" s="31"/>
      <c r="C13" s="32"/>
      <c r="D13" s="32"/>
      <c r="E13" s="32"/>
      <c r="F13" s="32"/>
      <c r="G13" s="32"/>
      <c r="M13" s="30"/>
    </row>
  </sheetData>
  <mergeCells count="9">
    <mergeCell ref="B12:G12"/>
    <mergeCell ref="B1:C1"/>
    <mergeCell ref="B9:F9"/>
    <mergeCell ref="B10:F10"/>
    <mergeCell ref="B2:F2"/>
    <mergeCell ref="B4:F4"/>
    <mergeCell ref="B5:F5"/>
    <mergeCell ref="B6:F6"/>
    <mergeCell ref="B7:F7"/>
  </mergeCells>
  <hyperlinks>
    <hyperlink ref="B4:F4" location="'E1 Stocks'!A1" display="'E1 Stocks'!A1" xr:uid="{00000000-0004-0000-0000-000000000000}"/>
    <hyperlink ref="B5:F5" location="'E2 Saidas'!A1" display="'E2 Saidas'!A1" xr:uid="{00000000-0004-0000-0000-000001000000}"/>
    <hyperlink ref="B6:F6" location="'E3 Saldos'!A1" display="'E3 Saldos'!A1" xr:uid="{00000000-0004-0000-0000-000002000000}"/>
    <hyperlink ref="B10" r:id="rId1" xr:uid="{00000000-0004-0000-0000-000003000000}"/>
    <hyperlink ref="B7:F7" location="'E4 Remessas'!A1" display="'E4 Remessas'!A1" xr:uid="{00000000-0004-0000-0000-000004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4"/>
  <sheetViews>
    <sheetView showGridLines="0" zoomScaleNormal="100" workbookViewId="0">
      <selection activeCell="G1" sqref="G1"/>
    </sheetView>
  </sheetViews>
  <sheetFormatPr defaultColWidth="9.33203125" defaultRowHeight="15" customHeight="1" x14ac:dyDescent="0.2"/>
  <cols>
    <col min="1" max="1" width="14.83203125" style="29" customWidth="1"/>
    <col min="2" max="7" width="15.83203125" customWidth="1"/>
    <col min="8" max="27" width="14.83203125" customWidth="1"/>
  </cols>
  <sheetData>
    <row r="1" spans="1:14" s="29" customFormat="1" ht="30" customHeight="1" x14ac:dyDescent="0.2">
      <c r="A1" s="13" t="s">
        <v>17</v>
      </c>
      <c r="B1" s="103" t="s">
        <v>20</v>
      </c>
      <c r="C1" s="104"/>
      <c r="D1" s="20"/>
      <c r="E1" s="20"/>
      <c r="F1" s="20"/>
      <c r="G1" s="21" t="s">
        <v>21</v>
      </c>
      <c r="H1"/>
      <c r="I1"/>
      <c r="L1"/>
      <c r="M1"/>
      <c r="N1"/>
    </row>
    <row r="2" spans="1:14" ht="30" customHeight="1" thickBot="1" x14ac:dyDescent="0.25">
      <c r="A2" s="13"/>
      <c r="B2" s="114" t="s">
        <v>40</v>
      </c>
      <c r="C2" s="107"/>
      <c r="D2" s="107"/>
      <c r="E2" s="107"/>
      <c r="F2" s="107"/>
      <c r="G2" s="107"/>
      <c r="H2" s="38"/>
    </row>
    <row r="3" spans="1:14" ht="20.100000000000001" customHeight="1" x14ac:dyDescent="0.2">
      <c r="A3" s="30"/>
      <c r="B3" s="111" t="s">
        <v>0</v>
      </c>
      <c r="C3" s="122" t="s">
        <v>4</v>
      </c>
      <c r="D3" s="123"/>
      <c r="E3" s="123"/>
      <c r="F3" s="123"/>
      <c r="G3" s="123"/>
    </row>
    <row r="4" spans="1:14" ht="30" customHeight="1" x14ac:dyDescent="0.2">
      <c r="B4" s="112"/>
      <c r="C4" s="117" t="s">
        <v>25</v>
      </c>
      <c r="D4" s="120" t="s">
        <v>24</v>
      </c>
      <c r="E4" s="121"/>
      <c r="F4" s="121"/>
      <c r="G4" s="121"/>
    </row>
    <row r="5" spans="1:14" s="1" customFormat="1" ht="30" customHeight="1" x14ac:dyDescent="0.2">
      <c r="A5" s="29"/>
      <c r="B5" s="113"/>
      <c r="C5" s="118"/>
      <c r="D5" s="7" t="s">
        <v>3</v>
      </c>
      <c r="E5" s="40" t="s">
        <v>23</v>
      </c>
      <c r="F5" s="40" t="s">
        <v>37</v>
      </c>
      <c r="G5" s="40" t="s">
        <v>38</v>
      </c>
      <c r="H5" s="85"/>
      <c r="I5"/>
      <c r="J5" s="85"/>
      <c r="K5" s="85"/>
      <c r="L5" s="85"/>
      <c r="M5" s="85"/>
    </row>
    <row r="6" spans="1:14" s="1" customFormat="1" ht="15" customHeight="1" x14ac:dyDescent="0.2">
      <c r="A6" s="29"/>
      <c r="B6" s="4">
        <v>2024</v>
      </c>
      <c r="C6" s="67" t="s">
        <v>7</v>
      </c>
      <c r="D6" s="91">
        <v>1799179</v>
      </c>
      <c r="E6" s="91">
        <v>1287911</v>
      </c>
      <c r="F6" s="91">
        <v>468141</v>
      </c>
      <c r="G6" s="91">
        <v>43127</v>
      </c>
      <c r="H6" s="85"/>
      <c r="I6"/>
      <c r="J6" s="85"/>
      <c r="K6" s="85"/>
      <c r="L6" s="85"/>
      <c r="M6" s="85"/>
    </row>
    <row r="7" spans="1:14" s="1" customFormat="1" ht="15" customHeight="1" x14ac:dyDescent="0.2">
      <c r="A7" s="29"/>
      <c r="B7" s="5">
        <v>2020</v>
      </c>
      <c r="C7" s="68">
        <v>2016496</v>
      </c>
      <c r="D7" s="83">
        <v>1729500</v>
      </c>
      <c r="E7" s="83">
        <v>1276983</v>
      </c>
      <c r="F7" s="83">
        <v>406458</v>
      </c>
      <c r="G7" s="61">
        <v>46059</v>
      </c>
      <c r="H7" s="85"/>
      <c r="I7"/>
    </row>
    <row r="8" spans="1:14" s="1" customFormat="1" ht="15" customHeight="1" x14ac:dyDescent="0.2">
      <c r="A8" s="29"/>
      <c r="B8" s="4">
        <v>2019</v>
      </c>
      <c r="C8" s="67" t="s">
        <v>7</v>
      </c>
      <c r="D8" s="62">
        <v>2631559</v>
      </c>
      <c r="E8" s="62">
        <v>1493128</v>
      </c>
      <c r="F8" s="62">
        <v>1051484</v>
      </c>
      <c r="G8" s="62">
        <v>86947</v>
      </c>
      <c r="H8" s="85"/>
      <c r="I8"/>
    </row>
    <row r="9" spans="1:14" s="1" customFormat="1" ht="15" customHeight="1" x14ac:dyDescent="0.2">
      <c r="A9" s="29"/>
      <c r="B9" s="5">
        <v>2017</v>
      </c>
      <c r="C9" s="68">
        <v>2289642</v>
      </c>
      <c r="D9" s="83">
        <v>2266735</v>
      </c>
      <c r="E9" s="83">
        <v>1502151</v>
      </c>
      <c r="F9" s="83">
        <v>592642</v>
      </c>
      <c r="G9" s="61">
        <v>171942</v>
      </c>
      <c r="H9" s="84"/>
      <c r="I9"/>
    </row>
    <row r="10" spans="1:14" ht="15" customHeight="1" x14ac:dyDescent="0.2">
      <c r="B10" s="4">
        <v>2015</v>
      </c>
      <c r="C10" s="67" t="s">
        <v>7</v>
      </c>
      <c r="D10" s="62">
        <v>1801647</v>
      </c>
      <c r="E10" s="62">
        <v>1286279</v>
      </c>
      <c r="F10" s="62">
        <v>465248</v>
      </c>
      <c r="G10" s="62">
        <v>50120</v>
      </c>
      <c r="H10" s="30"/>
    </row>
    <row r="11" spans="1:14" ht="15" customHeight="1" x14ac:dyDescent="0.2">
      <c r="B11" s="5">
        <v>2013</v>
      </c>
      <c r="C11" s="68">
        <v>2028597</v>
      </c>
      <c r="D11" s="26" t="s">
        <v>7</v>
      </c>
      <c r="E11" s="26" t="s">
        <v>7</v>
      </c>
      <c r="F11" s="26" t="s">
        <v>7</v>
      </c>
      <c r="G11" s="26" t="s">
        <v>7</v>
      </c>
      <c r="H11" s="30"/>
    </row>
    <row r="12" spans="1:14" ht="15" customHeight="1" x14ac:dyDescent="0.2">
      <c r="B12" s="4">
        <v>2010</v>
      </c>
      <c r="C12" s="67">
        <v>1991196</v>
      </c>
      <c r="D12" s="62">
        <v>1727839</v>
      </c>
      <c r="E12" s="62">
        <v>1158331</v>
      </c>
      <c r="F12" s="62">
        <v>516188</v>
      </c>
      <c r="G12" s="62">
        <v>53320</v>
      </c>
      <c r="H12" s="30"/>
    </row>
    <row r="13" spans="1:14" ht="15" customHeight="1" x14ac:dyDescent="0.2">
      <c r="B13" s="5">
        <v>2005</v>
      </c>
      <c r="C13" s="68" t="s">
        <v>7</v>
      </c>
      <c r="D13" s="61">
        <v>1622764</v>
      </c>
      <c r="E13" s="61">
        <v>1006769</v>
      </c>
      <c r="F13" s="61">
        <v>561680</v>
      </c>
      <c r="G13" s="61">
        <v>54315</v>
      </c>
      <c r="H13" s="30"/>
    </row>
    <row r="14" spans="1:14" ht="15" customHeight="1" x14ac:dyDescent="0.2">
      <c r="B14" s="4">
        <v>2000</v>
      </c>
      <c r="C14" s="67">
        <v>2018688</v>
      </c>
      <c r="D14" s="62">
        <v>1554095</v>
      </c>
      <c r="E14" s="62">
        <v>901763</v>
      </c>
      <c r="F14" s="62">
        <v>598720</v>
      </c>
      <c r="G14" s="62">
        <v>53612</v>
      </c>
      <c r="H14" s="30"/>
    </row>
    <row r="15" spans="1:14" ht="15" customHeight="1" x14ac:dyDescent="0.2">
      <c r="B15" s="5">
        <v>1995</v>
      </c>
      <c r="C15" s="68" t="s">
        <v>7</v>
      </c>
      <c r="D15" s="61">
        <v>1540545</v>
      </c>
      <c r="E15" s="61">
        <v>859455</v>
      </c>
      <c r="F15" s="61">
        <v>628243</v>
      </c>
      <c r="G15" s="61">
        <v>52847</v>
      </c>
      <c r="H15" s="30"/>
    </row>
    <row r="16" spans="1:14" ht="15" customHeight="1" x14ac:dyDescent="0.2">
      <c r="B16" s="4">
        <v>1990</v>
      </c>
      <c r="C16" s="67">
        <v>1779547</v>
      </c>
      <c r="D16" s="62">
        <v>1589830</v>
      </c>
      <c r="E16" s="62">
        <v>828170</v>
      </c>
      <c r="F16" s="62">
        <v>701266</v>
      </c>
      <c r="G16" s="62">
        <v>60394</v>
      </c>
      <c r="H16" s="30"/>
    </row>
    <row r="17" spans="1:8" ht="15" customHeight="1" x14ac:dyDescent="0.2">
      <c r="B17" s="5">
        <v>1980</v>
      </c>
      <c r="C17" s="68">
        <v>1870755</v>
      </c>
      <c r="D17" s="26" t="s">
        <v>7</v>
      </c>
      <c r="E17" s="26" t="s">
        <v>7</v>
      </c>
      <c r="F17" s="26" t="s">
        <v>7</v>
      </c>
      <c r="G17" s="26" t="s">
        <v>7</v>
      </c>
    </row>
    <row r="18" spans="1:8" ht="15" customHeight="1" x14ac:dyDescent="0.2">
      <c r="B18" s="4">
        <v>1970</v>
      </c>
      <c r="C18" s="67">
        <v>1282836</v>
      </c>
      <c r="D18" s="25" t="s">
        <v>7</v>
      </c>
      <c r="E18" s="25" t="s">
        <v>7</v>
      </c>
      <c r="F18" s="25" t="s">
        <v>7</v>
      </c>
      <c r="G18" s="25" t="s">
        <v>7</v>
      </c>
    </row>
    <row r="19" spans="1:8" ht="15" customHeight="1" thickBot="1" x14ac:dyDescent="0.25">
      <c r="B19" s="6">
        <v>1960</v>
      </c>
      <c r="C19" s="69">
        <v>933894</v>
      </c>
      <c r="D19" s="27" t="s">
        <v>7</v>
      </c>
      <c r="E19" s="27" t="s">
        <v>7</v>
      </c>
      <c r="F19" s="27" t="s">
        <v>7</v>
      </c>
      <c r="G19" s="27" t="s">
        <v>7</v>
      </c>
    </row>
    <row r="20" spans="1:8" ht="15" customHeight="1" x14ac:dyDescent="0.2">
      <c r="B20" s="31"/>
      <c r="C20" s="32"/>
      <c r="D20" s="32"/>
      <c r="E20" s="32"/>
      <c r="F20" s="32"/>
      <c r="G20" s="32"/>
    </row>
    <row r="21" spans="1:8" ht="90" customHeight="1" x14ac:dyDescent="0.2">
      <c r="A21" s="34" t="s">
        <v>2</v>
      </c>
      <c r="B21" s="124" t="s">
        <v>47</v>
      </c>
      <c r="C21" s="124"/>
      <c r="D21" s="124"/>
      <c r="E21" s="124"/>
      <c r="F21" s="124"/>
      <c r="G21" s="124"/>
      <c r="H21" s="39"/>
    </row>
    <row r="22" spans="1:8" ht="69.95" customHeight="1" x14ac:dyDescent="0.2">
      <c r="A22" s="16" t="s">
        <v>4</v>
      </c>
      <c r="B22" s="124" t="s">
        <v>48</v>
      </c>
      <c r="C22" s="124"/>
      <c r="D22" s="124"/>
      <c r="E22" s="124"/>
      <c r="F22" s="124"/>
      <c r="G22" s="124"/>
      <c r="H22" s="3"/>
    </row>
    <row r="23" spans="1:8" ht="15" customHeight="1" x14ac:dyDescent="0.2">
      <c r="A23" s="32" t="s">
        <v>18</v>
      </c>
      <c r="B23" s="119" t="s">
        <v>46</v>
      </c>
      <c r="C23" s="116"/>
      <c r="D23" s="116"/>
      <c r="E23" s="116"/>
      <c r="F23" s="116"/>
      <c r="G23" s="116"/>
      <c r="H23" s="36"/>
    </row>
    <row r="24" spans="1:8" ht="15" customHeight="1" x14ac:dyDescent="0.2">
      <c r="A24" s="18" t="s">
        <v>19</v>
      </c>
      <c r="B24" s="115" t="s">
        <v>28</v>
      </c>
      <c r="C24" s="116"/>
      <c r="D24" s="116"/>
      <c r="E24" s="116"/>
      <c r="F24" s="116"/>
      <c r="G24" s="116"/>
      <c r="H24" s="35"/>
    </row>
    <row r="28" spans="1:8" ht="30" customHeight="1" x14ac:dyDescent="0.2"/>
    <row r="34" spans="5:6" ht="15" customHeight="1" x14ac:dyDescent="0.2">
      <c r="E34" s="33"/>
      <c r="F34" s="33"/>
    </row>
  </sheetData>
  <mergeCells count="10">
    <mergeCell ref="B1:C1"/>
    <mergeCell ref="B3:B5"/>
    <mergeCell ref="B2:G2"/>
    <mergeCell ref="B24:G24"/>
    <mergeCell ref="C4:C5"/>
    <mergeCell ref="B23:G23"/>
    <mergeCell ref="D4:G4"/>
    <mergeCell ref="C3:G3"/>
    <mergeCell ref="B21:G21"/>
    <mergeCell ref="B22:G22"/>
  </mergeCells>
  <hyperlinks>
    <hyperlink ref="G1" location="Índice!A1" display="[índice Ç]" xr:uid="{00000000-0004-0000-0100-000000000000}"/>
    <hyperlink ref="B24" r:id="rId1" xr:uid="{00000000-0004-0000-0100-000001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4"/>
  <sheetViews>
    <sheetView showGridLines="0" workbookViewId="0">
      <selection activeCell="F1" sqref="F1"/>
    </sheetView>
  </sheetViews>
  <sheetFormatPr defaultColWidth="9.33203125" defaultRowHeight="15" customHeight="1" x14ac:dyDescent="0.2"/>
  <cols>
    <col min="1" max="1" width="14.83203125" style="29" customWidth="1"/>
    <col min="2" max="6" width="15.83203125" customWidth="1"/>
    <col min="7" max="29" width="14.83203125" customWidth="1"/>
  </cols>
  <sheetData>
    <row r="1" spans="1:13" s="29" customFormat="1" ht="30" customHeight="1" x14ac:dyDescent="0.2">
      <c r="A1" s="13" t="s">
        <v>17</v>
      </c>
      <c r="B1" s="103" t="s">
        <v>20</v>
      </c>
      <c r="C1" s="104"/>
      <c r="D1" s="20"/>
      <c r="E1" s="20"/>
      <c r="F1" s="21" t="s">
        <v>21</v>
      </c>
      <c r="G1"/>
      <c r="K1"/>
      <c r="L1"/>
      <c r="M1"/>
    </row>
    <row r="2" spans="1:13" ht="30" customHeight="1" thickBot="1" x14ac:dyDescent="0.25">
      <c r="A2" s="13"/>
      <c r="B2" s="114" t="s">
        <v>44</v>
      </c>
      <c r="C2" s="125"/>
      <c r="D2" s="125"/>
      <c r="E2" s="125"/>
      <c r="F2" s="125"/>
      <c r="G2" s="38"/>
      <c r="H2" s="38"/>
      <c r="I2" s="38"/>
      <c r="J2" s="38"/>
      <c r="K2" s="38"/>
    </row>
    <row r="3" spans="1:13" ht="20.100000000000001" customHeight="1" x14ac:dyDescent="0.2">
      <c r="A3" s="30"/>
      <c r="B3" s="111" t="s">
        <v>0</v>
      </c>
      <c r="C3" s="122" t="s">
        <v>4</v>
      </c>
      <c r="D3" s="111"/>
      <c r="E3" s="111"/>
      <c r="F3" s="111"/>
    </row>
    <row r="4" spans="1:13" ht="30" customHeight="1" x14ac:dyDescent="0.2">
      <c r="B4" s="112"/>
      <c r="C4" s="120" t="s">
        <v>22</v>
      </c>
      <c r="D4" s="113"/>
      <c r="E4" s="126"/>
      <c r="F4" s="127" t="s">
        <v>8</v>
      </c>
    </row>
    <row r="5" spans="1:13" s="1" customFormat="1" ht="20.100000000000001" customHeight="1" x14ac:dyDescent="0.2">
      <c r="A5" s="29"/>
      <c r="B5" s="113"/>
      <c r="C5" s="7" t="s">
        <v>3</v>
      </c>
      <c r="D5" s="40" t="s">
        <v>5</v>
      </c>
      <c r="E5" s="8" t="s">
        <v>6</v>
      </c>
      <c r="F5" s="128"/>
    </row>
    <row r="6" spans="1:13" s="1" customFormat="1" ht="20.100000000000001" customHeight="1" x14ac:dyDescent="0.2">
      <c r="A6" s="29"/>
      <c r="B6" s="92">
        <v>2023</v>
      </c>
      <c r="C6" s="93">
        <v>81426</v>
      </c>
      <c r="D6" s="94">
        <v>33666</v>
      </c>
      <c r="E6" s="95">
        <v>47760</v>
      </c>
      <c r="F6" s="93">
        <v>70000</v>
      </c>
    </row>
    <row r="7" spans="1:13" s="1" customFormat="1" ht="20.100000000000001" customHeight="1" x14ac:dyDescent="0.2">
      <c r="A7" s="29"/>
      <c r="B7" s="4">
        <v>2022</v>
      </c>
      <c r="C7" s="22">
        <v>71717</v>
      </c>
      <c r="D7" s="25">
        <v>30954</v>
      </c>
      <c r="E7" s="41">
        <v>40763</v>
      </c>
      <c r="F7" s="22">
        <v>70000</v>
      </c>
    </row>
    <row r="8" spans="1:13" s="1" customFormat="1" ht="15" customHeight="1" x14ac:dyDescent="0.2">
      <c r="A8" s="29"/>
      <c r="B8" s="5">
        <v>2021</v>
      </c>
      <c r="C8" s="23">
        <v>65983</v>
      </c>
      <c r="D8" s="26">
        <v>25079</v>
      </c>
      <c r="E8" s="42">
        <v>40904</v>
      </c>
      <c r="F8" s="86">
        <v>65000</v>
      </c>
    </row>
    <row r="9" spans="1:13" s="1" customFormat="1" ht="15" customHeight="1" x14ac:dyDescent="0.2">
      <c r="A9" s="29"/>
      <c r="B9" s="4">
        <v>2020</v>
      </c>
      <c r="C9" s="22">
        <v>68209</v>
      </c>
      <c r="D9" s="25">
        <v>25886</v>
      </c>
      <c r="E9" s="41">
        <v>42323</v>
      </c>
      <c r="F9" s="22">
        <v>45000</v>
      </c>
    </row>
    <row r="10" spans="1:13" s="1" customFormat="1" ht="15" customHeight="1" x14ac:dyDescent="0.2">
      <c r="A10" s="29"/>
      <c r="B10" s="5">
        <v>2019</v>
      </c>
      <c r="C10" s="23">
        <v>77040</v>
      </c>
      <c r="D10" s="26">
        <v>28219</v>
      </c>
      <c r="E10" s="42">
        <v>48821</v>
      </c>
      <c r="F10" s="23">
        <v>80000</v>
      </c>
    </row>
    <row r="11" spans="1:13" s="1" customFormat="1" ht="15" customHeight="1" x14ac:dyDescent="0.2">
      <c r="A11" s="29"/>
      <c r="B11" s="4">
        <v>2018</v>
      </c>
      <c r="C11" s="22">
        <v>81754</v>
      </c>
      <c r="D11" s="25">
        <v>31600</v>
      </c>
      <c r="E11" s="41">
        <v>50154</v>
      </c>
      <c r="F11" s="25">
        <v>75000</v>
      </c>
    </row>
    <row r="12" spans="1:13" s="1" customFormat="1" ht="15" customHeight="1" x14ac:dyDescent="0.2">
      <c r="A12" s="29"/>
      <c r="B12" s="5">
        <v>2017</v>
      </c>
      <c r="C12" s="23">
        <v>81051</v>
      </c>
      <c r="D12" s="26">
        <v>31753</v>
      </c>
      <c r="E12" s="42">
        <v>49298</v>
      </c>
      <c r="F12" s="26">
        <v>80000</v>
      </c>
    </row>
    <row r="13" spans="1:13" s="1" customFormat="1" ht="15" customHeight="1" x14ac:dyDescent="0.2">
      <c r="A13" s="29"/>
      <c r="B13" s="4">
        <v>2016</v>
      </c>
      <c r="C13" s="22">
        <v>97151</v>
      </c>
      <c r="D13" s="25">
        <v>38273</v>
      </c>
      <c r="E13" s="41">
        <v>58878</v>
      </c>
      <c r="F13" s="82">
        <v>95000</v>
      </c>
      <c r="H13"/>
      <c r="I13"/>
    </row>
    <row r="14" spans="1:13" ht="15" customHeight="1" x14ac:dyDescent="0.2">
      <c r="B14" s="5">
        <v>2015</v>
      </c>
      <c r="C14" s="23">
        <v>101203</v>
      </c>
      <c r="D14" s="26">
        <v>40377</v>
      </c>
      <c r="E14" s="42">
        <v>60826</v>
      </c>
      <c r="F14" s="26">
        <v>105000</v>
      </c>
      <c r="L14" s="30"/>
    </row>
    <row r="15" spans="1:13" ht="15" customHeight="1" x14ac:dyDescent="0.2">
      <c r="B15" s="4">
        <v>2014</v>
      </c>
      <c r="C15" s="22">
        <v>134624</v>
      </c>
      <c r="D15" s="25">
        <v>49572</v>
      </c>
      <c r="E15" s="41">
        <v>85052</v>
      </c>
      <c r="F15" s="25">
        <v>110000</v>
      </c>
      <c r="L15" s="30"/>
    </row>
    <row r="16" spans="1:13" ht="15" customHeight="1" x14ac:dyDescent="0.2">
      <c r="B16" s="5">
        <v>2013</v>
      </c>
      <c r="C16" s="23">
        <v>128108</v>
      </c>
      <c r="D16" s="26">
        <v>53786</v>
      </c>
      <c r="E16" s="42">
        <v>74322</v>
      </c>
      <c r="F16" s="26">
        <v>120000</v>
      </c>
      <c r="L16" s="30"/>
    </row>
    <row r="17" spans="1:12" ht="15" customHeight="1" x14ac:dyDescent="0.2">
      <c r="B17" s="4">
        <v>2012</v>
      </c>
      <c r="C17" s="22">
        <v>121418</v>
      </c>
      <c r="D17" s="25">
        <v>51958</v>
      </c>
      <c r="E17" s="41">
        <v>69460</v>
      </c>
      <c r="F17" s="25">
        <v>105000</v>
      </c>
      <c r="L17" s="30"/>
    </row>
    <row r="18" spans="1:12" ht="15" customHeight="1" x14ac:dyDescent="0.2">
      <c r="B18" s="5">
        <v>2011</v>
      </c>
      <c r="C18" s="23">
        <v>100978</v>
      </c>
      <c r="D18" s="26">
        <v>43998</v>
      </c>
      <c r="E18" s="42">
        <v>56980</v>
      </c>
      <c r="F18" s="26">
        <v>85000</v>
      </c>
      <c r="L18" s="30"/>
    </row>
    <row r="19" spans="1:12" ht="15" customHeight="1" x14ac:dyDescent="0.2">
      <c r="B19" s="4">
        <v>2010</v>
      </c>
      <c r="C19" s="22" t="s">
        <v>7</v>
      </c>
      <c r="D19" s="25">
        <v>23760</v>
      </c>
      <c r="E19" s="41" t="s">
        <v>7</v>
      </c>
      <c r="F19" s="25">
        <v>65000</v>
      </c>
      <c r="L19" s="30"/>
    </row>
    <row r="20" spans="1:12" ht="15" customHeight="1" x14ac:dyDescent="0.2">
      <c r="B20" s="5">
        <v>2009</v>
      </c>
      <c r="C20" s="23" t="s">
        <v>7</v>
      </c>
      <c r="D20" s="26">
        <v>16899</v>
      </c>
      <c r="E20" s="42" t="s">
        <v>7</v>
      </c>
      <c r="F20" s="26">
        <v>70000</v>
      </c>
      <c r="L20" s="30"/>
    </row>
    <row r="21" spans="1:12" ht="15" customHeight="1" x14ac:dyDescent="0.2">
      <c r="B21" s="4">
        <v>2008</v>
      </c>
      <c r="C21" s="22" t="s">
        <v>7</v>
      </c>
      <c r="D21" s="25">
        <v>20357</v>
      </c>
      <c r="E21" s="41" t="s">
        <v>7</v>
      </c>
      <c r="F21" s="25">
        <v>85000</v>
      </c>
      <c r="L21" s="30"/>
    </row>
    <row r="22" spans="1:12" ht="15" customHeight="1" x14ac:dyDescent="0.2">
      <c r="B22" s="5">
        <v>2007</v>
      </c>
      <c r="C22" s="23" t="s">
        <v>7</v>
      </c>
      <c r="D22" s="26">
        <v>7890</v>
      </c>
      <c r="E22" s="42" t="s">
        <v>7</v>
      </c>
      <c r="F22" s="26">
        <v>85000</v>
      </c>
      <c r="L22" s="30"/>
    </row>
    <row r="23" spans="1:12" ht="15" customHeight="1" x14ac:dyDescent="0.2">
      <c r="B23" s="4">
        <v>2006</v>
      </c>
      <c r="C23" s="22" t="s">
        <v>7</v>
      </c>
      <c r="D23" s="25">
        <v>5600</v>
      </c>
      <c r="E23" s="41" t="s">
        <v>7</v>
      </c>
      <c r="F23" s="25">
        <v>75000</v>
      </c>
      <c r="L23" s="30"/>
    </row>
    <row r="24" spans="1:12" ht="15" customHeight="1" x14ac:dyDescent="0.2">
      <c r="B24" s="5">
        <v>2005</v>
      </c>
      <c r="C24" s="23" t="s">
        <v>7</v>
      </c>
      <c r="D24" s="26">
        <v>6360</v>
      </c>
      <c r="E24" s="42" t="s">
        <v>7</v>
      </c>
      <c r="F24" s="26">
        <v>65000</v>
      </c>
      <c r="L24" s="30"/>
    </row>
    <row r="25" spans="1:12" ht="15" customHeight="1" x14ac:dyDescent="0.2">
      <c r="B25" s="4">
        <v>2004</v>
      </c>
      <c r="C25" s="22" t="s">
        <v>7</v>
      </c>
      <c r="D25" s="25">
        <v>6757</v>
      </c>
      <c r="E25" s="41" t="s">
        <v>7</v>
      </c>
      <c r="F25" s="25">
        <v>70000</v>
      </c>
      <c r="L25" s="30"/>
    </row>
    <row r="26" spans="1:12" ht="15" customHeight="1" x14ac:dyDescent="0.2">
      <c r="B26" s="5">
        <v>2003</v>
      </c>
      <c r="C26" s="23">
        <v>27008</v>
      </c>
      <c r="D26" s="26">
        <v>6687</v>
      </c>
      <c r="E26" s="42">
        <v>20321</v>
      </c>
      <c r="F26" s="26">
        <v>60000</v>
      </c>
      <c r="L26" s="30"/>
    </row>
    <row r="27" spans="1:12" ht="15" customHeight="1" x14ac:dyDescent="0.2">
      <c r="B27" s="4">
        <v>2002</v>
      </c>
      <c r="C27" s="22">
        <v>27358</v>
      </c>
      <c r="D27" s="25">
        <v>8813</v>
      </c>
      <c r="E27" s="41">
        <v>18545</v>
      </c>
      <c r="F27" s="25">
        <v>50000</v>
      </c>
      <c r="L27" s="30"/>
    </row>
    <row r="28" spans="1:12" ht="15" customHeight="1" x14ac:dyDescent="0.2">
      <c r="B28" s="5">
        <v>2001</v>
      </c>
      <c r="C28" s="23">
        <v>20223</v>
      </c>
      <c r="D28" s="26">
        <v>5396</v>
      </c>
      <c r="E28" s="42">
        <v>14827</v>
      </c>
      <c r="F28" s="26">
        <v>40000</v>
      </c>
      <c r="H28" s="1"/>
      <c r="L28" s="30"/>
    </row>
    <row r="29" spans="1:12" ht="15" customHeight="1" thickBot="1" x14ac:dyDescent="0.25">
      <c r="B29" s="37">
        <v>2000</v>
      </c>
      <c r="C29" s="43">
        <v>21333</v>
      </c>
      <c r="D29" s="44">
        <v>4692</v>
      </c>
      <c r="E29" s="45">
        <v>16641</v>
      </c>
      <c r="F29" s="44" t="s">
        <v>7</v>
      </c>
      <c r="L29" s="30"/>
    </row>
    <row r="30" spans="1:12" ht="15" customHeight="1" x14ac:dyDescent="0.2">
      <c r="B30" s="31"/>
      <c r="C30" s="32"/>
      <c r="D30" s="32"/>
      <c r="E30" s="32"/>
      <c r="F30" s="32"/>
      <c r="L30" s="30"/>
    </row>
    <row r="31" spans="1:12" ht="30" customHeight="1" x14ac:dyDescent="0.2">
      <c r="A31" s="34" t="s">
        <v>26</v>
      </c>
      <c r="B31" s="124" t="s">
        <v>36</v>
      </c>
      <c r="C31" s="124"/>
      <c r="D31" s="124"/>
      <c r="E31" s="124"/>
      <c r="F31" s="124"/>
      <c r="G31" s="39"/>
      <c r="H31" s="39"/>
      <c r="I31" s="39"/>
      <c r="J31" s="39"/>
      <c r="K31" s="39"/>
    </row>
    <row r="32" spans="1:12" ht="75" customHeight="1" x14ac:dyDescent="0.2">
      <c r="A32" s="16" t="s">
        <v>4</v>
      </c>
      <c r="B32" s="124" t="s">
        <v>35</v>
      </c>
      <c r="C32" s="124"/>
      <c r="D32" s="124"/>
      <c r="E32" s="124"/>
      <c r="F32" s="124"/>
      <c r="G32" s="3"/>
      <c r="H32" s="3"/>
      <c r="I32" s="3"/>
      <c r="J32" s="3"/>
      <c r="K32" s="35"/>
    </row>
    <row r="33" spans="1:11" ht="15" customHeight="1" x14ac:dyDescent="0.2">
      <c r="A33" s="32" t="s">
        <v>18</v>
      </c>
      <c r="B33" s="105" t="s">
        <v>45</v>
      </c>
      <c r="C33" s="104"/>
      <c r="D33" s="104"/>
      <c r="E33" s="104"/>
      <c r="F33" s="104"/>
      <c r="G33" s="28"/>
      <c r="H33" s="28"/>
      <c r="I33" s="28"/>
      <c r="J33" s="36"/>
      <c r="K33" s="36"/>
    </row>
    <row r="34" spans="1:11" ht="15" customHeight="1" x14ac:dyDescent="0.2">
      <c r="A34" s="18" t="s">
        <v>19</v>
      </c>
      <c r="B34" s="115" t="s">
        <v>28</v>
      </c>
      <c r="C34" s="116"/>
      <c r="D34" s="116"/>
      <c r="E34" s="116"/>
      <c r="F34" s="116"/>
      <c r="G34" s="35"/>
      <c r="H34" s="35"/>
      <c r="I34" s="35"/>
      <c r="J34" s="35"/>
      <c r="K34" s="35"/>
    </row>
  </sheetData>
  <sortState xmlns:xlrd2="http://schemas.microsoft.com/office/spreadsheetml/2017/richdata2" ref="H11:I26">
    <sortCondition descending="1" ref="I11:I26"/>
  </sortState>
  <mergeCells count="10">
    <mergeCell ref="B34:F34"/>
    <mergeCell ref="B31:F31"/>
    <mergeCell ref="B1:C1"/>
    <mergeCell ref="B32:F32"/>
    <mergeCell ref="B2:F2"/>
    <mergeCell ref="B33:F33"/>
    <mergeCell ref="B3:B5"/>
    <mergeCell ref="C3:F3"/>
    <mergeCell ref="C4:E4"/>
    <mergeCell ref="F4:F5"/>
  </mergeCells>
  <hyperlinks>
    <hyperlink ref="F1" location="Índice!A1" display="[índice Ç]" xr:uid="{00000000-0004-0000-0200-000000000000}"/>
    <hyperlink ref="B34" r:id="rId1" xr:uid="{00000000-0004-0000-0200-000001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3"/>
  <sheetViews>
    <sheetView showGridLines="0" workbookViewId="0">
      <selection activeCell="I1" sqref="I1"/>
    </sheetView>
  </sheetViews>
  <sheetFormatPr defaultColWidth="9.33203125" defaultRowHeight="15" customHeight="1" x14ac:dyDescent="0.2"/>
  <cols>
    <col min="1" max="1" width="14.83203125" style="15" customWidth="1"/>
    <col min="2" max="23" width="14.83203125" customWidth="1"/>
  </cols>
  <sheetData>
    <row r="1" spans="1:16" s="15" customFormat="1" ht="30" customHeight="1" x14ac:dyDescent="0.2">
      <c r="A1" s="13" t="s">
        <v>17</v>
      </c>
      <c r="B1" s="103" t="s">
        <v>20</v>
      </c>
      <c r="C1" s="104"/>
      <c r="D1" s="19"/>
      <c r="E1" s="19"/>
      <c r="F1" s="19"/>
      <c r="G1" s="20"/>
      <c r="H1" s="20"/>
      <c r="I1" s="21" t="s">
        <v>21</v>
      </c>
      <c r="J1"/>
      <c r="K1"/>
      <c r="L1"/>
      <c r="M1"/>
      <c r="N1"/>
      <c r="O1"/>
      <c r="P1"/>
    </row>
    <row r="2" spans="1:16" ht="30" customHeight="1" thickBot="1" x14ac:dyDescent="0.25">
      <c r="A2" s="13"/>
      <c r="B2" s="129" t="s">
        <v>39</v>
      </c>
      <c r="C2" s="130"/>
      <c r="D2" s="130"/>
      <c r="E2" s="130"/>
      <c r="F2" s="130"/>
      <c r="G2" s="130"/>
      <c r="H2" s="130"/>
      <c r="I2" s="130"/>
    </row>
    <row r="3" spans="1:16" ht="20.100000000000001" customHeight="1" x14ac:dyDescent="0.2">
      <c r="A3" s="14"/>
      <c r="B3" s="111" t="s">
        <v>0</v>
      </c>
      <c r="C3" s="131" t="s">
        <v>10</v>
      </c>
      <c r="D3" s="133"/>
      <c r="E3" s="133"/>
      <c r="F3" s="131" t="s">
        <v>11</v>
      </c>
      <c r="G3" s="133"/>
      <c r="H3" s="135"/>
      <c r="I3" s="131" t="s">
        <v>15</v>
      </c>
    </row>
    <row r="4" spans="1:16" ht="20.100000000000001" customHeight="1" x14ac:dyDescent="0.2">
      <c r="B4" s="112"/>
      <c r="C4" s="7" t="s">
        <v>13</v>
      </c>
      <c r="D4" s="120" t="s">
        <v>12</v>
      </c>
      <c r="E4" s="134"/>
      <c r="F4" s="7" t="s">
        <v>14</v>
      </c>
      <c r="G4" s="120" t="s">
        <v>12</v>
      </c>
      <c r="H4" s="134"/>
      <c r="I4" s="132"/>
    </row>
    <row r="5" spans="1:16" s="1" customFormat="1" ht="20.100000000000001" customHeight="1" x14ac:dyDescent="0.2">
      <c r="A5" s="15"/>
      <c r="B5" s="113"/>
      <c r="C5" s="9" t="s">
        <v>1</v>
      </c>
      <c r="D5" s="9" t="s">
        <v>1</v>
      </c>
      <c r="E5" s="10" t="s">
        <v>9</v>
      </c>
      <c r="F5" s="9" t="s">
        <v>1</v>
      </c>
      <c r="G5" s="9" t="s">
        <v>1</v>
      </c>
      <c r="H5" s="10" t="s">
        <v>9</v>
      </c>
      <c r="I5" s="128"/>
      <c r="K5"/>
      <c r="L5"/>
      <c r="M5"/>
      <c r="N5"/>
    </row>
    <row r="6" spans="1:16" s="1" customFormat="1" ht="20.100000000000001" customHeight="1" x14ac:dyDescent="0.2">
      <c r="A6" s="15"/>
      <c r="B6" s="5">
        <v>2023</v>
      </c>
      <c r="C6" s="96">
        <v>33666</v>
      </c>
      <c r="D6" s="96">
        <v>29600</v>
      </c>
      <c r="E6" s="97">
        <v>88</v>
      </c>
      <c r="F6" s="96">
        <v>189367</v>
      </c>
      <c r="G6" s="96">
        <v>56111</v>
      </c>
      <c r="H6" s="99">
        <f t="shared" ref="H6" si="0">G6/F6*100</f>
        <v>29.630822688219173</v>
      </c>
      <c r="I6" s="98">
        <f t="shared" ref="I6" si="1">F6-C6</f>
        <v>155701</v>
      </c>
      <c r="K6"/>
      <c r="L6"/>
      <c r="M6"/>
      <c r="N6"/>
    </row>
    <row r="7" spans="1:16" s="1" customFormat="1" ht="20.100000000000001" customHeight="1" x14ac:dyDescent="0.2">
      <c r="A7" s="15"/>
      <c r="B7" s="4">
        <v>2022</v>
      </c>
      <c r="C7" s="89">
        <v>30954</v>
      </c>
      <c r="D7" s="89">
        <v>29523</v>
      </c>
      <c r="E7" s="90">
        <v>95</v>
      </c>
      <c r="F7" s="89">
        <v>167098</v>
      </c>
      <c r="G7" s="89">
        <v>57454</v>
      </c>
      <c r="H7" s="81">
        <f t="shared" ref="H7:H18" si="2">G7/F7*100</f>
        <v>34.383415720116339</v>
      </c>
      <c r="I7" s="91">
        <f t="shared" ref="I7:I18" si="3">F7-C7</f>
        <v>136144</v>
      </c>
      <c r="K7"/>
      <c r="L7"/>
      <c r="M7"/>
      <c r="N7"/>
    </row>
    <row r="8" spans="1:16" s="1" customFormat="1" ht="15" customHeight="1" x14ac:dyDescent="0.2">
      <c r="A8" s="15"/>
      <c r="B8" s="5">
        <v>2021</v>
      </c>
      <c r="C8" s="86">
        <v>25079</v>
      </c>
      <c r="D8" s="86">
        <v>23796</v>
      </c>
      <c r="E8" s="87">
        <v>95</v>
      </c>
      <c r="F8" s="86">
        <v>97119</v>
      </c>
      <c r="G8" s="86">
        <v>48108</v>
      </c>
      <c r="H8" s="87">
        <f t="shared" si="2"/>
        <v>49.53510641584036</v>
      </c>
      <c r="I8" s="83">
        <f t="shared" si="3"/>
        <v>72040</v>
      </c>
      <c r="K8"/>
      <c r="L8"/>
      <c r="M8"/>
      <c r="N8"/>
    </row>
    <row r="9" spans="1:16" s="1" customFormat="1" ht="15" customHeight="1" x14ac:dyDescent="0.2">
      <c r="A9" s="15"/>
      <c r="B9" s="4">
        <v>2020</v>
      </c>
      <c r="C9" s="80">
        <v>25886</v>
      </c>
      <c r="D9" s="80">
        <v>23863</v>
      </c>
      <c r="E9" s="81">
        <v>92</v>
      </c>
      <c r="F9" s="80">
        <v>83654</v>
      </c>
      <c r="G9" s="80">
        <v>37770</v>
      </c>
      <c r="H9" s="81">
        <f t="shared" si="2"/>
        <v>45.15026179262199</v>
      </c>
      <c r="I9" s="79">
        <f t="shared" si="3"/>
        <v>57768</v>
      </c>
      <c r="K9"/>
      <c r="L9"/>
      <c r="M9"/>
      <c r="N9"/>
    </row>
    <row r="10" spans="1:16" s="1" customFormat="1" ht="15" customHeight="1" x14ac:dyDescent="0.2">
      <c r="A10" s="15"/>
      <c r="B10" s="5">
        <v>2019</v>
      </c>
      <c r="C10" s="86">
        <v>28219</v>
      </c>
      <c r="D10" s="86">
        <v>27469</v>
      </c>
      <c r="E10" s="87">
        <v>97</v>
      </c>
      <c r="F10" s="86">
        <v>95382</v>
      </c>
      <c r="G10" s="86">
        <v>43740</v>
      </c>
      <c r="H10" s="87">
        <f t="shared" si="2"/>
        <v>45.857709001698431</v>
      </c>
      <c r="I10" s="83">
        <f t="shared" si="3"/>
        <v>67163</v>
      </c>
      <c r="J10" s="88"/>
      <c r="K10"/>
      <c r="L10"/>
      <c r="M10"/>
      <c r="N10"/>
    </row>
    <row r="11" spans="1:16" s="1" customFormat="1" ht="15" customHeight="1" x14ac:dyDescent="0.2">
      <c r="A11" s="15"/>
      <c r="B11" s="4">
        <v>2018</v>
      </c>
      <c r="C11" s="80">
        <v>31600</v>
      </c>
      <c r="D11" s="80">
        <v>29340</v>
      </c>
      <c r="E11" s="81">
        <v>93</v>
      </c>
      <c r="F11" s="80">
        <v>55357</v>
      </c>
      <c r="G11" s="80">
        <v>28982</v>
      </c>
      <c r="H11" s="81">
        <f t="shared" si="2"/>
        <v>52.354715754105172</v>
      </c>
      <c r="I11" s="79">
        <f t="shared" si="3"/>
        <v>23757</v>
      </c>
      <c r="K11"/>
      <c r="L11"/>
      <c r="M11"/>
      <c r="N11"/>
    </row>
    <row r="12" spans="1:16" s="1" customFormat="1" ht="15" customHeight="1" x14ac:dyDescent="0.2">
      <c r="A12" s="15"/>
      <c r="B12" s="5">
        <v>2017</v>
      </c>
      <c r="C12" s="23">
        <v>31753</v>
      </c>
      <c r="D12" s="23">
        <v>31172</v>
      </c>
      <c r="E12" s="11">
        <v>98</v>
      </c>
      <c r="F12" s="23">
        <v>46649</v>
      </c>
      <c r="G12" s="23">
        <v>26888</v>
      </c>
      <c r="H12" s="11">
        <f t="shared" si="2"/>
        <v>57.638963321828975</v>
      </c>
      <c r="I12" s="26">
        <f t="shared" si="3"/>
        <v>14896</v>
      </c>
      <c r="K12"/>
      <c r="L12"/>
      <c r="M12"/>
      <c r="N12"/>
    </row>
    <row r="13" spans="1:16" s="1" customFormat="1" ht="15" customHeight="1" x14ac:dyDescent="0.2">
      <c r="A13" s="15"/>
      <c r="B13" s="4">
        <v>2016</v>
      </c>
      <c r="C13" s="80">
        <v>38273</v>
      </c>
      <c r="D13" s="80">
        <v>37188</v>
      </c>
      <c r="E13" s="81">
        <v>97</v>
      </c>
      <c r="F13" s="80">
        <v>37644</v>
      </c>
      <c r="G13" s="80">
        <v>20386</v>
      </c>
      <c r="H13" s="81">
        <f t="shared" si="2"/>
        <v>54.154712570396349</v>
      </c>
      <c r="I13" s="79">
        <f t="shared" si="3"/>
        <v>-629</v>
      </c>
      <c r="K13"/>
      <c r="L13"/>
      <c r="M13"/>
      <c r="N13"/>
    </row>
    <row r="14" spans="1:16" s="1" customFormat="1" ht="15" customHeight="1" x14ac:dyDescent="0.2">
      <c r="A14" s="15"/>
      <c r="B14" s="5">
        <v>2015</v>
      </c>
      <c r="C14" s="23">
        <v>40377</v>
      </c>
      <c r="D14" s="23">
        <v>39847</v>
      </c>
      <c r="E14" s="11">
        <f>D14/C14*100</f>
        <v>98.687371523392031</v>
      </c>
      <c r="F14" s="23">
        <v>36849</v>
      </c>
      <c r="G14" s="23">
        <v>20112</v>
      </c>
      <c r="H14" s="11">
        <f t="shared" si="2"/>
        <v>54.57950012212001</v>
      </c>
      <c r="I14" s="26">
        <f t="shared" si="3"/>
        <v>-3528</v>
      </c>
      <c r="K14"/>
      <c r="L14"/>
      <c r="M14"/>
      <c r="N14"/>
    </row>
    <row r="15" spans="1:16" ht="15" customHeight="1" x14ac:dyDescent="0.2">
      <c r="B15" s="4">
        <v>2014</v>
      </c>
      <c r="C15" s="22">
        <v>49572</v>
      </c>
      <c r="D15" s="22">
        <v>47665</v>
      </c>
      <c r="E15" s="12">
        <f>D15/C15*100</f>
        <v>96.153070281610582</v>
      </c>
      <c r="F15" s="22">
        <v>23077</v>
      </c>
      <c r="G15" s="22">
        <v>13004</v>
      </c>
      <c r="H15" s="12">
        <f t="shared" si="2"/>
        <v>56.350478831737227</v>
      </c>
      <c r="I15" s="25">
        <f t="shared" si="3"/>
        <v>-26495</v>
      </c>
      <c r="J15" s="30"/>
    </row>
    <row r="16" spans="1:16" ht="15" customHeight="1" x14ac:dyDescent="0.2">
      <c r="B16" s="5">
        <v>2013</v>
      </c>
      <c r="C16" s="23">
        <v>53786</v>
      </c>
      <c r="D16" s="23">
        <v>50835</v>
      </c>
      <c r="E16" s="11">
        <v>94.513442159669808</v>
      </c>
      <c r="F16" s="23">
        <v>17757</v>
      </c>
      <c r="G16" s="23">
        <v>12198</v>
      </c>
      <c r="H16" s="11">
        <f t="shared" si="2"/>
        <v>68.694036154755864</v>
      </c>
      <c r="I16" s="26">
        <f t="shared" si="3"/>
        <v>-36029</v>
      </c>
      <c r="J16" s="30"/>
    </row>
    <row r="17" spans="1:10" ht="15" customHeight="1" x14ac:dyDescent="0.2">
      <c r="B17" s="4">
        <v>2012</v>
      </c>
      <c r="C17" s="22">
        <v>51958</v>
      </c>
      <c r="D17" s="22">
        <v>49458</v>
      </c>
      <c r="E17" s="12">
        <f t="shared" ref="E17:E21" si="4">D17/C17*100</f>
        <v>95.188421417298585</v>
      </c>
      <c r="F17" s="22">
        <v>14668</v>
      </c>
      <c r="G17" s="22">
        <v>9491</v>
      </c>
      <c r="H17" s="12">
        <f t="shared" si="2"/>
        <v>64.705481319880008</v>
      </c>
      <c r="I17" s="25">
        <f t="shared" si="3"/>
        <v>-37290</v>
      </c>
      <c r="J17" s="30"/>
    </row>
    <row r="18" spans="1:10" ht="15" customHeight="1" x14ac:dyDescent="0.2">
      <c r="B18" s="5">
        <v>2011</v>
      </c>
      <c r="C18" s="23">
        <v>43998</v>
      </c>
      <c r="D18" s="23">
        <v>41443</v>
      </c>
      <c r="E18" s="11">
        <f t="shared" si="4"/>
        <v>94.192917859902721</v>
      </c>
      <c r="F18" s="23">
        <v>18820</v>
      </c>
      <c r="G18" s="23">
        <v>11437</v>
      </c>
      <c r="H18" s="11">
        <f t="shared" si="2"/>
        <v>60.770456960680129</v>
      </c>
      <c r="I18" s="26">
        <f t="shared" si="3"/>
        <v>-25178</v>
      </c>
    </row>
    <row r="19" spans="1:10" ht="15" customHeight="1" x14ac:dyDescent="0.2">
      <c r="B19" s="4">
        <v>2010</v>
      </c>
      <c r="C19" s="22">
        <v>23760</v>
      </c>
      <c r="D19" s="22">
        <v>21796</v>
      </c>
      <c r="E19" s="12">
        <f t="shared" si="4"/>
        <v>91.734006734006741</v>
      </c>
      <c r="F19" s="22">
        <v>27575</v>
      </c>
      <c r="G19" s="22">
        <v>8353</v>
      </c>
      <c r="H19" s="12">
        <f t="shared" ref="H19:H21" si="5">G19/F19*100</f>
        <v>30.291931097008163</v>
      </c>
      <c r="I19" s="25">
        <f t="shared" ref="I19:I29" si="6">F19-C19</f>
        <v>3815</v>
      </c>
    </row>
    <row r="20" spans="1:10" ht="15" customHeight="1" x14ac:dyDescent="0.2">
      <c r="B20" s="5">
        <v>2009</v>
      </c>
      <c r="C20" s="23">
        <v>16899</v>
      </c>
      <c r="D20" s="23">
        <v>14138</v>
      </c>
      <c r="E20" s="11">
        <f t="shared" si="4"/>
        <v>83.661755133439854</v>
      </c>
      <c r="F20" s="23">
        <v>32307</v>
      </c>
      <c r="G20" s="23">
        <v>14424</v>
      </c>
      <c r="H20" s="11">
        <f t="shared" si="5"/>
        <v>44.646671000092859</v>
      </c>
      <c r="I20" s="26">
        <f t="shared" si="6"/>
        <v>15408</v>
      </c>
    </row>
    <row r="21" spans="1:10" ht="15" customHeight="1" x14ac:dyDescent="0.2">
      <c r="B21" s="4">
        <v>2008</v>
      </c>
      <c r="C21" s="22">
        <v>20357</v>
      </c>
      <c r="D21" s="22">
        <v>18372</v>
      </c>
      <c r="E21" s="12">
        <f t="shared" si="4"/>
        <v>90.249054379328982</v>
      </c>
      <c r="F21" s="22">
        <v>29718</v>
      </c>
      <c r="G21" s="22">
        <v>20132</v>
      </c>
      <c r="H21" s="12">
        <f t="shared" si="5"/>
        <v>67.743455145029955</v>
      </c>
      <c r="I21" s="25">
        <f t="shared" si="6"/>
        <v>9361</v>
      </c>
    </row>
    <row r="22" spans="1:10" ht="15" customHeight="1" x14ac:dyDescent="0.2">
      <c r="B22" s="5">
        <v>2007</v>
      </c>
      <c r="C22" s="23">
        <v>26800</v>
      </c>
      <c r="D22" s="23" t="s">
        <v>7</v>
      </c>
      <c r="E22" s="11" t="s">
        <v>7</v>
      </c>
      <c r="F22" s="23">
        <v>46300</v>
      </c>
      <c r="G22" s="23" t="s">
        <v>7</v>
      </c>
      <c r="H22" s="11" t="s">
        <v>7</v>
      </c>
      <c r="I22" s="26">
        <f t="shared" si="6"/>
        <v>19500</v>
      </c>
    </row>
    <row r="23" spans="1:10" ht="15" customHeight="1" x14ac:dyDescent="0.2">
      <c r="B23" s="4">
        <v>2006</v>
      </c>
      <c r="C23" s="22">
        <v>12700</v>
      </c>
      <c r="D23" s="22" t="s">
        <v>7</v>
      </c>
      <c r="E23" s="12" t="s">
        <v>7</v>
      </c>
      <c r="F23" s="22">
        <v>38800</v>
      </c>
      <c r="G23" s="22" t="s">
        <v>7</v>
      </c>
      <c r="H23" s="12" t="s">
        <v>7</v>
      </c>
      <c r="I23" s="25">
        <f t="shared" si="6"/>
        <v>26100</v>
      </c>
    </row>
    <row r="24" spans="1:10" ht="15" customHeight="1" x14ac:dyDescent="0.2">
      <c r="B24" s="5">
        <v>2005</v>
      </c>
      <c r="C24" s="23">
        <v>10800</v>
      </c>
      <c r="D24" s="23" t="s">
        <v>7</v>
      </c>
      <c r="E24" s="11" t="s">
        <v>7</v>
      </c>
      <c r="F24" s="23">
        <v>49200</v>
      </c>
      <c r="G24" s="23" t="s">
        <v>7</v>
      </c>
      <c r="H24" s="11" t="s">
        <v>7</v>
      </c>
      <c r="I24" s="26">
        <f t="shared" si="6"/>
        <v>38400</v>
      </c>
    </row>
    <row r="25" spans="1:10" ht="15" customHeight="1" x14ac:dyDescent="0.2">
      <c r="B25" s="4">
        <v>2004</v>
      </c>
      <c r="C25" s="22">
        <v>10680</v>
      </c>
      <c r="D25" s="22" t="s">
        <v>7</v>
      </c>
      <c r="E25" s="12" t="s">
        <v>7</v>
      </c>
      <c r="F25" s="22">
        <v>57920</v>
      </c>
      <c r="G25" s="22" t="s">
        <v>7</v>
      </c>
      <c r="H25" s="12" t="s">
        <v>7</v>
      </c>
      <c r="I25" s="25">
        <f t="shared" si="6"/>
        <v>47240</v>
      </c>
    </row>
    <row r="26" spans="1:10" ht="15" customHeight="1" x14ac:dyDescent="0.2">
      <c r="B26" s="5">
        <v>2003</v>
      </c>
      <c r="C26" s="23">
        <v>8900</v>
      </c>
      <c r="D26" s="23" t="s">
        <v>7</v>
      </c>
      <c r="E26" s="11" t="s">
        <v>7</v>
      </c>
      <c r="F26" s="23">
        <v>72400</v>
      </c>
      <c r="G26" s="23" t="s">
        <v>7</v>
      </c>
      <c r="H26" s="11" t="s">
        <v>7</v>
      </c>
      <c r="I26" s="26">
        <f t="shared" si="6"/>
        <v>63500</v>
      </c>
    </row>
    <row r="27" spans="1:10" ht="15" customHeight="1" x14ac:dyDescent="0.2">
      <c r="B27" s="4">
        <v>2002</v>
      </c>
      <c r="C27" s="22">
        <v>9300</v>
      </c>
      <c r="D27" s="22" t="s">
        <v>7</v>
      </c>
      <c r="E27" s="12" t="s">
        <v>7</v>
      </c>
      <c r="F27" s="22">
        <v>79300</v>
      </c>
      <c r="G27" s="22" t="s">
        <v>7</v>
      </c>
      <c r="H27" s="12" t="s">
        <v>7</v>
      </c>
      <c r="I27" s="25">
        <f t="shared" si="6"/>
        <v>70000</v>
      </c>
    </row>
    <row r="28" spans="1:10" ht="15" customHeight="1" x14ac:dyDescent="0.2">
      <c r="B28" s="5">
        <v>2001</v>
      </c>
      <c r="C28" s="23">
        <v>9800</v>
      </c>
      <c r="D28" s="23" t="s">
        <v>7</v>
      </c>
      <c r="E28" s="11" t="s">
        <v>7</v>
      </c>
      <c r="F28" s="23">
        <v>74800</v>
      </c>
      <c r="G28" s="23" t="s">
        <v>7</v>
      </c>
      <c r="H28" s="11" t="s">
        <v>7</v>
      </c>
      <c r="I28" s="26">
        <f t="shared" si="6"/>
        <v>65000</v>
      </c>
    </row>
    <row r="29" spans="1:10" ht="15" customHeight="1" thickBot="1" x14ac:dyDescent="0.25">
      <c r="B29" s="37">
        <v>2000</v>
      </c>
      <c r="C29" s="43">
        <v>10660</v>
      </c>
      <c r="D29" s="43" t="s">
        <v>7</v>
      </c>
      <c r="E29" s="78" t="s">
        <v>7</v>
      </c>
      <c r="F29" s="43">
        <v>57660</v>
      </c>
      <c r="G29" s="43" t="s">
        <v>7</v>
      </c>
      <c r="H29" s="78" t="s">
        <v>7</v>
      </c>
      <c r="I29" s="44">
        <f t="shared" si="6"/>
        <v>47000</v>
      </c>
    </row>
    <row r="30" spans="1:10" ht="15" customHeight="1" x14ac:dyDescent="0.2">
      <c r="B30" s="2"/>
      <c r="C30" s="136"/>
      <c r="D30" s="136"/>
      <c r="E30" s="136"/>
      <c r="F30" s="136"/>
      <c r="G30" s="136"/>
      <c r="H30" s="136"/>
      <c r="I30" s="136"/>
    </row>
    <row r="31" spans="1:10" ht="30" customHeight="1" x14ac:dyDescent="0.2">
      <c r="A31" s="16" t="s">
        <v>4</v>
      </c>
      <c r="B31" s="124" t="s">
        <v>16</v>
      </c>
      <c r="C31" s="137"/>
      <c r="D31" s="137"/>
      <c r="E31" s="137"/>
      <c r="F31" s="137"/>
      <c r="G31" s="137"/>
      <c r="H31" s="137"/>
      <c r="I31" s="137"/>
    </row>
    <row r="32" spans="1:10" ht="15" customHeight="1" x14ac:dyDescent="0.2">
      <c r="A32" s="17" t="s">
        <v>18</v>
      </c>
      <c r="B32" s="119" t="s">
        <v>45</v>
      </c>
      <c r="C32" s="116"/>
      <c r="D32" s="116"/>
      <c r="E32" s="116"/>
      <c r="F32" s="116"/>
      <c r="G32" s="116"/>
      <c r="H32" s="116"/>
      <c r="I32" s="116"/>
    </row>
    <row r="33" spans="1:9" ht="15" customHeight="1" x14ac:dyDescent="0.2">
      <c r="A33" s="18" t="s">
        <v>19</v>
      </c>
      <c r="B33" s="115" t="s">
        <v>28</v>
      </c>
      <c r="C33" s="116"/>
      <c r="D33" s="116"/>
      <c r="E33" s="116"/>
      <c r="F33" s="116"/>
      <c r="G33" s="116"/>
      <c r="H33" s="116"/>
      <c r="I33" s="116"/>
    </row>
  </sheetData>
  <sortState xmlns:xlrd2="http://schemas.microsoft.com/office/spreadsheetml/2017/richdata2" ref="B28:B41">
    <sortCondition ref="B28:B41"/>
  </sortState>
  <mergeCells count="12">
    <mergeCell ref="B1:C1"/>
    <mergeCell ref="B32:I32"/>
    <mergeCell ref="B33:I33"/>
    <mergeCell ref="B2:I2"/>
    <mergeCell ref="B3:B5"/>
    <mergeCell ref="I3:I5"/>
    <mergeCell ref="C3:E3"/>
    <mergeCell ref="D4:E4"/>
    <mergeCell ref="F3:H3"/>
    <mergeCell ref="G4:H4"/>
    <mergeCell ref="C30:I30"/>
    <mergeCell ref="B31:I31"/>
  </mergeCells>
  <hyperlinks>
    <hyperlink ref="I1" location="Índice!A1" display="[índice Ç]" xr:uid="{00000000-0004-0000-0300-000000000000}"/>
    <hyperlink ref="B33" r:id="rId1" xr:uid="{00000000-0004-0000-0300-000001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4"/>
  <sheetViews>
    <sheetView showGridLines="0" workbookViewId="0">
      <selection activeCell="H1" sqref="H1"/>
    </sheetView>
  </sheetViews>
  <sheetFormatPr defaultColWidth="9.33203125" defaultRowHeight="15" customHeight="1" x14ac:dyDescent="0.2"/>
  <cols>
    <col min="1" max="1" width="14.83203125" style="15" customWidth="1"/>
    <col min="2" max="22" width="14.83203125" customWidth="1"/>
  </cols>
  <sheetData>
    <row r="1" spans="1:15" s="15" customFormat="1" ht="30" customHeight="1" x14ac:dyDescent="0.2">
      <c r="A1" s="13" t="s">
        <v>17</v>
      </c>
      <c r="B1" s="103" t="s">
        <v>20</v>
      </c>
      <c r="C1" s="104"/>
      <c r="D1" s="19"/>
      <c r="E1" s="19"/>
      <c r="F1" s="19"/>
      <c r="G1" s="20"/>
      <c r="H1" s="21" t="s">
        <v>21</v>
      </c>
      <c r="I1"/>
      <c r="J1"/>
      <c r="K1"/>
      <c r="L1"/>
      <c r="M1"/>
      <c r="N1"/>
      <c r="O1"/>
    </row>
    <row r="2" spans="1:15" ht="30" customHeight="1" x14ac:dyDescent="0.2">
      <c r="A2" s="13"/>
      <c r="B2" s="138" t="s">
        <v>43</v>
      </c>
      <c r="C2" s="139"/>
      <c r="D2" s="139"/>
      <c r="E2" s="139"/>
      <c r="F2" s="139"/>
      <c r="G2" s="139"/>
      <c r="H2" s="139"/>
    </row>
    <row r="3" spans="1:15" ht="15" customHeight="1" thickBot="1" x14ac:dyDescent="0.25">
      <c r="A3" s="13"/>
      <c r="B3" s="76"/>
      <c r="C3" s="77"/>
      <c r="D3" s="77"/>
      <c r="E3" s="77"/>
      <c r="F3" s="77"/>
      <c r="G3" s="142" t="s">
        <v>34</v>
      </c>
      <c r="H3" s="142"/>
    </row>
    <row r="4" spans="1:15" ht="20.100000000000001" customHeight="1" x14ac:dyDescent="0.2">
      <c r="A4" s="14"/>
      <c r="B4" s="140" t="s">
        <v>0</v>
      </c>
      <c r="C4" s="143" t="s">
        <v>29</v>
      </c>
      <c r="D4" s="144"/>
      <c r="E4" s="143" t="s">
        <v>30</v>
      </c>
      <c r="F4" s="145"/>
      <c r="G4" s="146" t="s">
        <v>31</v>
      </c>
      <c r="H4" s="144"/>
    </row>
    <row r="5" spans="1:15" s="1" customFormat="1" ht="20.100000000000001" customHeight="1" x14ac:dyDescent="0.2">
      <c r="A5" s="15"/>
      <c r="B5" s="141"/>
      <c r="C5" s="9" t="s">
        <v>1</v>
      </c>
      <c r="D5" s="60" t="s">
        <v>32</v>
      </c>
      <c r="E5" s="9" t="s">
        <v>1</v>
      </c>
      <c r="F5" s="10" t="s">
        <v>32</v>
      </c>
      <c r="G5" s="60" t="s">
        <v>1</v>
      </c>
      <c r="H5" s="66" t="s">
        <v>32</v>
      </c>
      <c r="J5"/>
      <c r="K5"/>
      <c r="L5"/>
      <c r="M5"/>
    </row>
    <row r="6" spans="1:15" s="1" customFormat="1" ht="20.100000000000001" customHeight="1" x14ac:dyDescent="0.2">
      <c r="A6" s="15"/>
      <c r="B6" s="5">
        <v>2024</v>
      </c>
      <c r="C6" s="86">
        <v>4301</v>
      </c>
      <c r="D6" s="83">
        <v>4</v>
      </c>
      <c r="E6" s="86">
        <v>846</v>
      </c>
      <c r="F6" s="87">
        <v>6</v>
      </c>
      <c r="G6" s="83">
        <v>3455</v>
      </c>
      <c r="H6" s="83">
        <v>4</v>
      </c>
      <c r="J6"/>
      <c r="K6"/>
      <c r="L6"/>
      <c r="M6"/>
    </row>
    <row r="7" spans="1:15" s="1" customFormat="1" ht="20.100000000000001" customHeight="1" x14ac:dyDescent="0.2">
      <c r="A7" s="15"/>
      <c r="B7" s="4">
        <v>2023</v>
      </c>
      <c r="C7" s="22">
        <v>4120</v>
      </c>
      <c r="D7" s="70">
        <v>6</v>
      </c>
      <c r="E7" s="64">
        <v>800</v>
      </c>
      <c r="F7" s="74">
        <v>51</v>
      </c>
      <c r="G7" s="25">
        <v>3320</v>
      </c>
      <c r="H7" s="70">
        <v>-1</v>
      </c>
      <c r="J7"/>
      <c r="K7"/>
      <c r="L7"/>
      <c r="M7"/>
    </row>
    <row r="8" spans="1:15" s="1" customFormat="1" ht="15" customHeight="1" x14ac:dyDescent="0.2">
      <c r="A8" s="15"/>
      <c r="B8" s="5">
        <v>2022</v>
      </c>
      <c r="C8" s="86">
        <v>3892</v>
      </c>
      <c r="D8" s="83">
        <v>6</v>
      </c>
      <c r="E8" s="86">
        <v>531</v>
      </c>
      <c r="F8" s="87">
        <v>3</v>
      </c>
      <c r="G8" s="83">
        <v>3361</v>
      </c>
      <c r="H8" s="83">
        <v>6</v>
      </c>
      <c r="J8"/>
      <c r="K8"/>
      <c r="L8"/>
      <c r="M8"/>
    </row>
    <row r="9" spans="1:15" s="1" customFormat="1" ht="15" customHeight="1" x14ac:dyDescent="0.2">
      <c r="A9" s="15"/>
      <c r="B9" s="4">
        <v>2021</v>
      </c>
      <c r="C9" s="22">
        <v>3677.76</v>
      </c>
      <c r="D9" s="70">
        <v>2</v>
      </c>
      <c r="E9" s="64">
        <v>518</v>
      </c>
      <c r="F9" s="74">
        <v>7</v>
      </c>
      <c r="G9" s="25">
        <v>3160</v>
      </c>
      <c r="H9" s="70">
        <v>1</v>
      </c>
      <c r="J9"/>
      <c r="K9"/>
      <c r="L9"/>
      <c r="M9"/>
    </row>
    <row r="10" spans="1:15" s="1" customFormat="1" ht="15" customHeight="1" x14ac:dyDescent="0.2">
      <c r="A10" s="15"/>
      <c r="B10" s="5">
        <v>2020</v>
      </c>
      <c r="C10" s="86">
        <v>3612.86</v>
      </c>
      <c r="D10" s="83">
        <f>(C10/C11*100)-100</f>
        <v>-1.3453918894195454</v>
      </c>
      <c r="E10" s="86">
        <v>486.23</v>
      </c>
      <c r="F10" s="87">
        <f>(E10/E11*100)-100</f>
        <v>1.6324568370887533</v>
      </c>
      <c r="G10" s="83">
        <f>+C10-E10</f>
        <v>3126.63</v>
      </c>
      <c r="H10" s="83">
        <f>(G10/G11*100)-100</f>
        <v>-1.7928768637846986</v>
      </c>
      <c r="J10"/>
      <c r="K10"/>
      <c r="L10"/>
      <c r="M10"/>
    </row>
    <row r="11" spans="1:15" s="1" customFormat="1" ht="15" customHeight="1" x14ac:dyDescent="0.2">
      <c r="A11" s="15"/>
      <c r="B11" s="4">
        <v>2019</v>
      </c>
      <c r="C11" s="22">
        <v>3662.13</v>
      </c>
      <c r="D11" s="70">
        <f>(C11/C12*100)-100</f>
        <v>1.6126481336067258</v>
      </c>
      <c r="E11" s="64">
        <v>478.42</v>
      </c>
      <c r="F11" s="74">
        <v>-10.192971917705364</v>
      </c>
      <c r="G11" s="25">
        <f>+C11-E11</f>
        <v>3183.71</v>
      </c>
      <c r="H11" s="70">
        <f>(G11/G12*100)-100</f>
        <v>3.6603511879373229</v>
      </c>
      <c r="J11"/>
      <c r="K11"/>
      <c r="L11"/>
      <c r="M11"/>
    </row>
    <row r="12" spans="1:15" s="1" customFormat="1" ht="15" customHeight="1" x14ac:dyDescent="0.2">
      <c r="A12" s="15"/>
      <c r="B12" s="5">
        <v>2018</v>
      </c>
      <c r="C12" s="23">
        <v>3604.01</v>
      </c>
      <c r="D12" s="71">
        <v>1.3857514593150029</v>
      </c>
      <c r="E12" s="63">
        <v>532.72</v>
      </c>
      <c r="F12" s="73">
        <v>2.79407224451991</v>
      </c>
      <c r="G12" s="26">
        <v>3071.29</v>
      </c>
      <c r="H12" s="71">
        <v>1.1453938896957254</v>
      </c>
      <c r="J12"/>
      <c r="K12"/>
      <c r="L12"/>
      <c r="M12"/>
    </row>
    <row r="13" spans="1:15" s="1" customFormat="1" ht="15" customHeight="1" x14ac:dyDescent="0.2">
      <c r="A13" s="15"/>
      <c r="B13" s="4">
        <v>2017</v>
      </c>
      <c r="C13" s="22">
        <v>3555</v>
      </c>
      <c r="D13" s="70">
        <v>6</v>
      </c>
      <c r="E13" s="64">
        <v>518</v>
      </c>
      <c r="F13" s="74">
        <v>-3</v>
      </c>
      <c r="G13" s="25">
        <v>3037</v>
      </c>
      <c r="H13" s="70">
        <v>8</v>
      </c>
      <c r="J13"/>
      <c r="K13"/>
      <c r="L13"/>
      <c r="M13"/>
    </row>
    <row r="14" spans="1:15" s="1" customFormat="1" ht="15" customHeight="1" x14ac:dyDescent="0.2">
      <c r="A14" s="15"/>
      <c r="B14" s="5">
        <v>2016</v>
      </c>
      <c r="C14" s="23">
        <v>3343</v>
      </c>
      <c r="D14" s="71">
        <v>1</v>
      </c>
      <c r="E14" s="63">
        <v>533</v>
      </c>
      <c r="F14" s="73">
        <v>2</v>
      </c>
      <c r="G14" s="26">
        <v>2810</v>
      </c>
      <c r="H14" s="71">
        <v>1</v>
      </c>
      <c r="J14"/>
      <c r="K14"/>
      <c r="L14"/>
      <c r="M14"/>
    </row>
    <row r="15" spans="1:15" ht="15" customHeight="1" x14ac:dyDescent="0.2">
      <c r="B15" s="4">
        <v>2015</v>
      </c>
      <c r="C15" s="22">
        <v>3316</v>
      </c>
      <c r="D15" s="70">
        <v>7.9373740079916155</v>
      </c>
      <c r="E15" s="64">
        <v>522.61</v>
      </c>
      <c r="F15" s="74">
        <v>-2.2811839718778537</v>
      </c>
      <c r="G15" s="25">
        <v>2793</v>
      </c>
      <c r="H15" s="70">
        <v>11</v>
      </c>
      <c r="I15" s="30"/>
    </row>
    <row r="16" spans="1:15" ht="15" customHeight="1" x14ac:dyDescent="0.2">
      <c r="B16" s="5">
        <v>2014</v>
      </c>
      <c r="C16" s="23">
        <v>3060.71</v>
      </c>
      <c r="D16" s="71">
        <v>1.4898301600249297</v>
      </c>
      <c r="E16" s="63">
        <v>534.80999999999995</v>
      </c>
      <c r="F16" s="73">
        <v>-3.818070642399829</v>
      </c>
      <c r="G16" s="26">
        <v>2525.9</v>
      </c>
      <c r="H16" s="71">
        <v>2.6901326568363304</v>
      </c>
      <c r="I16" s="30"/>
    </row>
    <row r="17" spans="1:9" ht="15" customHeight="1" x14ac:dyDescent="0.2">
      <c r="B17" s="4">
        <v>2013</v>
      </c>
      <c r="C17" s="22">
        <v>3015.78</v>
      </c>
      <c r="D17" s="70">
        <v>9.6862656667127354</v>
      </c>
      <c r="E17" s="64">
        <v>556.04</v>
      </c>
      <c r="F17" s="74">
        <v>5.8055677125949057</v>
      </c>
      <c r="G17" s="25">
        <v>2459.73</v>
      </c>
      <c r="H17" s="70">
        <v>10.602851708462047</v>
      </c>
      <c r="I17" s="30"/>
    </row>
    <row r="18" spans="1:9" ht="15" customHeight="1" x14ac:dyDescent="0.2">
      <c r="B18" s="5">
        <v>2012</v>
      </c>
      <c r="C18" s="23">
        <v>2749.46</v>
      </c>
      <c r="D18" s="71">
        <v>13.123691107554446</v>
      </c>
      <c r="E18" s="63">
        <v>525.53</v>
      </c>
      <c r="F18" s="73">
        <v>-10.262452401687073</v>
      </c>
      <c r="G18" s="26">
        <v>2223.9299999999998</v>
      </c>
      <c r="H18" s="71">
        <v>20.546705187899406</v>
      </c>
    </row>
    <row r="19" spans="1:9" ht="15" customHeight="1" x14ac:dyDescent="0.2">
      <c r="B19" s="4">
        <v>2011</v>
      </c>
      <c r="C19" s="22">
        <v>2430.4899999999998</v>
      </c>
      <c r="D19" s="70">
        <v>0.18920812894183126</v>
      </c>
      <c r="E19" s="64">
        <v>585.63</v>
      </c>
      <c r="F19" s="74">
        <v>3.2238164063876917</v>
      </c>
      <c r="G19" s="25">
        <v>1844.87</v>
      </c>
      <c r="H19" s="70">
        <v>-0.73659176997245002</v>
      </c>
    </row>
    <row r="20" spans="1:9" ht="15" customHeight="1" x14ac:dyDescent="0.2">
      <c r="B20" s="5">
        <v>2010</v>
      </c>
      <c r="C20" s="23">
        <v>2425.9</v>
      </c>
      <c r="D20" s="71">
        <v>6.3119283745349364</v>
      </c>
      <c r="E20" s="63">
        <v>567.34</v>
      </c>
      <c r="F20" s="73">
        <v>1.4538366624345045</v>
      </c>
      <c r="G20" s="26">
        <v>1858.56</v>
      </c>
      <c r="H20" s="71">
        <v>7.8889624185852103</v>
      </c>
    </row>
    <row r="21" spans="1:9" ht="15" customHeight="1" x14ac:dyDescent="0.2">
      <c r="B21" s="4">
        <v>2009</v>
      </c>
      <c r="C21" s="22">
        <v>2281.87</v>
      </c>
      <c r="D21" s="70">
        <v>-8.1624193055041321</v>
      </c>
      <c r="E21" s="64">
        <v>559.21</v>
      </c>
      <c r="F21" s="74">
        <v>-3.5844827586206884</v>
      </c>
      <c r="G21" s="25">
        <v>1722.66</v>
      </c>
      <c r="H21" s="70">
        <v>-9.5564609278198986</v>
      </c>
    </row>
    <row r="22" spans="1:9" ht="15" customHeight="1" x14ac:dyDescent="0.2">
      <c r="B22" s="5">
        <v>2008</v>
      </c>
      <c r="C22" s="23">
        <v>2484.6799999999998</v>
      </c>
      <c r="D22" s="71">
        <v>-4.0078503488614743</v>
      </c>
      <c r="E22" s="63">
        <v>580</v>
      </c>
      <c r="F22" s="73">
        <v>1.7543859649122862</v>
      </c>
      <c r="G22" s="26">
        <v>1904.68</v>
      </c>
      <c r="H22" s="71">
        <v>-5.6351007223471861</v>
      </c>
    </row>
    <row r="23" spans="1:9" ht="15" customHeight="1" x14ac:dyDescent="0.2">
      <c r="B23" s="4">
        <v>2007</v>
      </c>
      <c r="C23" s="22">
        <v>2588.42</v>
      </c>
      <c r="D23" s="70">
        <v>6.9475719651113321</v>
      </c>
      <c r="E23" s="64">
        <v>570</v>
      </c>
      <c r="F23" s="74">
        <v>-6.5221312954064636</v>
      </c>
      <c r="G23" s="25">
        <v>2018.42</v>
      </c>
      <c r="H23" s="70">
        <v>11.484120408726884</v>
      </c>
    </row>
    <row r="24" spans="1:9" ht="15" customHeight="1" x14ac:dyDescent="0.2">
      <c r="B24" s="5">
        <v>2006</v>
      </c>
      <c r="C24" s="23">
        <v>2420.27</v>
      </c>
      <c r="D24" s="71">
        <v>6.280382039740906</v>
      </c>
      <c r="E24" s="63">
        <v>609.77</v>
      </c>
      <c r="F24" s="73">
        <v>8.8894444543652575</v>
      </c>
      <c r="G24" s="26">
        <v>1810.5</v>
      </c>
      <c r="H24" s="71">
        <v>5.4295796792564799</v>
      </c>
    </row>
    <row r="25" spans="1:9" ht="15" customHeight="1" x14ac:dyDescent="0.2">
      <c r="B25" s="4">
        <v>2005</v>
      </c>
      <c r="C25" s="22">
        <v>2277.25</v>
      </c>
      <c r="D25" s="70">
        <v>-6.752628820388507</v>
      </c>
      <c r="E25" s="64">
        <v>559.99</v>
      </c>
      <c r="F25" s="74">
        <v>15.319192751235589</v>
      </c>
      <c r="G25" s="25">
        <v>1717.26</v>
      </c>
      <c r="H25" s="70">
        <v>-12.231098299575272</v>
      </c>
    </row>
    <row r="26" spans="1:9" ht="15" customHeight="1" x14ac:dyDescent="0.2">
      <c r="B26" s="5">
        <v>2004</v>
      </c>
      <c r="C26" s="23">
        <v>2442.16</v>
      </c>
      <c r="D26" s="71">
        <v>0.34432035763296565</v>
      </c>
      <c r="E26" s="63">
        <v>485.6</v>
      </c>
      <c r="F26" s="73">
        <v>3.9606080068507854</v>
      </c>
      <c r="G26" s="26">
        <v>1956.57</v>
      </c>
      <c r="H26" s="71">
        <v>-0.51406431142840825</v>
      </c>
    </row>
    <row r="27" spans="1:9" ht="15" customHeight="1" x14ac:dyDescent="0.2">
      <c r="B27" s="4">
        <v>2003</v>
      </c>
      <c r="C27" s="22">
        <v>2433.7800000000002</v>
      </c>
      <c r="D27" s="70">
        <v>-13.630814654988853</v>
      </c>
      <c r="E27" s="64">
        <v>467.1</v>
      </c>
      <c r="F27" s="74">
        <v>7.2560275545350272</v>
      </c>
      <c r="G27" s="25">
        <v>1966.68</v>
      </c>
      <c r="H27" s="70">
        <v>-17.448937617004844</v>
      </c>
    </row>
    <row r="28" spans="1:9" ht="15" customHeight="1" x14ac:dyDescent="0.2">
      <c r="B28" s="5">
        <v>2002</v>
      </c>
      <c r="C28" s="23">
        <v>2817.88</v>
      </c>
      <c r="D28" s="71">
        <v>-24.591497583506829</v>
      </c>
      <c r="E28" s="63">
        <v>435.5</v>
      </c>
      <c r="F28" s="73">
        <v>6.193611314313574</v>
      </c>
      <c r="G28" s="26">
        <v>2382.38</v>
      </c>
      <c r="H28" s="71">
        <v>-28.386734120292299</v>
      </c>
    </row>
    <row r="29" spans="1:9" ht="15" customHeight="1" x14ac:dyDescent="0.2">
      <c r="B29" s="4">
        <v>2001</v>
      </c>
      <c r="C29" s="22">
        <v>3736.82</v>
      </c>
      <c r="D29" s="70">
        <v>8.0592923322499121</v>
      </c>
      <c r="E29" s="64">
        <v>410.1</v>
      </c>
      <c r="F29" s="74">
        <v>117.03005927180357</v>
      </c>
      <c r="G29" s="25">
        <v>3326.73</v>
      </c>
      <c r="H29" s="70">
        <v>1.7610028264141375</v>
      </c>
    </row>
    <row r="30" spans="1:9" ht="15" customHeight="1" thickBot="1" x14ac:dyDescent="0.25">
      <c r="B30" s="6">
        <v>2000</v>
      </c>
      <c r="C30" s="24">
        <v>3458.12</v>
      </c>
      <c r="D30" s="72" t="s">
        <v>7</v>
      </c>
      <c r="E30" s="65">
        <v>188.96</v>
      </c>
      <c r="F30" s="75" t="s">
        <v>7</v>
      </c>
      <c r="G30" s="27">
        <v>3269.16</v>
      </c>
      <c r="H30" s="72" t="s">
        <v>7</v>
      </c>
    </row>
    <row r="31" spans="1:9" ht="15" customHeight="1" x14ac:dyDescent="0.2">
      <c r="B31" s="2"/>
      <c r="C31" s="136"/>
      <c r="D31" s="136"/>
      <c r="E31" s="136"/>
      <c r="F31" s="136"/>
      <c r="G31" s="136"/>
      <c r="H31" s="136"/>
    </row>
    <row r="32" spans="1:9" ht="15" customHeight="1" x14ac:dyDescent="0.2">
      <c r="A32" s="16" t="s">
        <v>4</v>
      </c>
      <c r="B32" s="124" t="s">
        <v>33</v>
      </c>
      <c r="C32" s="137"/>
      <c r="D32" s="137"/>
      <c r="E32" s="137"/>
      <c r="F32" s="137"/>
      <c r="G32" s="137"/>
      <c r="H32" s="137"/>
    </row>
    <row r="33" spans="1:8" ht="15" customHeight="1" x14ac:dyDescent="0.2">
      <c r="A33" s="17" t="s">
        <v>18</v>
      </c>
      <c r="B33" s="119" t="s">
        <v>42</v>
      </c>
      <c r="C33" s="116"/>
      <c r="D33" s="116"/>
      <c r="E33" s="116"/>
      <c r="F33" s="116"/>
      <c r="G33" s="116"/>
      <c r="H33" s="116"/>
    </row>
    <row r="34" spans="1:8" ht="15" customHeight="1" x14ac:dyDescent="0.2">
      <c r="A34" s="18" t="s">
        <v>19</v>
      </c>
      <c r="B34" s="115" t="s">
        <v>28</v>
      </c>
      <c r="C34" s="116"/>
      <c r="D34" s="116"/>
      <c r="E34" s="116"/>
      <c r="F34" s="116"/>
      <c r="G34" s="116"/>
      <c r="H34" s="116"/>
    </row>
  </sheetData>
  <sortState xmlns:xlrd2="http://schemas.microsoft.com/office/spreadsheetml/2017/richdata2" ref="B11:H25">
    <sortCondition descending="1" ref="B5:B25"/>
  </sortState>
  <mergeCells count="11">
    <mergeCell ref="B33:H33"/>
    <mergeCell ref="B34:H34"/>
    <mergeCell ref="C4:D4"/>
    <mergeCell ref="E4:F4"/>
    <mergeCell ref="G4:H4"/>
    <mergeCell ref="B1:C1"/>
    <mergeCell ref="B2:H2"/>
    <mergeCell ref="B4:B5"/>
    <mergeCell ref="C31:H31"/>
    <mergeCell ref="B32:H32"/>
    <mergeCell ref="G3:H3"/>
  </mergeCells>
  <hyperlinks>
    <hyperlink ref="H1" location="Índice!A1" display="[índice Ç]" xr:uid="{00000000-0004-0000-0400-000000000000}"/>
    <hyperlink ref="B34" r:id="rId1" xr:uid="{00000000-0004-0000-0400-000001000000}"/>
  </hyperlinks>
  <pageMargins left="0.7" right="0.7" top="0.75" bottom="0.75" header="0.3" footer="0.3"/>
  <pageSetup paperSize="9" orientation="portrait" r:id="rId2"/>
  <ignoredErrors>
    <ignoredError sqref="G1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5</vt:i4>
      </vt:variant>
    </vt:vector>
  </HeadingPairs>
  <TitlesOfParts>
    <vt:vector size="5" baseType="lpstr">
      <vt:lpstr>Índice</vt:lpstr>
      <vt:lpstr>E1 Stocks</vt:lpstr>
      <vt:lpstr>E2 Saidas</vt:lpstr>
      <vt:lpstr>E3 Saldos</vt:lpstr>
      <vt:lpstr>E4 Remessas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2016-04-30T22:44:57Z</cp:lastPrinted>
  <dcterms:created xsi:type="dcterms:W3CDTF">2014-07-03T13:10:09Z</dcterms:created>
  <dcterms:modified xsi:type="dcterms:W3CDTF">2025-05-14T11:32:11Z</dcterms:modified>
</cp:coreProperties>
</file>